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EC" sheetId="1" state="visible" r:id="rId1"/>
    <sheet name="BIO" sheetId="2" state="visible" r:id="rId2"/>
    <sheet name="MAT" sheetId="3" state="visible" r:id="rId3"/>
    <sheet name="FIS" sheetId="4" state="visible" r:id="rId4"/>
    <sheet name="QUI" sheetId="5" state="visible" r:id="rId5"/>
    <sheet name="GEO" sheetId="6" state="visible" r:id="rId6"/>
    <sheet name="SOC" sheetId="7" state="visible" r:id="rId7"/>
    <sheet name="HIS" sheetId="8" state="visible" r:id="rId8"/>
    <sheet name="FIL" sheetId="9" state="visible" r:id="rId9"/>
    <sheet name="ESP" sheetId="10" state="visible" r:id="rId10"/>
    <sheet name="POR" sheetId="11" state="visible" r:id="rId11"/>
    <sheet name="ART" sheetId="12" state="visible" r:id="rId12"/>
    <sheet name="EDF" sheetId="13" state="visible" r:id="rId13"/>
    <sheet name="ING" sheetId="14" state="visible" r:id="rId14"/>
    <sheet name="BOLETIM" sheetId="15" state="visible" r:id="rId15"/>
    <sheet name="INDIVIDUAL" sheetId="16" state="visible" r:id="rId16"/>
    <sheet name="BOL" sheetId="17" state="visible" r:id="rId17"/>
    <sheet name="RESULTADO" sheetId="18" state="visible" r:id="rId18"/>
    <sheet name="FREQUÊNCIA" sheetId="19" state="visible" r:id="rId1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Arial"/>
      <b val="1"/>
      <sz val="26"/>
    </font>
    <font>
      <name val="Arial"/>
      <b val="1"/>
      <color rgb="008B4513"/>
      <sz val="14"/>
    </font>
    <font>
      <b val="1"/>
    </font>
    <font>
      <sz val="10"/>
    </font>
    <font>
      <b val="1"/>
      <sz val="6"/>
    </font>
  </fonts>
  <fills count="6">
    <fill>
      <patternFill/>
    </fill>
    <fill>
      <patternFill patternType="gray125"/>
    </fill>
    <fill>
      <patternFill patternType="solid">
        <fgColor rgb="00FF6347"/>
        <bgColor rgb="00FF6347"/>
      </patternFill>
    </fill>
    <fill>
      <patternFill patternType="solid">
        <fgColor rgb="00FFA500"/>
        <bgColor rgb="00FFA500"/>
      </patternFill>
    </fill>
    <fill>
      <patternFill patternType="solid">
        <fgColor rgb="00FFFACD"/>
        <bgColor rgb="00FFFACD"/>
      </patternFill>
    </fill>
    <fill>
      <patternFill patternType="solid">
        <fgColor rgb="00FF4500"/>
        <bgColor rgb="00FF45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3" fillId="4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1" applyAlignment="1" pivotButton="0" quotePrefix="0" xfId="0">
      <alignment horizontal="center" vertical="center"/>
    </xf>
    <xf numFmtId="1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0" fontId="4" fillId="0" borderId="1" applyAlignment="1" pivotButton="0" quotePrefix="0" xfId="0">
      <alignment horizontal="center" vertical="center"/>
    </xf>
    <xf numFmtId="0" fontId="3" fillId="5" borderId="1" applyAlignment="1" pivotButton="0" quotePrefix="0" xfId="0">
      <alignment horizontal="center" vertical="center"/>
    </xf>
    <xf numFmtId="2" fontId="0" fillId="0" borderId="1" pivotButton="0" quotePrefix="0" xfId="0"/>
    <xf numFmtId="2" fontId="0" fillId="0" borderId="1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/>
    </xf>
    <xf numFmtId="0" fontId="5" fillId="5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styles" Target="styles.xml" Id="rId20" /><Relationship Type="http://schemas.openxmlformats.org/officeDocument/2006/relationships/theme" Target="theme/theme1.xml" Id="rId21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TAXA DE APROVAÇÃO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'SEC'!N4</f>
            </strRef>
          </tx>
          <spPr>
            <a:solidFill>
              <a:srgbClr val="DAA520"/>
            </a:solidFill>
            <a:ln>
              <a:prstDash val="solid"/>
            </a:ln>
          </spPr>
          <cat>
            <numRef>
              <f>'SEC'!$M$5:$M$11</f>
            </numRef>
          </cat>
          <val>
            <numRef>
              <f>'SEC'!$N$5:$N$11</f>
            </numRef>
          </val>
        </ser>
        <ser>
          <idx val="1"/>
          <order val="1"/>
          <tx>
            <strRef>
              <f>'SEC'!O4</f>
            </strRef>
          </tx>
          <spPr>
            <a:solidFill>
              <a:srgbClr val="CD853F"/>
            </a:solidFill>
            <a:ln>
              <a:prstDash val="solid"/>
            </a:ln>
          </spPr>
          <cat>
            <numRef>
              <f>'SEC'!$M$5:$M$11</f>
            </numRef>
          </cat>
          <val>
            <numRef>
              <f>'SEC'!$O$5:$O$11</f>
            </numRef>
          </val>
        </ser>
        <ser>
          <idx val="2"/>
          <order val="2"/>
          <tx>
            <strRef>
              <f>'SEC'!P4</f>
            </strRef>
          </tx>
          <spPr>
            <a:solidFill>
              <a:srgbClr val="F4A460"/>
            </a:solidFill>
            <a:ln>
              <a:prstDash val="solid"/>
            </a:ln>
          </spPr>
          <cat>
            <numRef>
              <f>'SEC'!$M$5:$M$11</f>
            </numRef>
          </cat>
          <val>
            <numRef>
              <f>'SEC'!$P$5:$P$11</f>
            </numRef>
          </val>
        </ser>
        <ser>
          <idx val="3"/>
          <order val="3"/>
          <tx>
            <strRef>
              <f>'SEC'!Q4</f>
            </strRef>
          </tx>
          <spPr>
            <a:solidFill>
              <a:srgbClr val="DEB887"/>
            </a:solidFill>
            <a:ln>
              <a:prstDash val="solid"/>
            </a:ln>
          </spPr>
          <cat>
            <numRef>
              <f>'SEC'!$M$5:$M$11</f>
            </numRef>
          </cat>
          <val>
            <numRef>
              <f>'SEC'!$Q$5:$Q$11</f>
            </numRef>
          </val>
        </ser>
        <gapWidth val="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Turma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Taxa de Aprovação (%)</a:t>
                </a:r>
              </a:p>
            </rich>
          </tx>
        </title>
        <numFmt formatCode="0%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_rels/drawing10.xml.rels><Relationships xmlns="http://schemas.openxmlformats.org/package/2006/relationships"><Relationship Type="http://schemas.openxmlformats.org/officeDocument/2006/relationships/image" Target="/xl/media/image10.png" Id="rId1" /></Relationships>
</file>

<file path=xl/drawings/_rels/drawing11.xml.rels><Relationships xmlns="http://schemas.openxmlformats.org/package/2006/relationships"><Relationship Type="http://schemas.openxmlformats.org/officeDocument/2006/relationships/image" Target="/xl/media/image11.png" Id="rId1" /></Relationships>
</file>

<file path=xl/drawings/_rels/drawing12.xml.rels><Relationships xmlns="http://schemas.openxmlformats.org/package/2006/relationships"><Relationship Type="http://schemas.openxmlformats.org/officeDocument/2006/relationships/image" Target="/xl/media/image12.png" Id="rId1" /></Relationships>
</file>

<file path=xl/drawings/_rels/drawing13.xml.rels><Relationships xmlns="http://schemas.openxmlformats.org/package/2006/relationships"><Relationship Type="http://schemas.openxmlformats.org/officeDocument/2006/relationships/image" Target="/xl/media/image13.png" Id="rId1" /></Relationships>
</file>

<file path=xl/drawings/_rels/drawing14.xml.rels><Relationships xmlns="http://schemas.openxmlformats.org/package/2006/relationships"><Relationship Type="http://schemas.openxmlformats.org/officeDocument/2006/relationships/image" Target="/xl/media/image14.png" Id="rId1" /></Relationships>
</file>

<file path=xl/drawings/_rels/drawing15.xml.rels><Relationships xmlns="http://schemas.openxmlformats.org/package/2006/relationships"><Relationship Type="http://schemas.openxmlformats.org/officeDocument/2006/relationships/image" Target="/xl/media/image15.png" Id="rId1" /></Relationships>
</file>

<file path=xl/drawings/_rels/drawing16.xml.rels><Relationships xmlns="http://schemas.openxmlformats.org/package/2006/relationships"><Relationship Type="http://schemas.openxmlformats.org/officeDocument/2006/relationships/image" Target="/xl/media/image16.png" Id="rId1" /></Relationships>
</file>

<file path=xl/drawings/_rels/drawing17.xml.rels><Relationships xmlns="http://schemas.openxmlformats.org/package/2006/relationships"><Relationship Type="http://schemas.openxmlformats.org/officeDocument/2006/relationships/image" Target="/xl/media/image17.png" Id="rId1" /></Relationships>
</file>

<file path=xl/drawings/_rels/drawing18.xml.rels><Relationships xmlns="http://schemas.openxmlformats.org/package/2006/relationships"><Relationship Type="http://schemas.openxmlformats.org/officeDocument/2006/relationships/image" Target="/xl/media/image18.png" Id="rId1" /></Relationships>
</file>

<file path=xl/drawings/_rels/drawing19.xml.rels><Relationships xmlns="http://schemas.openxmlformats.org/package/2006/relationships"><Relationship Type="http://schemas.openxmlformats.org/officeDocument/2006/relationships/image" Target="/xl/media/image19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 /></Relationships>
</file>

<file path=xl/drawings/_rels/drawing5.xml.rels><Relationships xmlns="http://schemas.openxmlformats.org/package/2006/relationships"><Relationship Type="http://schemas.openxmlformats.org/officeDocument/2006/relationships/image" Target="/xl/media/image5.png" Id="rId1" /></Relationships>
</file>

<file path=xl/drawings/_rels/drawing6.xml.rels><Relationships xmlns="http://schemas.openxmlformats.org/package/2006/relationships"><Relationship Type="http://schemas.openxmlformats.org/officeDocument/2006/relationships/image" Target="/xl/media/image6.png" Id="rId1" /></Relationships>
</file>

<file path=xl/drawings/_rels/drawing7.xml.rels><Relationships xmlns="http://schemas.openxmlformats.org/package/2006/relationships"><Relationship Type="http://schemas.openxmlformats.org/officeDocument/2006/relationships/image" Target="/xl/media/image7.png" Id="rId1" /></Relationships>
</file>

<file path=xl/drawings/_rels/drawing8.xml.rels><Relationships xmlns="http://schemas.openxmlformats.org/package/2006/relationships"><Relationship Type="http://schemas.openxmlformats.org/officeDocument/2006/relationships/image" Target="/xl/media/image8.png" Id="rId1" /></Relationships>
</file>

<file path=xl/drawings/_rels/drawing9.xml.rels><Relationships xmlns="http://schemas.openxmlformats.org/package/2006/relationships"><Relationship Type="http://schemas.openxmlformats.org/officeDocument/2006/relationships/image" Target="/xl/media/image9.png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14</row>
      <rowOff>0</rowOff>
    </from>
    <ext cx="72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0</row>
      <rowOff>0</rowOff>
    </from>
    <ext cx="10277475" cy="200977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1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>
    <tabColor rgb="00FFDAB9"/>
    <outlinePr summaryBelow="1" summaryRight="1"/>
    <pageSetUpPr/>
  </sheetPr>
  <dimension ref="A1:Q197"/>
  <sheetViews>
    <sheetView workbookViewId="0">
      <selection activeCell="A1" sqref="A1"/>
    </sheetView>
  </sheetViews>
  <sheetFormatPr baseColWidth="8" defaultRowHeight="15"/>
  <cols>
    <col width="3.78" customWidth="1" min="1" max="1"/>
    <col width="37.8" customWidth="1" min="2" max="2"/>
    <col width="17.01" customWidth="1" min="3" max="3"/>
    <col width="17.01" customWidth="1" min="4" max="4"/>
    <col width="17.01" customWidth="1" min="5" max="5"/>
    <col width="37.8" customWidth="1" min="6" max="6"/>
    <col width="20" customWidth="1" min="7" max="7"/>
    <col width="10" customWidth="1" min="8" max="8"/>
    <col width="10" customWidth="1" min="9" max="9"/>
    <col width="25" customWidth="1" min="10" max="10"/>
    <col width="10" customWidth="1" min="11" max="11"/>
    <col width="10" customWidth="1" min="12" max="12"/>
    <col width="15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ATIVO</t>
        </is>
      </c>
      <c r="D3" s="5" t="inlineStr">
        <is>
          <t>TRANSFERIDO</t>
        </is>
      </c>
      <c r="E3" s="5" t="inlineStr">
        <is>
          <t>DESISTENTE</t>
        </is>
      </c>
      <c r="F3" s="6" t="inlineStr">
        <is>
          <t>SITUAÇÃO DO ALUNO</t>
        </is>
      </c>
      <c r="G3" s="3" t="inlineStr">
        <is>
          <t>Resumo Parcial por Turma</t>
        </is>
      </c>
      <c r="H3" s="7" t="n"/>
      <c r="I3" s="7" t="n"/>
      <c r="J3" s="3" t="inlineStr">
        <is>
          <t>Resumo Geral da Escola</t>
        </is>
      </c>
      <c r="K3" s="7" t="n"/>
      <c r="L3" s="7" t="n"/>
      <c r="M3" s="3" t="inlineStr">
        <is>
          <t>TAXA DE APROVAÇÃO BIMESTRAL</t>
        </is>
      </c>
      <c r="N3" s="7" t="n"/>
      <c r="O3" s="7" t="n"/>
      <c r="P3" s="7" t="n"/>
      <c r="Q3" s="7" t="n"/>
    </row>
    <row r="4">
      <c r="A4" s="8" t="n">
        <v>1</v>
      </c>
      <c r="B4" s="8" t="inlineStr">
        <is>
          <t>Alicia Natália Alves de Sousa</t>
        </is>
      </c>
      <c r="C4" s="8" t="b">
        <v>1</v>
      </c>
      <c r="D4" s="8" t="b">
        <v>0</v>
      </c>
      <c r="E4" s="8" t="b">
        <v>0</v>
      </c>
      <c r="F4" s="8">
        <f>IF(E4, "DESISTENTE", IF(D4, "TRANSFERIDO", IF(C4, "ATIVO", "INDEFINIDO")))</f>
        <v/>
      </c>
      <c r="G4" s="8" t="inlineStr">
        <is>
          <t>MATRÍCULAS</t>
        </is>
      </c>
      <c r="H4" s="9">
        <f>COUNTA(B4:B25)</f>
        <v/>
      </c>
      <c r="I4" s="9">
        <f>COUNTA(B4:B25)</f>
        <v/>
      </c>
      <c r="J4" s="8" t="inlineStr">
        <is>
          <t>MATRÍCULAS</t>
        </is>
      </c>
      <c r="K4" s="9">
        <f>SUM(H4,H33,H65,H94,H126,H157,H181)</f>
        <v/>
      </c>
      <c r="L4" s="7" t="n"/>
      <c r="M4" s="5" t="inlineStr">
        <is>
          <t>TURMA</t>
        </is>
      </c>
      <c r="N4" s="5" t="inlineStr">
        <is>
          <t>B1</t>
        </is>
      </c>
      <c r="O4" s="5" t="inlineStr">
        <is>
          <t>B2</t>
        </is>
      </c>
      <c r="P4" s="5" t="inlineStr">
        <is>
          <t>B3</t>
        </is>
      </c>
      <c r="Q4" s="5" t="inlineStr">
        <is>
          <t>B4</t>
        </is>
      </c>
    </row>
    <row r="5">
      <c r="A5" s="8" t="n">
        <v>2</v>
      </c>
      <c r="B5" s="8" t="inlineStr">
        <is>
          <t>Carlos Eduardo de Freitas Silvino</t>
        </is>
      </c>
      <c r="C5" s="8" t="b">
        <v>1</v>
      </c>
      <c r="D5" s="8" t="b">
        <v>0</v>
      </c>
      <c r="E5" s="8" t="b">
        <v>0</v>
      </c>
      <c r="F5" s="8">
        <f>IF(E5, "DESISTENTE", IF(D5, "TRANSFERIDO", IF(C5, "ATIVO", "INDEFINIDO")))</f>
        <v/>
      </c>
      <c r="G5" s="8" t="inlineStr">
        <is>
          <t>ATIVOS</t>
        </is>
      </c>
      <c r="H5" s="9">
        <f>COUNTIF(C4:C25, TRUE)</f>
        <v/>
      </c>
      <c r="I5" s="9">
        <f>COUNTIF(C4:C25, TRUE)</f>
        <v/>
      </c>
      <c r="J5" s="8" t="inlineStr">
        <is>
          <t>ATIVOS</t>
        </is>
      </c>
      <c r="K5" s="9">
        <f>SUM(H5,H34,H66,H95,H127,H158,H182)</f>
        <v/>
      </c>
      <c r="L5" s="7" t="n"/>
      <c r="M5" s="10" t="inlineStr">
        <is>
          <t>1º ANO A</t>
        </is>
      </c>
      <c r="N5" s="10">
        <f>AVERAGE(IFERROR(BIO!O12,0),IFERROR(MAT!O12,0),IFERROR(FIS!O12,0),IFERROR(QUI!O12,0),IFERROR(GEO!O12,0),IFERROR(SOC!O12,0),IFERROR(HIS!O12,0),IFERROR(FIL!O12,0),IFERROR(ESP!O12,0),IFERROR(POR!O12,0),IFERROR(ART!O12,0),IFERROR(EDF!O12,0),IFERROR(ING!O12,0))</f>
        <v/>
      </c>
      <c r="O5" s="10">
        <f>AVERAGE(IFERROR(BIO!P12,0),IFERROR(MAT!P12,0),IFERROR(FIS!P12,0),IFERROR(QUI!P12,0),IFERROR(GEO!P12,0),IFERROR(SOC!P12,0),IFERROR(HIS!P12,0),IFERROR(FIL!P12,0),IFERROR(ESP!P12,0),IFERROR(POR!P12,0),IFERROR(ART!P12,0),IFERROR(EDF!P12,0),IFERROR(ING!P12,0))</f>
        <v/>
      </c>
      <c r="P5" s="10">
        <f>AVERAGE(IFERROR(BIO!Q12,0),IFERROR(MAT!Q12,0),IFERROR(FIS!Q12,0),IFERROR(QUI!Q12,0),IFERROR(GEO!Q12,0),IFERROR(SOC!Q12,0),IFERROR(HIS!Q12,0),IFERROR(FIL!Q12,0),IFERROR(ESP!Q12,0),IFERROR(POR!Q12,0),IFERROR(ART!Q12,0),IFERROR(EDF!Q12,0),IFERROR(ING!Q12,0))</f>
        <v/>
      </c>
      <c r="Q5" s="10">
        <f>AVERAGE(IFERROR(BIO!R12,0),IFERROR(MAT!R12,0),IFERROR(FIS!R12,0),IFERROR(QUI!R12,0),IFERROR(GEO!R12,0),IFERROR(SOC!R12,0),IFERROR(HIS!R12,0),IFERROR(FIL!R12,0),IFERROR(ESP!R12,0),IFERROR(POR!R12,0),IFERROR(ART!R12,0),IFERROR(EDF!R12,0),IFERROR(ING!R12,0))</f>
        <v/>
      </c>
    </row>
    <row r="6">
      <c r="A6" s="8" t="n">
        <v>3</v>
      </c>
      <c r="B6" s="8" t="inlineStr">
        <is>
          <t>Cicera Tayna Gomes Rocha</t>
        </is>
      </c>
      <c r="C6" s="8" t="b">
        <v>1</v>
      </c>
      <c r="D6" s="8" t="b">
        <v>0</v>
      </c>
      <c r="E6" s="8" t="b">
        <v>0</v>
      </c>
      <c r="F6" s="8">
        <f>IF(E6, "DESISTENTE", IF(D6, "TRANSFERIDO", IF(C6, "ATIVO", "INDEFINIDO")))</f>
        <v/>
      </c>
      <c r="G6" s="8" t="inlineStr">
        <is>
          <t>TRANSFERIDOS</t>
        </is>
      </c>
      <c r="H6" s="9">
        <f>COUNTIF(D4:D25, TRUE)</f>
        <v/>
      </c>
      <c r="I6" s="9">
        <f>COUNTIF(D4:D25, TRUE)</f>
        <v/>
      </c>
      <c r="J6" s="8" t="inlineStr">
        <is>
          <t>TRANSFERIDOS</t>
        </is>
      </c>
      <c r="K6" s="9">
        <f>SUM(H6,H35,H67,H96,H128,H159,H183)</f>
        <v/>
      </c>
      <c r="L6" s="7" t="n"/>
      <c r="M6" s="10" t="inlineStr">
        <is>
          <t>1º ANO B</t>
        </is>
      </c>
      <c r="N6" s="10">
        <f>AVERAGE(IFERROR(BIO!O64,0),IFERROR(MAT!O64,0),IFERROR(FIS!O64,0),IFERROR(QUI!O64,0),IFERROR(GEO!O64,0),IFERROR(SOC!O64,0),IFERROR(HIS!O64,0),IFERROR(FIL!O64,0),IFERROR(ESP!O64,0),IFERROR(POR!O64,0),IFERROR(ART!O64,0),IFERROR(EDF!O64,0),IFERROR(ING!O64,0))</f>
        <v/>
      </c>
      <c r="O6" s="10">
        <f>AVERAGE(IFERROR(BIO!P64,0),IFERROR(MAT!P64,0),IFERROR(FIS!P64,0),IFERROR(QUI!P64,0),IFERROR(GEO!P64,0),IFERROR(SOC!P64,0),IFERROR(HIS!P64,0),IFERROR(FIL!P64,0),IFERROR(ESP!P64,0),IFERROR(POR!P64,0),IFERROR(ART!P64,0),IFERROR(EDF!P64,0),IFERROR(ING!P64,0))</f>
        <v/>
      </c>
      <c r="P6" s="10">
        <f>AVERAGE(IFERROR(BIO!Q64,0),IFERROR(MAT!Q64,0),IFERROR(FIS!Q64,0),IFERROR(QUI!Q64,0),IFERROR(GEO!Q64,0),IFERROR(SOC!Q64,0),IFERROR(HIS!Q64,0),IFERROR(FIL!Q64,0),IFERROR(ESP!Q64,0),IFERROR(POR!Q64,0),IFERROR(ART!Q64,0),IFERROR(EDF!Q64,0),IFERROR(ING!Q64,0))</f>
        <v/>
      </c>
      <c r="Q6" s="10">
        <f>AVERAGE(IFERROR(BIO!R64,0),IFERROR(MAT!R64,0),IFERROR(FIS!R64,0),IFERROR(QUI!R64,0),IFERROR(GEO!R64,0),IFERROR(SOC!R64,0),IFERROR(HIS!R64,0),IFERROR(FIL!R64,0),IFERROR(ESP!R64,0),IFERROR(POR!R64,0),IFERROR(ART!R64,0),IFERROR(EDF!R64,0),IFERROR(ING!R64,0))</f>
        <v/>
      </c>
    </row>
    <row r="7">
      <c r="A7" s="8" t="n">
        <v>4</v>
      </c>
      <c r="B7" s="8" t="inlineStr">
        <is>
          <t>Elias Alves Barbosa</t>
        </is>
      </c>
      <c r="C7" s="8" t="b">
        <v>1</v>
      </c>
      <c r="D7" s="8" t="b">
        <v>0</v>
      </c>
      <c r="E7" s="8" t="b">
        <v>0</v>
      </c>
      <c r="F7" s="8">
        <f>IF(E7, "DESISTENTE", IF(D7, "TRANSFERIDO", IF(C7, "ATIVO", "INDEFINIDO")))</f>
        <v/>
      </c>
      <c r="G7" s="8" t="inlineStr">
        <is>
          <t>DESISTENTES</t>
        </is>
      </c>
      <c r="H7" s="9">
        <f>COUNTIF(E4:E25, TRUE)</f>
        <v/>
      </c>
      <c r="I7" s="9">
        <f>COUNTIF(E4:E25, TRUE)</f>
        <v/>
      </c>
      <c r="J7" s="8" t="inlineStr">
        <is>
          <t>DESISTENTES</t>
        </is>
      </c>
      <c r="K7" s="9">
        <f>SUM(H7,H36,H68,H97,H129,H160,H184)</f>
        <v/>
      </c>
      <c r="L7" s="7" t="n"/>
      <c r="M7" s="10" t="inlineStr">
        <is>
          <t>1º ANO C</t>
        </is>
      </c>
      <c r="N7" s="10">
        <f>AVERAGE(IFERROR(BIO!O116,0),IFERROR(MAT!O116,0),IFERROR(FIS!O116,0),IFERROR(QUI!O116,0),IFERROR(GEO!O116,0),IFERROR(SOC!O116,0),IFERROR(HIS!O116,0),IFERROR(FIL!O116,0),IFERROR(ESP!O116,0),IFERROR(POR!O116,0),IFERROR(ART!O116,0),IFERROR(EDF!O116,0),IFERROR(ING!O116,0))</f>
        <v/>
      </c>
      <c r="O7" s="10">
        <f>AVERAGE(IFERROR(BIO!P116,0),IFERROR(MAT!P116,0),IFERROR(FIS!P116,0),IFERROR(QUI!P116,0),IFERROR(GEO!P116,0),IFERROR(SOC!P116,0),IFERROR(HIS!P116,0),IFERROR(FIL!P116,0),IFERROR(ESP!P116,0),IFERROR(POR!P116,0),IFERROR(ART!P116,0),IFERROR(EDF!P116,0),IFERROR(ING!P116,0))</f>
        <v/>
      </c>
      <c r="P7" s="10">
        <f>AVERAGE(IFERROR(BIO!Q116,0),IFERROR(MAT!Q116,0),IFERROR(FIS!Q116,0),IFERROR(QUI!Q116,0),IFERROR(GEO!Q116,0),IFERROR(SOC!Q116,0),IFERROR(HIS!Q116,0),IFERROR(FIL!Q116,0),IFERROR(ESP!Q116,0),IFERROR(POR!Q116,0),IFERROR(ART!Q116,0),IFERROR(EDF!Q116,0),IFERROR(ING!Q116,0))</f>
        <v/>
      </c>
      <c r="Q7" s="10">
        <f>AVERAGE(IFERROR(BIO!R116,0),IFERROR(MAT!R116,0),IFERROR(FIS!R116,0),IFERROR(QUI!R116,0),IFERROR(GEO!R116,0),IFERROR(SOC!R116,0),IFERROR(HIS!R116,0),IFERROR(FIL!R116,0),IFERROR(ESP!R116,0),IFERROR(POR!R116,0),IFERROR(ART!R116,0),IFERROR(EDF!R116,0),IFERROR(ING!R116,0))</f>
        <v/>
      </c>
    </row>
    <row r="8">
      <c r="A8" s="8" t="n">
        <v>5</v>
      </c>
      <c r="B8" s="8" t="inlineStr">
        <is>
          <t>Geovanna da Silva Freira</t>
        </is>
      </c>
      <c r="C8" s="8" t="b">
        <v>1</v>
      </c>
      <c r="D8" s="8" t="b">
        <v>0</v>
      </c>
      <c r="E8" s="8" t="b">
        <v>0</v>
      </c>
      <c r="F8" s="8">
        <f>IF(E8, "DESISTENTE", IF(D8, "TRANSFERIDO", IF(C8, "ATIVO", "INDEFINIDO")))</f>
        <v/>
      </c>
      <c r="J8" s="8" t="inlineStr">
        <is>
          <t>Nº ABANDONO(S)</t>
        </is>
      </c>
      <c r="K8" s="9">
        <f>K7</f>
        <v/>
      </c>
      <c r="L8" s="7" t="n"/>
      <c r="M8" s="10" t="inlineStr">
        <is>
          <t>2º ANO A</t>
        </is>
      </c>
      <c r="N8" s="10">
        <f>AVERAGE(IFERROR(BIO!O168,0),IFERROR(MAT!O168,0),IFERROR(FIS!O168,0),IFERROR(QUI!O168,0),IFERROR(GEO!O168,0),IFERROR(SOC!O168,0),IFERROR(HIS!O168,0),IFERROR(FIL!O168,0),IFERROR(ESP!O168,0),IFERROR(POR!O168,0),IFERROR(ART!O168,0),IFERROR(EDF!O168,0),IFERROR(ING!O168,0))</f>
        <v/>
      </c>
      <c r="O8" s="10">
        <f>AVERAGE(IFERROR(BIO!P168,0),IFERROR(MAT!P168,0),IFERROR(FIS!P168,0),IFERROR(QUI!P168,0),IFERROR(GEO!P168,0),IFERROR(SOC!P168,0),IFERROR(HIS!P168,0),IFERROR(FIL!P168,0),IFERROR(ESP!P168,0),IFERROR(POR!P168,0),IFERROR(ART!P168,0),IFERROR(EDF!P168,0),IFERROR(ING!P168,0))</f>
        <v/>
      </c>
      <c r="P8" s="10">
        <f>AVERAGE(IFERROR(BIO!Q168,0),IFERROR(MAT!Q168,0),IFERROR(FIS!Q168,0),IFERROR(QUI!Q168,0),IFERROR(GEO!Q168,0),IFERROR(SOC!Q168,0),IFERROR(HIS!Q168,0),IFERROR(FIL!Q168,0),IFERROR(ESP!Q168,0),IFERROR(POR!Q168,0),IFERROR(ART!Q168,0),IFERROR(EDF!Q168,0),IFERROR(ING!Q168,0))</f>
        <v/>
      </c>
      <c r="Q8" s="10">
        <f>AVERAGE(IFERROR(BIO!R168,0),IFERROR(MAT!R168,0),IFERROR(FIS!R168,0),IFERROR(QUI!R168,0),IFERROR(GEO!R168,0),IFERROR(SOC!R168,0),IFERROR(HIS!R168,0),IFERROR(FIL!R168,0),IFERROR(ESP!R168,0),IFERROR(POR!R168,0),IFERROR(ART!R168,0),IFERROR(EDF!R168,0),IFERROR(ING!R168,0))</f>
        <v/>
      </c>
    </row>
    <row r="9">
      <c r="A9" s="8" t="n">
        <v>6</v>
      </c>
      <c r="B9" s="8" t="inlineStr">
        <is>
          <t>Ingrid walescka Moreira do Nascimento</t>
        </is>
      </c>
      <c r="C9" s="8" t="b">
        <v>1</v>
      </c>
      <c r="D9" s="8" t="b">
        <v>0</v>
      </c>
      <c r="E9" s="8" t="b">
        <v>0</v>
      </c>
      <c r="F9" s="8">
        <f>IF(E9, "DESISTENTE", IF(D9, "TRANSFERIDO", IF(C9, "ATIVO", "INDEFINIDO")))</f>
        <v/>
      </c>
      <c r="J9" s="8" t="inlineStr">
        <is>
          <t>ABANDONO(S) (%)</t>
        </is>
      </c>
      <c r="K9" s="10">
        <f>K8/K5</f>
        <v/>
      </c>
      <c r="L9" s="7" t="n"/>
      <c r="M9" s="10" t="inlineStr">
        <is>
          <t>2º ANO B</t>
        </is>
      </c>
      <c r="N9" s="10">
        <f>AVERAGE(IFERROR(BIO!O220,0),IFERROR(MAT!O220,0),IFERROR(FIS!O220,0),IFERROR(QUI!O220,0),IFERROR(GEO!O220,0),IFERROR(SOC!O220,0),IFERROR(HIS!O220,0),IFERROR(FIL!O220,0),IFERROR(ESP!O220,0),IFERROR(POR!O220,0),IFERROR(ART!O220,0),IFERROR(EDF!O220,0),IFERROR(ING!O220,0))</f>
        <v/>
      </c>
      <c r="O9" s="10">
        <f>AVERAGE(IFERROR(BIO!P220,0),IFERROR(MAT!P220,0),IFERROR(FIS!P220,0),IFERROR(QUI!P220,0),IFERROR(GEO!P220,0),IFERROR(SOC!P220,0),IFERROR(HIS!P220,0),IFERROR(FIL!P220,0),IFERROR(ESP!P220,0),IFERROR(POR!P220,0),IFERROR(ART!P220,0),IFERROR(EDF!P220,0),IFERROR(ING!P220,0))</f>
        <v/>
      </c>
      <c r="P9" s="10">
        <f>AVERAGE(IFERROR(BIO!Q220,0),IFERROR(MAT!Q220,0),IFERROR(FIS!Q220,0),IFERROR(QUI!Q220,0),IFERROR(GEO!Q220,0),IFERROR(SOC!Q220,0),IFERROR(HIS!Q220,0),IFERROR(FIL!Q220,0),IFERROR(ESP!Q220,0),IFERROR(POR!Q220,0),IFERROR(ART!Q220,0),IFERROR(EDF!Q220,0),IFERROR(ING!Q220,0))</f>
        <v/>
      </c>
      <c r="Q9" s="10">
        <f>AVERAGE(IFERROR(BIO!R220,0),IFERROR(MAT!R220,0),IFERROR(FIS!R220,0),IFERROR(QUI!R220,0),IFERROR(GEO!R220,0),IFERROR(SOC!R220,0),IFERROR(HIS!R220,0),IFERROR(FIL!R220,0),IFERROR(ESP!R220,0),IFERROR(POR!R220,0),IFERROR(ART!R220,0),IFERROR(EDF!R220,0),IFERROR(ING!R220,0))</f>
        <v/>
      </c>
    </row>
    <row r="10">
      <c r="A10" s="8" t="n">
        <v>7</v>
      </c>
      <c r="B10" s="8" t="inlineStr">
        <is>
          <t>Jonathan Caio Gonçalves de Lima</t>
        </is>
      </c>
      <c r="C10" s="8" t="b">
        <v>1</v>
      </c>
      <c r="D10" s="8" t="b">
        <v>0</v>
      </c>
      <c r="E10" s="8" t="b">
        <v>0</v>
      </c>
      <c r="F10" s="8">
        <f>IF(E10, "DESISTENTE", IF(D10, "TRANSFERIDO", IF(C10, "ATIVO", "INDEFINIDO")))</f>
        <v/>
      </c>
      <c r="M10" s="10" t="inlineStr">
        <is>
          <t>3º ANO A</t>
        </is>
      </c>
      <c r="N10" s="10">
        <f>AVERAGE(IFERROR(BIO!O272,0),IFERROR(MAT!O272,0),IFERROR(FIS!O272,0),IFERROR(QUI!O272,0),IFERROR(GEO!O272,0),IFERROR(SOC!O272,0),IFERROR(HIS!O272,0),IFERROR(FIL!O272,0),IFERROR(ESP!O272,0),IFERROR(POR!O272,0),IFERROR(ART!O272,0),IFERROR(EDF!O272,0),IFERROR(ING!O272,0))</f>
        <v/>
      </c>
      <c r="O10" s="10">
        <f>AVERAGE(IFERROR(BIO!P272,0),IFERROR(MAT!P272,0),IFERROR(FIS!P272,0),IFERROR(QUI!P272,0),IFERROR(GEO!P272,0),IFERROR(SOC!P272,0),IFERROR(HIS!P272,0),IFERROR(FIL!P272,0),IFERROR(ESP!P272,0),IFERROR(POR!P272,0),IFERROR(ART!P272,0),IFERROR(EDF!P272,0),IFERROR(ING!P272,0))</f>
        <v/>
      </c>
      <c r="P10" s="10">
        <f>AVERAGE(IFERROR(BIO!Q272,0),IFERROR(MAT!Q272,0),IFERROR(FIS!Q272,0),IFERROR(QUI!Q272,0),IFERROR(GEO!Q272,0),IFERROR(SOC!Q272,0),IFERROR(HIS!Q272,0),IFERROR(FIL!Q272,0),IFERROR(ESP!Q272,0),IFERROR(POR!Q272,0),IFERROR(ART!Q272,0),IFERROR(EDF!Q272,0),IFERROR(ING!Q272,0))</f>
        <v/>
      </c>
      <c r="Q10" s="10">
        <f>AVERAGE(IFERROR(BIO!R272,0),IFERROR(MAT!R272,0),IFERROR(FIS!R272,0),IFERROR(QUI!R272,0),IFERROR(GEO!R272,0),IFERROR(SOC!R272,0),IFERROR(HIS!R272,0),IFERROR(FIL!R272,0),IFERROR(ESP!R272,0),IFERROR(POR!R272,0),IFERROR(ART!R272,0),IFERROR(EDF!R272,0),IFERROR(ING!R272,0))</f>
        <v/>
      </c>
    </row>
    <row r="11">
      <c r="A11" s="8" t="n">
        <v>8</v>
      </c>
      <c r="B11" s="8" t="inlineStr">
        <is>
          <t>Jordânia Lima da Costa</t>
        </is>
      </c>
      <c r="C11" s="8" t="b">
        <v>1</v>
      </c>
      <c r="D11" s="8" t="b">
        <v>0</v>
      </c>
      <c r="E11" s="8" t="b">
        <v>0</v>
      </c>
      <c r="F11" s="8">
        <f>IF(E11, "DESISTENTE", IF(D11, "TRANSFERIDO", IF(C11, "ATIVO", "INDEFINIDO")))</f>
        <v/>
      </c>
      <c r="M11" s="10" t="inlineStr">
        <is>
          <t>3º ANO B</t>
        </is>
      </c>
      <c r="N11" s="10">
        <f>AVERAGE(IFERROR(BIO!O324,0),IFERROR(MAT!O324,0),IFERROR(FIS!O324,0),IFERROR(QUI!O324,0),IFERROR(GEO!O324,0),IFERROR(SOC!O324,0),IFERROR(HIS!O324,0),IFERROR(FIL!O324,0),IFERROR(ESP!O324,0),IFERROR(POR!O324,0),IFERROR(ART!O324,0),IFERROR(EDF!O324,0),IFERROR(ING!O324,0))</f>
        <v/>
      </c>
      <c r="O11" s="10">
        <f>AVERAGE(IFERROR(BIO!P324,0),IFERROR(MAT!P324,0),IFERROR(FIS!P324,0),IFERROR(QUI!P324,0),IFERROR(GEO!P324,0),IFERROR(SOC!P324,0),IFERROR(HIS!P324,0),IFERROR(FIL!P324,0),IFERROR(ESP!P324,0),IFERROR(POR!P324,0),IFERROR(ART!P324,0),IFERROR(EDF!P324,0),IFERROR(ING!P324,0))</f>
        <v/>
      </c>
      <c r="P11" s="10">
        <f>AVERAGE(IFERROR(BIO!Q324,0),IFERROR(MAT!Q324,0),IFERROR(FIS!Q324,0),IFERROR(QUI!Q324,0),IFERROR(GEO!Q324,0),IFERROR(SOC!Q324,0),IFERROR(HIS!Q324,0),IFERROR(FIL!Q324,0),IFERROR(ESP!Q324,0),IFERROR(POR!Q324,0),IFERROR(ART!Q324,0),IFERROR(EDF!Q324,0),IFERROR(ING!Q324,0))</f>
        <v/>
      </c>
      <c r="Q11" s="10">
        <f>AVERAGE(IFERROR(BIO!R324,0),IFERROR(MAT!R324,0),IFERROR(FIS!R324,0),IFERROR(QUI!R324,0),IFERROR(GEO!R324,0),IFERROR(SOC!R324,0),IFERROR(HIS!R324,0),IFERROR(FIL!R324,0),IFERROR(ESP!R324,0),IFERROR(POR!R324,0),IFERROR(ART!R324,0),IFERROR(EDF!R324,0),IFERROR(ING!R324,0))</f>
        <v/>
      </c>
    </row>
    <row r="12">
      <c r="A12" s="8" t="n">
        <v>9</v>
      </c>
      <c r="B12" s="8" t="inlineStr">
        <is>
          <t>Keven Lucas Leite de Sousa</t>
        </is>
      </c>
      <c r="C12" s="8" t="b">
        <v>1</v>
      </c>
      <c r="D12" s="8" t="b">
        <v>0</v>
      </c>
      <c r="E12" s="8" t="b">
        <v>0</v>
      </c>
      <c r="F12" s="8">
        <f>IF(E12, "DESISTENTE", IF(D12, "TRANSFERIDO", IF(C12, "ATIVO", "INDEFINIDO")))</f>
        <v/>
      </c>
      <c r="M12" s="11" t="inlineStr">
        <is>
          <t>TX APROVAÇÃO %</t>
        </is>
      </c>
      <c r="N12" s="12">
        <f>AVERAGE(N5:N11)</f>
        <v/>
      </c>
      <c r="O12" s="12">
        <f>AVERAGE(O5:O11)</f>
        <v/>
      </c>
      <c r="P12" s="12">
        <f>AVERAGE(P5:P11)</f>
        <v/>
      </c>
      <c r="Q12" s="12">
        <f>AVERAGE(Q5:Q11)</f>
        <v/>
      </c>
    </row>
    <row r="13">
      <c r="A13" s="8" t="n">
        <v>10</v>
      </c>
      <c r="B13" s="8" t="inlineStr">
        <is>
          <t>Leandro Junio Lima da Costa</t>
        </is>
      </c>
      <c r="C13" s="8" t="b">
        <v>1</v>
      </c>
      <c r="D13" s="8" t="b">
        <v>0</v>
      </c>
      <c r="E13" s="8" t="b">
        <v>0</v>
      </c>
      <c r="F13" s="8">
        <f>IF(E13, "DESISTENTE", IF(D13, "TRANSFERIDO", IF(C13, "ATIVO", "INDEFINIDO")))</f>
        <v/>
      </c>
      <c r="M13" s="11" t="inlineStr">
        <is>
          <t>TX REPROVAÇÃO %</t>
        </is>
      </c>
      <c r="N13" s="12">
        <f>IFERROR(1-N12,0)</f>
        <v/>
      </c>
      <c r="O13" s="12">
        <f>IFERROR(1-O12,0)</f>
        <v/>
      </c>
      <c r="P13" s="12">
        <f>IFERROR(1-P12,0)</f>
        <v/>
      </c>
      <c r="Q13" s="12">
        <f>IFERROR(1-Q12,0)</f>
        <v/>
      </c>
    </row>
    <row r="14">
      <c r="A14" s="8" t="n">
        <v>11</v>
      </c>
      <c r="B14" s="8" t="inlineStr">
        <is>
          <t>Lendryus Lima da Costa</t>
        </is>
      </c>
      <c r="C14" s="8" t="b">
        <v>1</v>
      </c>
      <c r="D14" s="8" t="b">
        <v>0</v>
      </c>
      <c r="E14" s="8" t="b">
        <v>0</v>
      </c>
      <c r="F14" s="8">
        <f>IF(E14, "DESISTENTE", IF(D14, "TRANSFERIDO", IF(C14, "ATIVO", "INDEFINIDO")))</f>
        <v/>
      </c>
    </row>
    <row r="15">
      <c r="A15" s="8" t="n">
        <v>12</v>
      </c>
      <c r="B15" s="8" t="inlineStr">
        <is>
          <t>Leticia Monteiro Costa da Cruz</t>
        </is>
      </c>
      <c r="C15" s="8" t="b">
        <v>1</v>
      </c>
      <c r="D15" s="8" t="b">
        <v>0</v>
      </c>
      <c r="E15" s="8" t="b">
        <v>0</v>
      </c>
      <c r="F15" s="8">
        <f>IF(E15, "DESISTENTE", IF(D15, "TRANSFERIDO", IF(C15, "ATIVO", "INDEFINIDO")))</f>
        <v/>
      </c>
    </row>
    <row r="16">
      <c r="A16" s="8" t="n">
        <v>13</v>
      </c>
      <c r="B16" s="8" t="inlineStr">
        <is>
          <t>Lorenna Gentil Peixoto</t>
        </is>
      </c>
      <c r="C16" s="8" t="b">
        <v>1</v>
      </c>
      <c r="D16" s="8" t="b">
        <v>0</v>
      </c>
      <c r="E16" s="8" t="b">
        <v>0</v>
      </c>
      <c r="F16" s="8">
        <f>IF(E16, "DESISTENTE", IF(D16, "TRANSFERIDO", IF(C16, "ATIVO", "INDEFINIDO")))</f>
        <v/>
      </c>
    </row>
    <row r="17">
      <c r="A17" s="8" t="n">
        <v>14</v>
      </c>
      <c r="B17" s="8" t="inlineStr">
        <is>
          <t>Lousysy Sophia de FreitasGomes</t>
        </is>
      </c>
      <c r="C17" s="8" t="b">
        <v>1</v>
      </c>
      <c r="D17" s="8" t="b">
        <v>0</v>
      </c>
      <c r="E17" s="8" t="b">
        <v>0</v>
      </c>
      <c r="F17" s="8">
        <f>IF(E17, "DESISTENTE", IF(D17, "TRANSFERIDO", IF(C17, "ATIVO", "INDEFINIDO")))</f>
        <v/>
      </c>
    </row>
    <row r="18">
      <c r="A18" s="8" t="n">
        <v>15</v>
      </c>
      <c r="B18" s="8" t="inlineStr">
        <is>
          <t>Marina Luiza Santos Vasconcelos</t>
        </is>
      </c>
      <c r="C18" s="8" t="b">
        <v>1</v>
      </c>
      <c r="D18" s="8" t="b">
        <v>0</v>
      </c>
      <c r="E18" s="8" t="b">
        <v>0</v>
      </c>
      <c r="F18" s="8">
        <f>IF(E18, "DESISTENTE", IF(D18, "TRANSFERIDO", IF(C18, "ATIVO", "INDEFINIDO")))</f>
        <v/>
      </c>
    </row>
    <row r="19">
      <c r="A19" s="8" t="n">
        <v>16</v>
      </c>
      <c r="B19" s="8" t="inlineStr">
        <is>
          <t>Mirella Ferreira de França</t>
        </is>
      </c>
      <c r="C19" s="8" t="b">
        <v>1</v>
      </c>
      <c r="D19" s="8" t="b">
        <v>0</v>
      </c>
      <c r="E19" s="8" t="b">
        <v>0</v>
      </c>
      <c r="F19" s="8">
        <f>IF(E19, "DESISTENTE", IF(D19, "TRANSFERIDO", IF(C19, "ATIVO", "INDEFINIDO")))</f>
        <v/>
      </c>
    </row>
    <row r="20">
      <c r="A20" s="8" t="n">
        <v>17</v>
      </c>
      <c r="B20" s="8" t="inlineStr">
        <is>
          <t>Rafaela Marques Imbiriba dos Santos</t>
        </is>
      </c>
      <c r="C20" s="8" t="b">
        <v>1</v>
      </c>
      <c r="D20" s="8" t="b">
        <v>0</v>
      </c>
      <c r="E20" s="8" t="b">
        <v>0</v>
      </c>
      <c r="F20" s="8">
        <f>IF(E20, "DESISTENTE", IF(D20, "TRANSFERIDO", IF(C20, "ATIVO", "INDEFINIDO")))</f>
        <v/>
      </c>
    </row>
    <row r="21">
      <c r="A21" s="8" t="n">
        <v>18</v>
      </c>
      <c r="B21" s="8" t="inlineStr">
        <is>
          <t>Rafael Martins da Silva</t>
        </is>
      </c>
      <c r="C21" s="8" t="b">
        <v>1</v>
      </c>
      <c r="D21" s="8" t="b">
        <v>0</v>
      </c>
      <c r="E21" s="8" t="b">
        <v>0</v>
      </c>
      <c r="F21" s="8">
        <f>IF(E21, "DESISTENTE", IF(D21, "TRANSFERIDO", IF(C21, "ATIVO", "INDEFINIDO")))</f>
        <v/>
      </c>
    </row>
    <row r="22">
      <c r="A22" s="8" t="n">
        <v>19</v>
      </c>
      <c r="B22" s="8" t="inlineStr">
        <is>
          <t>Samuel Gleybson</t>
        </is>
      </c>
      <c r="C22" s="8" t="b">
        <v>1</v>
      </c>
      <c r="D22" s="8" t="b">
        <v>0</v>
      </c>
      <c r="E22" s="8" t="b">
        <v>0</v>
      </c>
      <c r="F22" s="8">
        <f>IF(E22, "DESISTENTE", IF(D22, "TRANSFERIDO", IF(C22, "ATIVO", "INDEFINIDO")))</f>
        <v/>
      </c>
    </row>
    <row r="23">
      <c r="A23" s="8" t="n">
        <v>20</v>
      </c>
      <c r="B23" s="8" t="inlineStr">
        <is>
          <t>Pedro Henrique Rocha da Silva</t>
        </is>
      </c>
      <c r="C23" s="8" t="b">
        <v>1</v>
      </c>
      <c r="D23" s="8" t="b">
        <v>0</v>
      </c>
      <c r="E23" s="8" t="b">
        <v>0</v>
      </c>
      <c r="F23" s="8">
        <f>IF(E23, "DESISTENTE", IF(D23, "TRANSFERIDO", IF(C23, "ATIVO", "INDEFINIDO")))</f>
        <v/>
      </c>
    </row>
    <row r="24">
      <c r="A24" s="8" t="n">
        <v>21</v>
      </c>
      <c r="B24" s="8" t="inlineStr">
        <is>
          <t>Wendel Ray Pereira Garcia</t>
        </is>
      </c>
      <c r="C24" s="8" t="b">
        <v>1</v>
      </c>
      <c r="D24" s="8" t="b">
        <v>0</v>
      </c>
      <c r="E24" s="8" t="b">
        <v>0</v>
      </c>
      <c r="F24" s="8">
        <f>IF(E24, "DESISTENTE", IF(D24, "TRANSFERIDO", IF(C24, "ATIVO", "INDEFINIDO")))</f>
        <v/>
      </c>
    </row>
    <row r="25">
      <c r="A25" s="8" t="n">
        <v>22</v>
      </c>
      <c r="B25" s="8" t="inlineStr">
        <is>
          <t>Klara Gabriela Macedo</t>
        </is>
      </c>
      <c r="C25" s="8" t="b">
        <v>1</v>
      </c>
      <c r="D25" s="8" t="b">
        <v>0</v>
      </c>
      <c r="E25" s="8" t="b">
        <v>0</v>
      </c>
      <c r="F25" s="8">
        <f>IF(E25, "DESISTENTE", IF(D25, "TRANSFERIDO", IF(C25, "ATIVO", "INDEFINIDO")))</f>
        <v/>
      </c>
    </row>
    <row r="31" ht="30" customHeight="1">
      <c r="A31" s="2" t="inlineStr">
        <is>
          <t>1º ANO B</t>
        </is>
      </c>
    </row>
    <row r="32">
      <c r="A32" s="3" t="inlineStr">
        <is>
          <t>Nº</t>
        </is>
      </c>
      <c r="B32" s="4" t="inlineStr">
        <is>
          <t>Nome do Aluno</t>
        </is>
      </c>
      <c r="C32" s="5" t="inlineStr">
        <is>
          <t>ATIVO</t>
        </is>
      </c>
      <c r="D32" s="5" t="inlineStr">
        <is>
          <t>TRANSFERIDO</t>
        </is>
      </c>
      <c r="E32" s="5" t="inlineStr">
        <is>
          <t>DESISTENTE</t>
        </is>
      </c>
      <c r="F32" s="6" t="inlineStr">
        <is>
          <t>SITUAÇÃO DO ALUNO</t>
        </is>
      </c>
      <c r="G32" s="3" t="inlineStr">
        <is>
          <t>Resumo Parcial por Turma</t>
        </is>
      </c>
      <c r="H32" s="7" t="n"/>
      <c r="I32" s="7" t="n"/>
    </row>
    <row r="33">
      <c r="A33" s="8" t="n">
        <v>1</v>
      </c>
      <c r="B33" s="8" t="inlineStr">
        <is>
          <t>Cauã Henrique Pereira da Silva</t>
        </is>
      </c>
      <c r="C33" s="8" t="b">
        <v>1</v>
      </c>
      <c r="D33" s="8" t="b">
        <v>0</v>
      </c>
      <c r="E33" s="8" t="b">
        <v>0</v>
      </c>
      <c r="F33" s="8">
        <f>IF(E33, "DESISTENTE", IF(D33, "TRANSFERIDO", IF(C33, "ATIVO", "INDEFINIDO")))</f>
        <v/>
      </c>
      <c r="G33" s="8" t="inlineStr">
        <is>
          <t>MATRÍCULAS</t>
        </is>
      </c>
      <c r="H33" s="9">
        <f>COUNTA(B33:B57)</f>
        <v/>
      </c>
      <c r="I33" s="9">
        <f>COUNTA(B33:B57)</f>
        <v/>
      </c>
    </row>
    <row r="34">
      <c r="A34" s="8" t="n">
        <v>2</v>
      </c>
      <c r="B34" s="8" t="inlineStr">
        <is>
          <t>Davy Fernando Tavares Pinheiro Jacob</t>
        </is>
      </c>
      <c r="C34" s="8" t="b">
        <v>1</v>
      </c>
      <c r="D34" s="8" t="b">
        <v>0</v>
      </c>
      <c r="E34" s="8" t="b">
        <v>0</v>
      </c>
      <c r="F34" s="8">
        <f>IF(E34, "DESISTENTE", IF(D34, "TRANSFERIDO", IF(C34, "ATIVO", "INDEFINIDO")))</f>
        <v/>
      </c>
      <c r="G34" s="8" t="inlineStr">
        <is>
          <t>ATIVOS</t>
        </is>
      </c>
      <c r="H34" s="9">
        <f>COUNTIF(C33:C57, TRUE)</f>
        <v/>
      </c>
      <c r="I34" s="9">
        <f>COUNTIF(C33:C57, TRUE)</f>
        <v/>
      </c>
    </row>
    <row r="35">
      <c r="A35" s="8" t="n">
        <v>3</v>
      </c>
      <c r="B35" s="8" t="inlineStr">
        <is>
          <t>Diogo dos Anjos Rodrigues</t>
        </is>
      </c>
      <c r="C35" s="8" t="b">
        <v>1</v>
      </c>
      <c r="D35" s="8" t="b">
        <v>0</v>
      </c>
      <c r="E35" s="8" t="b">
        <v>0</v>
      </c>
      <c r="F35" s="8">
        <f>IF(E35, "DESISTENTE", IF(D35, "TRANSFERIDO", IF(C35, "ATIVO", "INDEFINIDO")))</f>
        <v/>
      </c>
      <c r="G35" s="8" t="inlineStr">
        <is>
          <t>TRANSFERIDOS</t>
        </is>
      </c>
      <c r="H35" s="9">
        <f>COUNTIF(D33:D57, TRUE)</f>
        <v/>
      </c>
      <c r="I35" s="9">
        <f>COUNTIF(D33:D57, TRUE)</f>
        <v/>
      </c>
    </row>
    <row r="36">
      <c r="A36" s="8" t="n">
        <v>4</v>
      </c>
      <c r="B36" s="8" t="inlineStr">
        <is>
          <t>Enzo Gabriel Gomes Miguel dos Santos</t>
        </is>
      </c>
      <c r="C36" s="8" t="b">
        <v>1</v>
      </c>
      <c r="D36" s="8" t="b">
        <v>0</v>
      </c>
      <c r="E36" s="8" t="b">
        <v>0</v>
      </c>
      <c r="F36" s="8">
        <f>IF(E36, "DESISTENTE", IF(D36, "TRANSFERIDO", IF(C36, "ATIVO", "INDEFINIDO")))</f>
        <v/>
      </c>
      <c r="G36" s="8" t="inlineStr">
        <is>
          <t>DESISTENTES</t>
        </is>
      </c>
      <c r="H36" s="9">
        <f>COUNTIF(E33:E57, TRUE)</f>
        <v/>
      </c>
      <c r="I36" s="9">
        <f>COUNTIF(E33:E57, TRUE)</f>
        <v/>
      </c>
    </row>
    <row r="37">
      <c r="A37" s="8" t="n">
        <v>5</v>
      </c>
      <c r="B37" s="8" t="inlineStr">
        <is>
          <t>Ezequiel Tavares Nascimento Torres</t>
        </is>
      </c>
      <c r="C37" s="8" t="b">
        <v>1</v>
      </c>
      <c r="D37" s="8" t="b">
        <v>0</v>
      </c>
      <c r="E37" s="8" t="b">
        <v>0</v>
      </c>
      <c r="F37" s="8">
        <f>IF(E37, "DESISTENTE", IF(D37, "TRANSFERIDO", IF(C37, "ATIVO", "INDEFINIDO")))</f>
        <v/>
      </c>
    </row>
    <row r="38">
      <c r="A38" s="8" t="n">
        <v>6</v>
      </c>
      <c r="B38" s="8" t="inlineStr">
        <is>
          <t>Gabriel Avelino Ferreira</t>
        </is>
      </c>
      <c r="C38" s="8" t="b">
        <v>1</v>
      </c>
      <c r="D38" s="8" t="b">
        <v>0</v>
      </c>
      <c r="E38" s="8" t="b">
        <v>0</v>
      </c>
      <c r="F38" s="8">
        <f>IF(E38, "DESISTENTE", IF(D38, "TRANSFERIDO", IF(C38, "ATIVO", "INDEFINIDO")))</f>
        <v/>
      </c>
    </row>
    <row r="39">
      <c r="A39" s="8" t="n">
        <v>7</v>
      </c>
      <c r="B39" s="8" t="inlineStr">
        <is>
          <t>Gabriela Souto da Trindade</t>
        </is>
      </c>
      <c r="C39" s="8" t="b">
        <v>1</v>
      </c>
      <c r="D39" s="8" t="b">
        <v>0</v>
      </c>
      <c r="E39" s="8" t="b">
        <v>0</v>
      </c>
      <c r="F39" s="8">
        <f>IF(E39, "DESISTENTE", IF(D39, "TRANSFERIDO", IF(C39, "ATIVO", "INDEFINIDO")))</f>
        <v/>
      </c>
    </row>
    <row r="40">
      <c r="A40" s="8" t="n">
        <v>8</v>
      </c>
      <c r="B40" s="8" t="inlineStr">
        <is>
          <t>Guilherme de Lucena Queiroz</t>
        </is>
      </c>
      <c r="C40" s="8" t="b">
        <v>1</v>
      </c>
      <c r="D40" s="8" t="b">
        <v>0</v>
      </c>
      <c r="E40" s="8" t="b">
        <v>0</v>
      </c>
      <c r="F40" s="8">
        <f>IF(E40, "DESISTENTE", IF(D40, "TRANSFERIDO", IF(C40, "ATIVO", "INDEFINIDO")))</f>
        <v/>
      </c>
    </row>
    <row r="41">
      <c r="A41" s="8" t="n">
        <v>9</v>
      </c>
      <c r="B41" s="8" t="inlineStr">
        <is>
          <t>Hevelyn Diniz Fernandes</t>
        </is>
      </c>
      <c r="C41" s="8" t="b">
        <v>1</v>
      </c>
      <c r="D41" s="8" t="b">
        <v>0</v>
      </c>
      <c r="E41" s="8" t="b">
        <v>0</v>
      </c>
      <c r="F41" s="8">
        <f>IF(E41, "DESISTENTE", IF(D41, "TRANSFERIDO", IF(C41, "ATIVO", "INDEFINIDO")))</f>
        <v/>
      </c>
    </row>
    <row r="42">
      <c r="A42" s="8" t="n">
        <v>10</v>
      </c>
      <c r="B42" s="8" t="inlineStr">
        <is>
          <t>Igor Juno da Silva Oliveira</t>
        </is>
      </c>
      <c r="C42" s="8" t="b">
        <v>1</v>
      </c>
      <c r="D42" s="8" t="b">
        <v>0</v>
      </c>
      <c r="E42" s="8" t="b">
        <v>0</v>
      </c>
      <c r="F42" s="8">
        <f>IF(E42, "DESISTENTE", IF(D42, "TRANSFERIDO", IF(C42, "ATIVO", "INDEFINIDO")))</f>
        <v/>
      </c>
    </row>
    <row r="43">
      <c r="A43" s="8" t="n">
        <v>11</v>
      </c>
      <c r="B43" s="8" t="inlineStr">
        <is>
          <t>Isaac Sales Barbosa</t>
        </is>
      </c>
      <c r="C43" s="8" t="b">
        <v>1</v>
      </c>
      <c r="D43" s="8" t="b">
        <v>0</v>
      </c>
      <c r="E43" s="8" t="b">
        <v>0</v>
      </c>
      <c r="F43" s="8">
        <f>IF(E43, "DESISTENTE", IF(D43, "TRANSFERIDO", IF(C43, "ATIVO", "INDEFINIDO")))</f>
        <v/>
      </c>
    </row>
    <row r="44">
      <c r="A44" s="8" t="n">
        <v>12</v>
      </c>
      <c r="B44" s="8" t="inlineStr">
        <is>
          <t>José Henrike Oliveira Domingues</t>
        </is>
      </c>
      <c r="C44" s="8" t="b">
        <v>1</v>
      </c>
      <c r="D44" s="8" t="b">
        <v>0</v>
      </c>
      <c r="E44" s="8" t="b">
        <v>0</v>
      </c>
      <c r="F44" s="8">
        <f>IF(E44, "DESISTENTE", IF(D44, "TRANSFERIDO", IF(C44, "ATIVO", "INDEFINIDO")))</f>
        <v/>
      </c>
    </row>
    <row r="45">
      <c r="A45" s="8" t="n">
        <v>13</v>
      </c>
      <c r="B45" s="8" t="inlineStr">
        <is>
          <t>Joyce Kelly Bernado Correia</t>
        </is>
      </c>
      <c r="C45" s="8" t="b">
        <v>1</v>
      </c>
      <c r="D45" s="8" t="b">
        <v>0</v>
      </c>
      <c r="E45" s="8" t="b">
        <v>0</v>
      </c>
      <c r="F45" s="8">
        <f>IF(E45, "DESISTENTE", IF(D45, "TRANSFERIDO", IF(C45, "ATIVO", "INDEFINIDO")))</f>
        <v/>
      </c>
    </row>
    <row r="46">
      <c r="A46" s="8" t="n">
        <v>14</v>
      </c>
      <c r="B46" s="8" t="inlineStr">
        <is>
          <t>Karoliny Vitoria Freire da Silva Nascimento</t>
        </is>
      </c>
      <c r="C46" s="8" t="b">
        <v>1</v>
      </c>
      <c r="D46" s="8" t="b">
        <v>0</v>
      </c>
      <c r="E46" s="8" t="b">
        <v>0</v>
      </c>
      <c r="F46" s="8">
        <f>IF(E46, "DESISTENTE", IF(D46, "TRANSFERIDO", IF(C46, "ATIVO", "INDEFINIDO")))</f>
        <v/>
      </c>
    </row>
    <row r="47">
      <c r="A47" s="8" t="n">
        <v>15</v>
      </c>
      <c r="B47" s="8" t="inlineStr">
        <is>
          <t>Kaunysson Borges Gonzaga</t>
        </is>
      </c>
      <c r="C47" s="8" t="b">
        <v>1</v>
      </c>
      <c r="D47" s="8" t="b">
        <v>0</v>
      </c>
      <c r="E47" s="8" t="b">
        <v>0</v>
      </c>
      <c r="F47" s="8">
        <f>IF(E47, "DESISTENTE", IF(D47, "TRANSFERIDO", IF(C47, "ATIVO", "INDEFINIDO")))</f>
        <v/>
      </c>
    </row>
    <row r="48">
      <c r="A48" s="8" t="n">
        <v>16</v>
      </c>
      <c r="B48" s="8" t="inlineStr">
        <is>
          <t>Lara Nunes Oliveira</t>
        </is>
      </c>
      <c r="C48" s="8" t="b">
        <v>1</v>
      </c>
      <c r="D48" s="8" t="b">
        <v>0</v>
      </c>
      <c r="E48" s="8" t="b">
        <v>0</v>
      </c>
      <c r="F48" s="8">
        <f>IF(E48, "DESISTENTE", IF(D48, "TRANSFERIDO", IF(C48, "ATIVO", "INDEFINIDO")))</f>
        <v/>
      </c>
    </row>
    <row r="49">
      <c r="A49" s="8" t="n">
        <v>17</v>
      </c>
      <c r="B49" s="8" t="inlineStr">
        <is>
          <t>Lyllian Maria Santana Luciano</t>
        </is>
      </c>
      <c r="C49" s="8" t="b">
        <v>1</v>
      </c>
      <c r="D49" s="8" t="b">
        <v>0</v>
      </c>
      <c r="E49" s="8" t="b">
        <v>0</v>
      </c>
      <c r="F49" s="8">
        <f>IF(E49, "DESISTENTE", IF(D49, "TRANSFERIDO", IF(C49, "ATIVO", "INDEFINIDO")))</f>
        <v/>
      </c>
    </row>
    <row r="50">
      <c r="A50" s="8" t="n">
        <v>18</v>
      </c>
      <c r="B50" s="8" t="inlineStr">
        <is>
          <t>Maria Eduarda de Souza</t>
        </is>
      </c>
      <c r="C50" s="8" t="b">
        <v>1</v>
      </c>
      <c r="D50" s="8" t="b">
        <v>0</v>
      </c>
      <c r="E50" s="8" t="b">
        <v>0</v>
      </c>
      <c r="F50" s="8">
        <f>IF(E50, "DESISTENTE", IF(D50, "TRANSFERIDO", IF(C50, "ATIVO", "INDEFINIDO")))</f>
        <v/>
      </c>
    </row>
    <row r="51">
      <c r="A51" s="8" t="n">
        <v>19</v>
      </c>
      <c r="B51" s="8" t="inlineStr">
        <is>
          <t>Maria Eduarda Carneiro de Oliveira</t>
        </is>
      </c>
      <c r="C51" s="8" t="b">
        <v>1</v>
      </c>
      <c r="D51" s="8" t="b">
        <v>0</v>
      </c>
      <c r="E51" s="8" t="b">
        <v>0</v>
      </c>
      <c r="F51" s="8">
        <f>IF(E51, "DESISTENTE", IF(D51, "TRANSFERIDO", IF(C51, "ATIVO", "INDEFINIDO")))</f>
        <v/>
      </c>
    </row>
    <row r="52">
      <c r="A52" s="8" t="n">
        <v>20</v>
      </c>
      <c r="B52" s="8" t="inlineStr">
        <is>
          <t>Nicole Stefany Alves Souto Silva</t>
        </is>
      </c>
      <c r="C52" s="8" t="b">
        <v>1</v>
      </c>
      <c r="D52" s="8" t="b">
        <v>0</v>
      </c>
      <c r="E52" s="8" t="b">
        <v>0</v>
      </c>
      <c r="F52" s="8">
        <f>IF(E52, "DESISTENTE", IF(D52, "TRANSFERIDO", IF(C52, "ATIVO", "INDEFINIDO")))</f>
        <v/>
      </c>
    </row>
    <row r="53">
      <c r="A53" s="8" t="n">
        <v>21</v>
      </c>
      <c r="B53" s="8" t="inlineStr">
        <is>
          <t>Rhuan Carlos de Araújo Sousa</t>
        </is>
      </c>
      <c r="C53" s="8" t="b">
        <v>1</v>
      </c>
      <c r="D53" s="8" t="b">
        <v>0</v>
      </c>
      <c r="E53" s="8" t="b">
        <v>0</v>
      </c>
      <c r="F53" s="8">
        <f>IF(E53, "DESISTENTE", IF(D53, "TRANSFERIDO", IF(C53, "ATIVO", "INDEFINIDO")))</f>
        <v/>
      </c>
    </row>
    <row r="54">
      <c r="A54" s="8" t="n">
        <v>22</v>
      </c>
      <c r="B54" s="8" t="inlineStr">
        <is>
          <t>Pedro Henrique Ricardo Moura do Nascimento</t>
        </is>
      </c>
      <c r="C54" s="8" t="b">
        <v>1</v>
      </c>
      <c r="D54" s="8" t="b">
        <v>0</v>
      </c>
      <c r="E54" s="8" t="b">
        <v>0</v>
      </c>
      <c r="F54" s="8">
        <f>IF(E54, "DESISTENTE", IF(D54, "TRANSFERIDO", IF(C54, "ATIVO", "INDEFINIDO")))</f>
        <v/>
      </c>
    </row>
    <row r="55">
      <c r="A55" s="8" t="n">
        <v>23</v>
      </c>
      <c r="B55" s="8" t="inlineStr">
        <is>
          <t>Victor Antonino Figueiredo da Silva</t>
        </is>
      </c>
      <c r="C55" s="8" t="b">
        <v>1</v>
      </c>
      <c r="D55" s="8" t="b">
        <v>0</v>
      </c>
      <c r="E55" s="8" t="b">
        <v>0</v>
      </c>
      <c r="F55" s="8">
        <f>IF(E55, "DESISTENTE", IF(D55, "TRANSFERIDO", IF(C55, "ATIVO", "INDEFINIDO")))</f>
        <v/>
      </c>
    </row>
    <row r="56">
      <c r="A56" s="8" t="n">
        <v>24</v>
      </c>
      <c r="B56" s="8" t="inlineStr">
        <is>
          <t>Victor Emanuel Macêdo Fidelis</t>
        </is>
      </c>
      <c r="C56" s="8" t="b">
        <v>1</v>
      </c>
      <c r="D56" s="8" t="b">
        <v>0</v>
      </c>
      <c r="E56" s="8" t="b">
        <v>0</v>
      </c>
      <c r="F56" s="8">
        <f>IF(E56, "DESISTENTE", IF(D56, "TRANSFERIDO", IF(C56, "ATIVO", "INDEFINIDO")))</f>
        <v/>
      </c>
    </row>
    <row r="57">
      <c r="A57" s="8" t="n">
        <v>25</v>
      </c>
      <c r="B57" s="8" t="inlineStr">
        <is>
          <t>Yasmin Lohane Muller Coelho</t>
        </is>
      </c>
      <c r="C57" s="8" t="b">
        <v>1</v>
      </c>
      <c r="D57" s="8" t="b">
        <v>0</v>
      </c>
      <c r="E57" s="8" t="b">
        <v>0</v>
      </c>
      <c r="F57" s="8">
        <f>IF(E57, "DESISTENTE", IF(D57, "TRANSFERIDO", IF(C57, "ATIVO", "INDEFINIDO")))</f>
        <v/>
      </c>
    </row>
    <row r="63" ht="30" customHeight="1">
      <c r="A63" s="2" t="inlineStr">
        <is>
          <t>1º ANO C</t>
        </is>
      </c>
    </row>
    <row r="64">
      <c r="A64" s="3" t="inlineStr">
        <is>
          <t>Nº</t>
        </is>
      </c>
      <c r="B64" s="4" t="inlineStr">
        <is>
          <t>Nome do Aluno</t>
        </is>
      </c>
      <c r="C64" s="5" t="inlineStr">
        <is>
          <t>ATIVO</t>
        </is>
      </c>
      <c r="D64" s="5" t="inlineStr">
        <is>
          <t>TRANSFERIDO</t>
        </is>
      </c>
      <c r="E64" s="5" t="inlineStr">
        <is>
          <t>DESISTENTE</t>
        </is>
      </c>
      <c r="F64" s="6" t="inlineStr">
        <is>
          <t>SITUAÇÃO DO ALUNO</t>
        </is>
      </c>
      <c r="G64" s="3" t="inlineStr">
        <is>
          <t>Resumo Parcial por Turma</t>
        </is>
      </c>
      <c r="H64" s="7" t="n"/>
      <c r="I64" s="7" t="n"/>
    </row>
    <row r="65">
      <c r="A65" s="8" t="n">
        <v>1</v>
      </c>
      <c r="B65" s="8" t="inlineStr">
        <is>
          <t>Adryan Sudario Sousa</t>
        </is>
      </c>
      <c r="C65" s="8" t="b">
        <v>1</v>
      </c>
      <c r="D65" s="8" t="b">
        <v>0</v>
      </c>
      <c r="E65" s="8" t="b">
        <v>0</v>
      </c>
      <c r="F65" s="8">
        <f>IF(E65, "DESISTENTE", IF(D65, "TRANSFERIDO", IF(C65, "ATIVO", "INDEFINIDO")))</f>
        <v/>
      </c>
      <c r="G65" s="8" t="inlineStr">
        <is>
          <t>MATRÍCULAS</t>
        </is>
      </c>
      <c r="H65" s="9">
        <f>COUNTA(B65:B86)</f>
        <v/>
      </c>
      <c r="I65" s="9">
        <f>COUNTA(B65:B86)</f>
        <v/>
      </c>
    </row>
    <row r="66">
      <c r="A66" s="8" t="n">
        <v>2</v>
      </c>
      <c r="B66" s="8" t="inlineStr">
        <is>
          <t>Arthur Kauã Ferreira Barbosa</t>
        </is>
      </c>
      <c r="C66" s="8" t="b">
        <v>1</v>
      </c>
      <c r="D66" s="8" t="b">
        <v>0</v>
      </c>
      <c r="E66" s="8" t="b">
        <v>0</v>
      </c>
      <c r="F66" s="8">
        <f>IF(E66, "DESISTENTE", IF(D66, "TRANSFERIDO", IF(C66, "ATIVO", "INDEFINIDO")))</f>
        <v/>
      </c>
      <c r="G66" s="8" t="inlineStr">
        <is>
          <t>ATIVOS</t>
        </is>
      </c>
      <c r="H66" s="9">
        <f>COUNTIF(C65:C86, TRUE)</f>
        <v/>
      </c>
      <c r="I66" s="9">
        <f>COUNTIF(C65:C86, TRUE)</f>
        <v/>
      </c>
    </row>
    <row r="67">
      <c r="A67" s="8" t="n">
        <v>3</v>
      </c>
      <c r="B67" s="8" t="inlineStr">
        <is>
          <t>Angeliny Pessoa dos Santos</t>
        </is>
      </c>
      <c r="C67" s="8" t="b">
        <v>1</v>
      </c>
      <c r="D67" s="8" t="b">
        <v>0</v>
      </c>
      <c r="E67" s="8" t="b">
        <v>0</v>
      </c>
      <c r="F67" s="8">
        <f>IF(E67, "DESISTENTE", IF(D67, "TRANSFERIDO", IF(C67, "ATIVO", "INDEFINIDO")))</f>
        <v/>
      </c>
      <c r="G67" s="8" t="inlineStr">
        <is>
          <t>TRANSFERIDOS</t>
        </is>
      </c>
      <c r="H67" s="9">
        <f>COUNTIF(D65:D86, TRUE)</f>
        <v/>
      </c>
      <c r="I67" s="9">
        <f>COUNTIF(D65:D86, TRUE)</f>
        <v/>
      </c>
    </row>
    <row r="68">
      <c r="A68" s="8" t="n">
        <v>4</v>
      </c>
      <c r="B68" s="8" t="inlineStr">
        <is>
          <t>Bianca Nicolly Pereira Martins</t>
        </is>
      </c>
      <c r="C68" s="8" t="b">
        <v>1</v>
      </c>
      <c r="D68" s="8" t="b">
        <v>0</v>
      </c>
      <c r="E68" s="8" t="b">
        <v>0</v>
      </c>
      <c r="F68" s="8">
        <f>IF(E68, "DESISTENTE", IF(D68, "TRANSFERIDO", IF(C68, "ATIVO", "INDEFINIDO")))</f>
        <v/>
      </c>
      <c r="G68" s="8" t="inlineStr">
        <is>
          <t>DESISTENTES</t>
        </is>
      </c>
      <c r="H68" s="9">
        <f>COUNTIF(E65:E86, TRUE)</f>
        <v/>
      </c>
      <c r="I68" s="9">
        <f>COUNTIF(E65:E86, TRUE)</f>
        <v/>
      </c>
    </row>
    <row r="69">
      <c r="A69" s="8" t="n">
        <v>5</v>
      </c>
      <c r="B69" s="8" t="inlineStr">
        <is>
          <t>Davi de Sousa Alves</t>
        </is>
      </c>
      <c r="C69" s="8" t="b">
        <v>1</v>
      </c>
      <c r="D69" s="8" t="b">
        <v>0</v>
      </c>
      <c r="E69" s="8" t="b">
        <v>0</v>
      </c>
      <c r="F69" s="8">
        <f>IF(E69, "DESISTENTE", IF(D69, "TRANSFERIDO", IF(C69, "ATIVO", "INDEFINIDO")))</f>
        <v/>
      </c>
    </row>
    <row r="70">
      <c r="A70" s="8" t="n">
        <v>6</v>
      </c>
      <c r="B70" s="8" t="inlineStr">
        <is>
          <t>Gabryelle Nayara Pereira de Sousa</t>
        </is>
      </c>
      <c r="C70" s="8" t="b">
        <v>1</v>
      </c>
      <c r="D70" s="8" t="b">
        <v>0</v>
      </c>
      <c r="E70" s="8" t="b">
        <v>0</v>
      </c>
      <c r="F70" s="8">
        <f>IF(E70, "DESISTENTE", IF(D70, "TRANSFERIDO", IF(C70, "ATIVO", "INDEFINIDO")))</f>
        <v/>
      </c>
    </row>
    <row r="71">
      <c r="A71" s="8" t="n">
        <v>7</v>
      </c>
      <c r="B71" s="8" t="inlineStr">
        <is>
          <t>José Carlos de Freitas Souza</t>
        </is>
      </c>
      <c r="C71" s="8" t="b">
        <v>1</v>
      </c>
      <c r="D71" s="8" t="b">
        <v>0</v>
      </c>
      <c r="E71" s="8" t="b">
        <v>0</v>
      </c>
      <c r="F71" s="8">
        <f>IF(E71, "DESISTENTE", IF(D71, "TRANSFERIDO", IF(C71, "ATIVO", "INDEFINIDO")))</f>
        <v/>
      </c>
    </row>
    <row r="72">
      <c r="A72" s="8" t="n">
        <v>8</v>
      </c>
      <c r="B72" s="8" t="inlineStr">
        <is>
          <t>Julia de Souza Santos do Rego</t>
        </is>
      </c>
      <c r="C72" s="8" t="b">
        <v>1</v>
      </c>
      <c r="D72" s="8" t="b">
        <v>0</v>
      </c>
      <c r="E72" s="8" t="b">
        <v>0</v>
      </c>
      <c r="F72" s="8">
        <f>IF(E72, "DESISTENTE", IF(D72, "TRANSFERIDO", IF(C72, "ATIVO", "INDEFINIDO")))</f>
        <v/>
      </c>
    </row>
    <row r="73">
      <c r="A73" s="8" t="n">
        <v>9</v>
      </c>
      <c r="B73" s="8" t="inlineStr">
        <is>
          <t>Kauã Leite Jorge Vieira da Costa</t>
        </is>
      </c>
      <c r="C73" s="8" t="b">
        <v>1</v>
      </c>
      <c r="D73" s="8" t="b">
        <v>0</v>
      </c>
      <c r="E73" s="8" t="b">
        <v>0</v>
      </c>
      <c r="F73" s="8">
        <f>IF(E73, "DESISTENTE", IF(D73, "TRANSFERIDO", IF(C73, "ATIVO", "INDEFINIDO")))</f>
        <v/>
      </c>
    </row>
    <row r="74">
      <c r="A74" s="8" t="n">
        <v>10</v>
      </c>
      <c r="B74" s="8" t="inlineStr">
        <is>
          <t>Laura Maria Monteiro Tavares</t>
        </is>
      </c>
      <c r="C74" s="8" t="b">
        <v>1</v>
      </c>
      <c r="D74" s="8" t="b">
        <v>0</v>
      </c>
      <c r="E74" s="8" t="b">
        <v>0</v>
      </c>
      <c r="F74" s="8">
        <f>IF(E74, "DESISTENTE", IF(D74, "TRANSFERIDO", IF(C74, "ATIVO", "INDEFINIDO")))</f>
        <v/>
      </c>
    </row>
    <row r="75">
      <c r="A75" s="8" t="n">
        <v>11</v>
      </c>
      <c r="B75" s="8" t="inlineStr">
        <is>
          <t>Leandro da Silva Fonseca Filho</t>
        </is>
      </c>
      <c r="C75" s="8" t="b">
        <v>1</v>
      </c>
      <c r="D75" s="8" t="b">
        <v>0</v>
      </c>
      <c r="E75" s="8" t="b">
        <v>0</v>
      </c>
      <c r="F75" s="8">
        <f>IF(E75, "DESISTENTE", IF(D75, "TRANSFERIDO", IF(C75, "ATIVO", "INDEFINIDO")))</f>
        <v/>
      </c>
    </row>
    <row r="76">
      <c r="A76" s="8" t="n">
        <v>12</v>
      </c>
      <c r="B76" s="8" t="inlineStr">
        <is>
          <t>Louhanna Micaelly Silva de Araújo</t>
        </is>
      </c>
      <c r="C76" s="8" t="b">
        <v>1</v>
      </c>
      <c r="D76" s="8" t="b">
        <v>0</v>
      </c>
      <c r="E76" s="8" t="b">
        <v>0</v>
      </c>
      <c r="F76" s="8">
        <f>IF(E76, "DESISTENTE", IF(D76, "TRANSFERIDO", IF(C76, "ATIVO", "INDEFINIDO")))</f>
        <v/>
      </c>
    </row>
    <row r="77">
      <c r="A77" s="8" t="n">
        <v>13</v>
      </c>
      <c r="B77" s="8" t="inlineStr">
        <is>
          <t>Lucyemille Fernandes dos Sasntos</t>
        </is>
      </c>
      <c r="C77" s="8" t="b">
        <v>1</v>
      </c>
      <c r="D77" s="8" t="b">
        <v>0</v>
      </c>
      <c r="E77" s="8" t="b">
        <v>0</v>
      </c>
      <c r="F77" s="8">
        <f>IF(E77, "DESISTENTE", IF(D77, "TRANSFERIDO", IF(C77, "ATIVO", "INDEFINIDO")))</f>
        <v/>
      </c>
    </row>
    <row r="78">
      <c r="A78" s="8" t="n">
        <v>14</v>
      </c>
      <c r="B78" s="8" t="inlineStr">
        <is>
          <t>Maria Eduarda Oliveira Nunes / NOME SOCIAL: Liam Oliveira Nunes</t>
        </is>
      </c>
      <c r="C78" s="8" t="b">
        <v>1</v>
      </c>
      <c r="D78" s="8" t="b">
        <v>0</v>
      </c>
      <c r="E78" s="8" t="b">
        <v>0</v>
      </c>
      <c r="F78" s="8">
        <f>IF(E78, "DESISTENTE", IF(D78, "TRANSFERIDO", IF(C78, "ATIVO", "INDEFINIDO")))</f>
        <v/>
      </c>
    </row>
    <row r="79">
      <c r="A79" s="8" t="n">
        <v>15</v>
      </c>
      <c r="B79" s="8" t="inlineStr">
        <is>
          <t>Maria Tainá Marculino dos Santos</t>
        </is>
      </c>
      <c r="C79" s="8" t="b">
        <v>1</v>
      </c>
      <c r="D79" s="8" t="b">
        <v>0</v>
      </c>
      <c r="E79" s="8" t="b">
        <v>0</v>
      </c>
      <c r="F79" s="8">
        <f>IF(E79, "DESISTENTE", IF(D79, "TRANSFERIDO", IF(C79, "ATIVO", "INDEFINIDO")))</f>
        <v/>
      </c>
    </row>
    <row r="80">
      <c r="A80" s="8" t="n">
        <v>16</v>
      </c>
      <c r="B80" s="8" t="inlineStr">
        <is>
          <t>Marianny Vitória da Silva Gomes</t>
        </is>
      </c>
      <c r="C80" s="8" t="b">
        <v>1</v>
      </c>
      <c r="D80" s="8" t="b">
        <v>0</v>
      </c>
      <c r="E80" s="8" t="b">
        <v>0</v>
      </c>
      <c r="F80" s="8">
        <f>IF(E80, "DESISTENTE", IF(D80, "TRANSFERIDO", IF(C80, "ATIVO", "INDEFINIDO")))</f>
        <v/>
      </c>
    </row>
    <row r="81">
      <c r="A81" s="8" t="n">
        <v>17</v>
      </c>
      <c r="B81" s="8" t="inlineStr">
        <is>
          <t>Maycon Leandro Nunes dos Santos</t>
        </is>
      </c>
      <c r="C81" s="8" t="b">
        <v>1</v>
      </c>
      <c r="D81" s="8" t="b">
        <v>0</v>
      </c>
      <c r="E81" s="8" t="b">
        <v>0</v>
      </c>
      <c r="F81" s="8">
        <f>IF(E81, "DESISTENTE", IF(D81, "TRANSFERIDO", IF(C81, "ATIVO", "INDEFINIDO")))</f>
        <v/>
      </c>
    </row>
    <row r="82">
      <c r="A82" s="8" t="n">
        <v>18</v>
      </c>
      <c r="B82" s="8" t="inlineStr">
        <is>
          <t>Nicole Vitória Belarmino da Silva</t>
        </is>
      </c>
      <c r="C82" s="8" t="b">
        <v>1</v>
      </c>
      <c r="D82" s="8" t="b">
        <v>0</v>
      </c>
      <c r="E82" s="8" t="b">
        <v>0</v>
      </c>
      <c r="F82" s="8">
        <f>IF(E82, "DESISTENTE", IF(D82, "TRANSFERIDO", IF(C82, "ATIVO", "INDEFINIDO")))</f>
        <v/>
      </c>
    </row>
    <row r="83">
      <c r="A83" s="8" t="n">
        <v>19</v>
      </c>
      <c r="B83" s="8" t="inlineStr">
        <is>
          <t>Perola Vittoria Oliveira Lima da Silva</t>
        </is>
      </c>
      <c r="C83" s="8" t="b">
        <v>1</v>
      </c>
      <c r="D83" s="8" t="b">
        <v>0</v>
      </c>
      <c r="E83" s="8" t="b">
        <v>0</v>
      </c>
      <c r="F83" s="8">
        <f>IF(E83, "DESISTENTE", IF(D83, "TRANSFERIDO", IF(C83, "ATIVO", "INDEFINIDO")))</f>
        <v/>
      </c>
    </row>
    <row r="84">
      <c r="A84" s="8" t="n">
        <v>20</v>
      </c>
      <c r="B84" s="8" t="inlineStr">
        <is>
          <t>Iana Havenna Alves Lisboa</t>
        </is>
      </c>
      <c r="C84" s="8" t="b">
        <v>1</v>
      </c>
      <c r="D84" s="8" t="b">
        <v>0</v>
      </c>
      <c r="E84" s="8" t="b">
        <v>0</v>
      </c>
      <c r="F84" s="8">
        <f>IF(E84, "DESISTENTE", IF(D84, "TRANSFERIDO", IF(C84, "ATIVO", "INDEFINIDO")))</f>
        <v/>
      </c>
    </row>
    <row r="85">
      <c r="A85" s="8" t="n">
        <v>21</v>
      </c>
      <c r="B85" s="8" t="inlineStr">
        <is>
          <t>Gustavo Junior Rodrigues Viana</t>
        </is>
      </c>
      <c r="C85" s="8" t="b">
        <v>1</v>
      </c>
      <c r="D85" s="8" t="b">
        <v>0</v>
      </c>
      <c r="E85" s="8" t="b">
        <v>0</v>
      </c>
      <c r="F85" s="8">
        <f>IF(E85, "DESISTENTE", IF(D85, "TRANSFERIDO", IF(C85, "ATIVO", "INDEFINIDO")))</f>
        <v/>
      </c>
    </row>
    <row r="86">
      <c r="A86" s="8" t="n">
        <v>22</v>
      </c>
      <c r="B86" s="8" t="inlineStr">
        <is>
          <t>Samuel Vinicius Felinto dos Santos</t>
        </is>
      </c>
      <c r="C86" s="8" t="b">
        <v>1</v>
      </c>
      <c r="D86" s="8" t="b">
        <v>0</v>
      </c>
      <c r="E86" s="8" t="b">
        <v>0</v>
      </c>
      <c r="F86" s="8">
        <f>IF(E86, "DESISTENTE", IF(D86, "TRANSFERIDO", IF(C86, "ATIVO", "INDEFINIDO")))</f>
        <v/>
      </c>
    </row>
    <row r="92" ht="30" customHeight="1">
      <c r="A92" s="2" t="inlineStr">
        <is>
          <t>2º ANO A</t>
        </is>
      </c>
    </row>
    <row r="93">
      <c r="A93" s="3" t="inlineStr">
        <is>
          <t>Nº</t>
        </is>
      </c>
      <c r="B93" s="4" t="inlineStr">
        <is>
          <t>Nome do Aluno</t>
        </is>
      </c>
      <c r="C93" s="5" t="inlineStr">
        <is>
          <t>ATIVO</t>
        </is>
      </c>
      <c r="D93" s="5" t="inlineStr">
        <is>
          <t>TRANSFERIDO</t>
        </is>
      </c>
      <c r="E93" s="5" t="inlineStr">
        <is>
          <t>DESISTENTE</t>
        </is>
      </c>
      <c r="F93" s="6" t="inlineStr">
        <is>
          <t>SITUAÇÃO DO ALUNO</t>
        </is>
      </c>
      <c r="G93" s="3" t="inlineStr">
        <is>
          <t>Resumo Parcial por Turma</t>
        </is>
      </c>
      <c r="H93" s="7" t="n"/>
      <c r="I93" s="7" t="n"/>
    </row>
    <row r="94">
      <c r="A94" s="8" t="n">
        <v>1</v>
      </c>
      <c r="B94" s="8" t="inlineStr">
        <is>
          <t>Agátha Fernanda Maciel de Souza</t>
        </is>
      </c>
      <c r="C94" s="8" t="b">
        <v>1</v>
      </c>
      <c r="D94" s="8" t="b">
        <v>0</v>
      </c>
      <c r="E94" s="8" t="b">
        <v>0</v>
      </c>
      <c r="F94" s="8">
        <f>IF(E94, "DESISTENTE", IF(D94, "TRANSFERIDO", IF(C94, "ATIVO", "INDEFINIDO")))</f>
        <v/>
      </c>
      <c r="G94" s="8" t="inlineStr">
        <is>
          <t>MATRÍCULAS</t>
        </is>
      </c>
      <c r="H94" s="9">
        <f>COUNTA(B94:B118)</f>
        <v/>
      </c>
      <c r="I94" s="9">
        <f>COUNTA(B94:B118)</f>
        <v/>
      </c>
    </row>
    <row r="95">
      <c r="A95" s="8" t="n">
        <v>2</v>
      </c>
      <c r="B95" s="8" t="inlineStr">
        <is>
          <t>Alex Bandeira Costa Júnior</t>
        </is>
      </c>
      <c r="C95" s="8" t="b">
        <v>1</v>
      </c>
      <c r="D95" s="8" t="b">
        <v>0</v>
      </c>
      <c r="E95" s="8" t="b">
        <v>0</v>
      </c>
      <c r="F95" s="8">
        <f>IF(E95, "DESISTENTE", IF(D95, "TRANSFERIDO", IF(C95, "ATIVO", "INDEFINIDO")))</f>
        <v/>
      </c>
      <c r="G95" s="8" t="inlineStr">
        <is>
          <t>ATIVOS</t>
        </is>
      </c>
      <c r="H95" s="9">
        <f>COUNTIF(C94:C118, TRUE)</f>
        <v/>
      </c>
      <c r="I95" s="9">
        <f>COUNTIF(C94:C118, TRUE)</f>
        <v/>
      </c>
    </row>
    <row r="96">
      <c r="A96" s="8" t="n">
        <v>3</v>
      </c>
      <c r="B96" s="8" t="inlineStr">
        <is>
          <t>Ana Gabrielly Silva dos Santos</t>
        </is>
      </c>
      <c r="C96" s="8" t="b">
        <v>1</v>
      </c>
      <c r="D96" s="8" t="b">
        <v>0</v>
      </c>
      <c r="E96" s="8" t="b">
        <v>0</v>
      </c>
      <c r="F96" s="8">
        <f>IF(E96, "DESISTENTE", IF(D96, "TRANSFERIDO", IF(C96, "ATIVO", "INDEFINIDO")))</f>
        <v/>
      </c>
      <c r="G96" s="8" t="inlineStr">
        <is>
          <t>TRANSFERIDOS</t>
        </is>
      </c>
      <c r="H96" s="9">
        <f>COUNTIF(D94:D118, TRUE)</f>
        <v/>
      </c>
      <c r="I96" s="9">
        <f>COUNTIF(D94:D118, TRUE)</f>
        <v/>
      </c>
    </row>
    <row r="97">
      <c r="A97" s="8" t="n">
        <v>4</v>
      </c>
      <c r="B97" s="8" t="inlineStr">
        <is>
          <t>Anna Beatriz Alves Souto Silva</t>
        </is>
      </c>
      <c r="C97" s="8" t="b">
        <v>1</v>
      </c>
      <c r="D97" s="8" t="b">
        <v>0</v>
      </c>
      <c r="E97" s="8" t="b">
        <v>0</v>
      </c>
      <c r="F97" s="8">
        <f>IF(E97, "DESISTENTE", IF(D97, "TRANSFERIDO", IF(C97, "ATIVO", "INDEFINIDO")))</f>
        <v/>
      </c>
      <c r="G97" s="8" t="inlineStr">
        <is>
          <t>DESISTENTES</t>
        </is>
      </c>
      <c r="H97" s="9">
        <f>COUNTIF(E94:E118, TRUE)</f>
        <v/>
      </c>
      <c r="I97" s="9">
        <f>COUNTIF(E94:E118, TRUE)</f>
        <v/>
      </c>
    </row>
    <row r="98">
      <c r="A98" s="8" t="n">
        <v>5</v>
      </c>
      <c r="B98" s="8" t="inlineStr">
        <is>
          <t>Arthur Vitor Alves de Sousa</t>
        </is>
      </c>
      <c r="C98" s="8" t="b">
        <v>1</v>
      </c>
      <c r="D98" s="8" t="b">
        <v>0</v>
      </c>
      <c r="E98" s="8" t="b">
        <v>0</v>
      </c>
      <c r="F98" s="8">
        <f>IF(E98, "DESISTENTE", IF(D98, "TRANSFERIDO", IF(C98, "ATIVO", "INDEFINIDO")))</f>
        <v/>
      </c>
    </row>
    <row r="99">
      <c r="A99" s="8" t="n">
        <v>6</v>
      </c>
      <c r="B99" s="8" t="inlineStr">
        <is>
          <t>Emily Luiza Silva de Jesus</t>
        </is>
      </c>
      <c r="C99" s="8" t="b">
        <v>1</v>
      </c>
      <c r="D99" s="8" t="b">
        <v>0</v>
      </c>
      <c r="E99" s="8" t="b">
        <v>0</v>
      </c>
      <c r="F99" s="8">
        <f>IF(E99, "DESISTENTE", IF(D99, "TRANSFERIDO", IF(C99, "ATIVO", "INDEFINIDO")))</f>
        <v/>
      </c>
    </row>
    <row r="100">
      <c r="A100" s="8" t="n">
        <v>7</v>
      </c>
      <c r="B100" s="8" t="inlineStr">
        <is>
          <t>Enzo Henrique de Souza</t>
        </is>
      </c>
      <c r="C100" s="8" t="b">
        <v>1</v>
      </c>
      <c r="D100" s="8" t="b">
        <v>0</v>
      </c>
      <c r="E100" s="8" t="b">
        <v>0</v>
      </c>
      <c r="F100" s="8">
        <f>IF(E100, "DESISTENTE", IF(D100, "TRANSFERIDO", IF(C100, "ATIVO", "INDEFINIDO")))</f>
        <v/>
      </c>
    </row>
    <row r="101">
      <c r="A101" s="8" t="n">
        <v>8</v>
      </c>
      <c r="B101" s="8" t="inlineStr">
        <is>
          <t>Fábio Victor Aquino Avelino</t>
        </is>
      </c>
      <c r="C101" s="8" t="b">
        <v>1</v>
      </c>
      <c r="D101" s="8" t="b">
        <v>0</v>
      </c>
      <c r="E101" s="8" t="b">
        <v>0</v>
      </c>
      <c r="F101" s="8">
        <f>IF(E101, "DESISTENTE", IF(D101, "TRANSFERIDO", IF(C101, "ATIVO", "INDEFINIDO")))</f>
        <v/>
      </c>
    </row>
    <row r="102">
      <c r="A102" s="8" t="n">
        <v>9</v>
      </c>
      <c r="B102" s="8" t="inlineStr">
        <is>
          <t>Gabriella Alves Souto Silva</t>
        </is>
      </c>
      <c r="C102" s="8" t="b">
        <v>1</v>
      </c>
      <c r="D102" s="8" t="b">
        <v>0</v>
      </c>
      <c r="E102" s="8" t="b">
        <v>0</v>
      </c>
      <c r="F102" s="8">
        <f>IF(E102, "DESISTENTE", IF(D102, "TRANSFERIDO", IF(C102, "ATIVO", "INDEFINIDO")))</f>
        <v/>
      </c>
    </row>
    <row r="103">
      <c r="A103" s="8" t="n">
        <v>10</v>
      </c>
      <c r="B103" s="8" t="inlineStr">
        <is>
          <t>Gabriel Yrlley Silva Carvalho de Oliveira</t>
        </is>
      </c>
      <c r="C103" s="8" t="b">
        <v>1</v>
      </c>
      <c r="D103" s="8" t="b">
        <v>0</v>
      </c>
      <c r="E103" s="8" t="b">
        <v>0</v>
      </c>
      <c r="F103" s="8">
        <f>IF(E103, "DESISTENTE", IF(D103, "TRANSFERIDO", IF(C103, "ATIVO", "INDEFINIDO")))</f>
        <v/>
      </c>
    </row>
    <row r="104">
      <c r="A104" s="8" t="n">
        <v>11</v>
      </c>
      <c r="B104" s="8" t="inlineStr">
        <is>
          <t>Guilherme Gomes Ponzi</t>
        </is>
      </c>
      <c r="C104" s="8" t="b">
        <v>1</v>
      </c>
      <c r="D104" s="8" t="b">
        <v>0</v>
      </c>
      <c r="E104" s="8" t="b">
        <v>0</v>
      </c>
      <c r="F104" s="8">
        <f>IF(E104, "DESISTENTE", IF(D104, "TRANSFERIDO", IF(C104, "ATIVO", "INDEFINIDO")))</f>
        <v/>
      </c>
    </row>
    <row r="105">
      <c r="A105" s="8" t="n">
        <v>12</v>
      </c>
      <c r="B105" s="8" t="inlineStr">
        <is>
          <t>Igor Henrique Fernandes da Silva</t>
        </is>
      </c>
      <c r="C105" s="8" t="b">
        <v>1</v>
      </c>
      <c r="D105" s="8" t="b">
        <v>0</v>
      </c>
      <c r="E105" s="8" t="b">
        <v>0</v>
      </c>
      <c r="F105" s="8">
        <f>IF(E105, "DESISTENTE", IF(D105, "TRANSFERIDO", IF(C105, "ATIVO", "INDEFINIDO")))</f>
        <v/>
      </c>
    </row>
    <row r="106">
      <c r="A106" s="8" t="n">
        <v>13</v>
      </c>
      <c r="B106" s="8" t="inlineStr">
        <is>
          <t>Ivanildo Paulo dos Santos Neto</t>
        </is>
      </c>
      <c r="C106" s="8" t="b">
        <v>1</v>
      </c>
      <c r="D106" s="8" t="b">
        <v>0</v>
      </c>
      <c r="E106" s="8" t="b">
        <v>0</v>
      </c>
      <c r="F106" s="8">
        <f>IF(E106, "DESISTENTE", IF(D106, "TRANSFERIDO", IF(C106, "ATIVO", "INDEFINIDO")))</f>
        <v/>
      </c>
    </row>
    <row r="107">
      <c r="A107" s="8" t="n">
        <v>14</v>
      </c>
      <c r="B107" s="8" t="inlineStr">
        <is>
          <t>Kaio Eduardo Santos Silva</t>
        </is>
      </c>
      <c r="C107" s="8" t="b">
        <v>1</v>
      </c>
      <c r="D107" s="8" t="b">
        <v>0</v>
      </c>
      <c r="E107" s="8" t="b">
        <v>0</v>
      </c>
      <c r="F107" s="8">
        <f>IF(E107, "DESISTENTE", IF(D107, "TRANSFERIDO", IF(C107, "ATIVO", "INDEFINIDO")))</f>
        <v/>
      </c>
    </row>
    <row r="108">
      <c r="A108" s="8" t="n">
        <v>15</v>
      </c>
      <c r="B108" s="8" t="inlineStr">
        <is>
          <t>Kauan Víctor da Silva Ferreira</t>
        </is>
      </c>
      <c r="C108" s="8" t="b">
        <v>1</v>
      </c>
      <c r="D108" s="8" t="b">
        <v>0</v>
      </c>
      <c r="E108" s="8" t="b">
        <v>0</v>
      </c>
      <c r="F108" s="8">
        <f>IF(E108, "DESISTENTE", IF(D108, "TRANSFERIDO", IF(C108, "ATIVO", "INDEFINIDO")))</f>
        <v/>
      </c>
    </row>
    <row r="109">
      <c r="A109" s="8" t="n">
        <v>16</v>
      </c>
      <c r="B109" s="8" t="inlineStr">
        <is>
          <t>Lanilson Pereira do Oriente Lino</t>
        </is>
      </c>
      <c r="C109" s="8" t="b">
        <v>1</v>
      </c>
      <c r="D109" s="8" t="b">
        <v>0</v>
      </c>
      <c r="E109" s="8" t="b">
        <v>0</v>
      </c>
      <c r="F109" s="8">
        <f>IF(E109, "DESISTENTE", IF(D109, "TRANSFERIDO", IF(C109, "ATIVO", "INDEFINIDO")))</f>
        <v/>
      </c>
    </row>
    <row r="110">
      <c r="A110" s="8" t="n">
        <v>17</v>
      </c>
      <c r="B110" s="8" t="inlineStr">
        <is>
          <t>Leandro Alcântara Santos Silva</t>
        </is>
      </c>
      <c r="C110" s="8" t="b">
        <v>1</v>
      </c>
      <c r="D110" s="8" t="b">
        <v>0</v>
      </c>
      <c r="E110" s="8" t="b">
        <v>0</v>
      </c>
      <c r="F110" s="8">
        <f>IF(E110, "DESISTENTE", IF(D110, "TRANSFERIDO", IF(C110, "ATIVO", "INDEFINIDO")))</f>
        <v/>
      </c>
    </row>
    <row r="111">
      <c r="A111" s="8" t="n">
        <v>18</v>
      </c>
      <c r="B111" s="8" t="inlineStr">
        <is>
          <t>Marcos Marinho José de Moraes Pimenta</t>
        </is>
      </c>
      <c r="C111" s="8" t="b">
        <v>1</v>
      </c>
      <c r="D111" s="8" t="b">
        <v>0</v>
      </c>
      <c r="E111" s="8" t="b">
        <v>0</v>
      </c>
      <c r="F111" s="8">
        <f>IF(E111, "DESISTENTE", IF(D111, "TRANSFERIDO", IF(C111, "ATIVO", "INDEFINIDO")))</f>
        <v/>
      </c>
    </row>
    <row r="112">
      <c r="A112" s="8" t="n">
        <v>19</v>
      </c>
      <c r="B112" s="8" t="inlineStr">
        <is>
          <t>Mariana Paula Nunes dos Santos</t>
        </is>
      </c>
      <c r="C112" s="8" t="b">
        <v>1</v>
      </c>
      <c r="D112" s="8" t="b">
        <v>0</v>
      </c>
      <c r="E112" s="8" t="b">
        <v>0</v>
      </c>
      <c r="F112" s="8">
        <f>IF(E112, "DESISTENTE", IF(D112, "TRANSFERIDO", IF(C112, "ATIVO", "INDEFINIDO")))</f>
        <v/>
      </c>
    </row>
    <row r="113">
      <c r="A113" s="8" t="n">
        <v>20</v>
      </c>
      <c r="B113" s="8" t="inlineStr">
        <is>
          <t>Matheus Henrique Silva de Lima Santos</t>
        </is>
      </c>
      <c r="C113" s="8" t="b">
        <v>1</v>
      </c>
      <c r="D113" s="8" t="b">
        <v>0</v>
      </c>
      <c r="E113" s="8" t="b">
        <v>0</v>
      </c>
      <c r="F113" s="8">
        <f>IF(E113, "DESISTENTE", IF(D113, "TRANSFERIDO", IF(C113, "ATIVO", "INDEFINIDO")))</f>
        <v/>
      </c>
    </row>
    <row r="114">
      <c r="A114" s="8" t="n">
        <v>21</v>
      </c>
      <c r="B114" s="8" t="inlineStr">
        <is>
          <t>Mikael da Silva Cunha</t>
        </is>
      </c>
      <c r="C114" s="8" t="b">
        <v>1</v>
      </c>
      <c r="D114" s="8" t="b">
        <v>0</v>
      </c>
      <c r="E114" s="8" t="b">
        <v>0</v>
      </c>
      <c r="F114" s="8">
        <f>IF(E114, "DESISTENTE", IF(D114, "TRANSFERIDO", IF(C114, "ATIVO", "INDEFINIDO")))</f>
        <v/>
      </c>
    </row>
    <row r="115">
      <c r="A115" s="8" t="n">
        <v>22</v>
      </c>
      <c r="B115" s="8" t="inlineStr">
        <is>
          <t>Pedro Henrique Pereira Cunha</t>
        </is>
      </c>
      <c r="C115" s="8" t="b">
        <v>1</v>
      </c>
      <c r="D115" s="8" t="b">
        <v>0</v>
      </c>
      <c r="E115" s="8" t="b">
        <v>0</v>
      </c>
      <c r="F115" s="8">
        <f>IF(E115, "DESISTENTE", IF(D115, "TRANSFERIDO", IF(C115, "ATIVO", "INDEFINIDO")))</f>
        <v/>
      </c>
    </row>
    <row r="116">
      <c r="A116" s="8" t="n">
        <v>23</v>
      </c>
      <c r="B116" s="8" t="inlineStr">
        <is>
          <t>Pyetro Phelipe Mota de Souza</t>
        </is>
      </c>
      <c r="C116" s="8" t="b">
        <v>1</v>
      </c>
      <c r="D116" s="8" t="b">
        <v>0</v>
      </c>
      <c r="E116" s="8" t="b">
        <v>0</v>
      </c>
      <c r="F116" s="8">
        <f>IF(E116, "DESISTENTE", IF(D116, "TRANSFERIDO", IF(C116, "ATIVO", "INDEFINIDO")))</f>
        <v/>
      </c>
    </row>
    <row r="117">
      <c r="A117" s="8" t="n">
        <v>24</v>
      </c>
      <c r="B117" s="8" t="inlineStr">
        <is>
          <t>Talisson Fabrício Brito dos Santos</t>
        </is>
      </c>
      <c r="C117" s="8" t="b">
        <v>1</v>
      </c>
      <c r="D117" s="8" t="b">
        <v>0</v>
      </c>
      <c r="E117" s="8" t="b">
        <v>0</v>
      </c>
      <c r="F117" s="8">
        <f>IF(E117, "DESISTENTE", IF(D117, "TRANSFERIDO", IF(C117, "ATIVO", "INDEFINIDO")))</f>
        <v/>
      </c>
    </row>
    <row r="118">
      <c r="A118" s="8" t="n">
        <v>25</v>
      </c>
      <c r="B118" s="8" t="inlineStr">
        <is>
          <t>Viviane Rosa da Silva Tavares</t>
        </is>
      </c>
      <c r="C118" s="8" t="b">
        <v>1</v>
      </c>
      <c r="D118" s="8" t="b">
        <v>0</v>
      </c>
      <c r="E118" s="8" t="b">
        <v>0</v>
      </c>
      <c r="F118" s="8">
        <f>IF(E118, "DESISTENTE", IF(D118, "TRANSFERIDO", IF(C118, "ATIVO", "INDEFINIDO")))</f>
        <v/>
      </c>
    </row>
    <row r="124" ht="30" customHeight="1">
      <c r="A124" s="2" t="inlineStr">
        <is>
          <t>2º ANO B</t>
        </is>
      </c>
    </row>
    <row r="125">
      <c r="A125" s="3" t="inlineStr">
        <is>
          <t>Nº</t>
        </is>
      </c>
      <c r="B125" s="4" t="inlineStr">
        <is>
          <t>Nome do Aluno</t>
        </is>
      </c>
      <c r="C125" s="5" t="inlineStr">
        <is>
          <t>ATIVO</t>
        </is>
      </c>
      <c r="D125" s="5" t="inlineStr">
        <is>
          <t>TRANSFERIDO</t>
        </is>
      </c>
      <c r="E125" s="5" t="inlineStr">
        <is>
          <t>DESISTENTE</t>
        </is>
      </c>
      <c r="F125" s="6" t="inlineStr">
        <is>
          <t>SITUAÇÃO DO ALUNO</t>
        </is>
      </c>
      <c r="G125" s="3" t="inlineStr">
        <is>
          <t>Resumo Parcial por Turma</t>
        </is>
      </c>
      <c r="H125" s="7" t="n"/>
      <c r="I125" s="7" t="n"/>
    </row>
    <row r="126">
      <c r="A126" s="8" t="n">
        <v>1</v>
      </c>
      <c r="B126" s="8" t="inlineStr">
        <is>
          <t>Ana Beatriz Pereira de Souza</t>
        </is>
      </c>
      <c r="C126" s="8" t="b">
        <v>1</v>
      </c>
      <c r="D126" s="8" t="b">
        <v>0</v>
      </c>
      <c r="E126" s="8" t="b">
        <v>0</v>
      </c>
      <c r="F126" s="8">
        <f>IF(E126, "DESISTENTE", IF(D126, "TRANSFERIDO", IF(C126, "ATIVO", "INDEFINIDO")))</f>
        <v/>
      </c>
      <c r="G126" s="8" t="inlineStr">
        <is>
          <t>MATRÍCULAS</t>
        </is>
      </c>
      <c r="H126" s="9">
        <f>COUNTA(B126:B149)</f>
        <v/>
      </c>
      <c r="I126" s="9">
        <f>COUNTA(B126:B149)</f>
        <v/>
      </c>
    </row>
    <row r="127">
      <c r="A127" s="8" t="n">
        <v>2</v>
      </c>
      <c r="B127" s="8" t="inlineStr">
        <is>
          <t>Ana Mirelly Fernandes de Lima</t>
        </is>
      </c>
      <c r="C127" s="8" t="b">
        <v>1</v>
      </c>
      <c r="D127" s="8" t="b">
        <v>0</v>
      </c>
      <c r="E127" s="8" t="b">
        <v>0</v>
      </c>
      <c r="F127" s="8">
        <f>IF(E127, "DESISTENTE", IF(D127, "TRANSFERIDO", IF(C127, "ATIVO", "INDEFINIDO")))</f>
        <v/>
      </c>
      <c r="G127" s="8" t="inlineStr">
        <is>
          <t>ATIVOS</t>
        </is>
      </c>
      <c r="H127" s="9">
        <f>COUNTIF(C126:C149, TRUE)</f>
        <v/>
      </c>
      <c r="I127" s="9">
        <f>COUNTIF(C126:C149, TRUE)</f>
        <v/>
      </c>
    </row>
    <row r="128">
      <c r="A128" s="8" t="n">
        <v>3</v>
      </c>
      <c r="B128" s="8" t="inlineStr">
        <is>
          <t>Caio Lucas dos Santos</t>
        </is>
      </c>
      <c r="C128" s="8" t="b">
        <v>1</v>
      </c>
      <c r="D128" s="8" t="b">
        <v>0</v>
      </c>
      <c r="E128" s="8" t="b">
        <v>0</v>
      </c>
      <c r="F128" s="8">
        <f>IF(E128, "DESISTENTE", IF(D128, "TRANSFERIDO", IF(C128, "ATIVO", "INDEFINIDO")))</f>
        <v/>
      </c>
      <c r="G128" s="8" t="inlineStr">
        <is>
          <t>TRANSFERIDOS</t>
        </is>
      </c>
      <c r="H128" s="9">
        <f>COUNTIF(D126:D149, TRUE)</f>
        <v/>
      </c>
      <c r="I128" s="9">
        <f>COUNTIF(D126:D149, TRUE)</f>
        <v/>
      </c>
    </row>
    <row r="129">
      <c r="A129" s="8" t="n">
        <v>4</v>
      </c>
      <c r="B129" s="8" t="inlineStr">
        <is>
          <t>Davi Barbosa Oliveira</t>
        </is>
      </c>
      <c r="C129" s="8" t="b">
        <v>1</v>
      </c>
      <c r="D129" s="8" t="b">
        <v>0</v>
      </c>
      <c r="E129" s="8" t="b">
        <v>0</v>
      </c>
      <c r="F129" s="8">
        <f>IF(E129, "DESISTENTE", IF(D129, "TRANSFERIDO", IF(C129, "ATIVO", "INDEFINIDO")))</f>
        <v/>
      </c>
      <c r="G129" s="8" t="inlineStr">
        <is>
          <t>DESISTENTES</t>
        </is>
      </c>
      <c r="H129" s="9">
        <f>COUNTIF(E126:E149, TRUE)</f>
        <v/>
      </c>
      <c r="I129" s="9">
        <f>COUNTIF(E126:E149, TRUE)</f>
        <v/>
      </c>
    </row>
    <row r="130">
      <c r="A130" s="8" t="n">
        <v>5</v>
      </c>
      <c r="B130" s="8" t="inlineStr">
        <is>
          <t>Ezequiel Alexandre Araújo da Silva</t>
        </is>
      </c>
      <c r="C130" s="8" t="b">
        <v>1</v>
      </c>
      <c r="D130" s="8" t="b">
        <v>0</v>
      </c>
      <c r="E130" s="8" t="b">
        <v>0</v>
      </c>
      <c r="F130" s="8">
        <f>IF(E130, "DESISTENTE", IF(D130, "TRANSFERIDO", IF(C130, "ATIVO", "INDEFINIDO")))</f>
        <v/>
      </c>
    </row>
    <row r="131">
      <c r="A131" s="8" t="n">
        <v>6</v>
      </c>
      <c r="B131" s="8" t="inlineStr">
        <is>
          <t>Gabriel Henrique da Silva Santana</t>
        </is>
      </c>
      <c r="C131" s="8" t="b">
        <v>1</v>
      </c>
      <c r="D131" s="8" t="b">
        <v>0</v>
      </c>
      <c r="E131" s="8" t="b">
        <v>0</v>
      </c>
      <c r="F131" s="8">
        <f>IF(E131, "DESISTENTE", IF(D131, "TRANSFERIDO", IF(C131, "ATIVO", "INDEFINIDO")))</f>
        <v/>
      </c>
    </row>
    <row r="132">
      <c r="A132" s="8" t="n">
        <v>7</v>
      </c>
      <c r="B132" s="8" t="inlineStr">
        <is>
          <t>Giovanny Macêdo Fidelis dos Santos</t>
        </is>
      </c>
      <c r="C132" s="8" t="b">
        <v>1</v>
      </c>
      <c r="D132" s="8" t="b">
        <v>0</v>
      </c>
      <c r="E132" s="8" t="b">
        <v>0</v>
      </c>
      <c r="F132" s="8">
        <f>IF(E132, "DESISTENTE", IF(D132, "TRANSFERIDO", IF(C132, "ATIVO", "INDEFINIDO")))</f>
        <v/>
      </c>
    </row>
    <row r="133">
      <c r="A133" s="8" t="n">
        <v>8</v>
      </c>
      <c r="B133" s="8" t="inlineStr">
        <is>
          <t>Guilherme de Oliveira Andrade</t>
        </is>
      </c>
      <c r="C133" s="8" t="b">
        <v>1</v>
      </c>
      <c r="D133" s="8" t="b">
        <v>0</v>
      </c>
      <c r="E133" s="8" t="b">
        <v>0</v>
      </c>
      <c r="F133" s="8">
        <f>IF(E133, "DESISTENTE", IF(D133, "TRANSFERIDO", IF(C133, "ATIVO", "INDEFINIDO")))</f>
        <v/>
      </c>
    </row>
    <row r="134">
      <c r="A134" s="8" t="n">
        <v>9</v>
      </c>
      <c r="B134" s="8" t="inlineStr">
        <is>
          <t>Ingrid Jamile Alves Oliveira</t>
        </is>
      </c>
      <c r="C134" s="8" t="b">
        <v>1</v>
      </c>
      <c r="D134" s="8" t="b">
        <v>0</v>
      </c>
      <c r="E134" s="8" t="b">
        <v>0</v>
      </c>
      <c r="F134" s="8">
        <f>IF(E134, "DESISTENTE", IF(D134, "TRANSFERIDO", IF(C134, "ATIVO", "INDEFINIDO")))</f>
        <v/>
      </c>
    </row>
    <row r="135">
      <c r="A135" s="8" t="n">
        <v>10</v>
      </c>
      <c r="B135" s="8" t="inlineStr">
        <is>
          <t>José Hélio Vieira da Costa Segundo</t>
        </is>
      </c>
      <c r="C135" s="8" t="b">
        <v>1</v>
      </c>
      <c r="D135" s="8" t="b">
        <v>0</v>
      </c>
      <c r="E135" s="8" t="b">
        <v>0</v>
      </c>
      <c r="F135" s="8">
        <f>IF(E135, "DESISTENTE", IF(D135, "TRANSFERIDO", IF(C135, "ATIVO", "INDEFINIDO")))</f>
        <v/>
      </c>
    </row>
    <row r="136">
      <c r="A136" s="8" t="n">
        <v>11</v>
      </c>
      <c r="B136" s="8" t="inlineStr">
        <is>
          <t>Kariny Leandra Silva Nascimento</t>
        </is>
      </c>
      <c r="C136" s="8" t="b">
        <v>1</v>
      </c>
      <c r="D136" s="8" t="b">
        <v>0</v>
      </c>
      <c r="E136" s="8" t="b">
        <v>0</v>
      </c>
      <c r="F136" s="8">
        <f>IF(E136, "DESISTENTE", IF(D136, "TRANSFERIDO", IF(C136, "ATIVO", "INDEFINIDO")))</f>
        <v/>
      </c>
    </row>
    <row r="137">
      <c r="A137" s="8" t="n">
        <v>12</v>
      </c>
      <c r="B137" s="8" t="inlineStr">
        <is>
          <t>Katllyn Vitória Felismino dos Santos</t>
        </is>
      </c>
      <c r="C137" s="8" t="b">
        <v>1</v>
      </c>
      <c r="D137" s="8" t="b">
        <v>0</v>
      </c>
      <c r="E137" s="8" t="b">
        <v>0</v>
      </c>
      <c r="F137" s="8">
        <f>IF(E137, "DESISTENTE", IF(D137, "TRANSFERIDO", IF(C137, "ATIVO", "INDEFINIDO")))</f>
        <v/>
      </c>
    </row>
    <row r="138">
      <c r="A138" s="8" t="n">
        <v>13</v>
      </c>
      <c r="B138" s="8" t="inlineStr">
        <is>
          <t>Leonan Igor Martins Cavalcante</t>
        </is>
      </c>
      <c r="C138" s="8" t="b">
        <v>1</v>
      </c>
      <c r="D138" s="8" t="b">
        <v>0</v>
      </c>
      <c r="E138" s="8" t="b">
        <v>0</v>
      </c>
      <c r="F138" s="8">
        <f>IF(E138, "DESISTENTE", IF(D138, "TRANSFERIDO", IF(C138, "ATIVO", "INDEFINIDO")))</f>
        <v/>
      </c>
    </row>
    <row r="139">
      <c r="A139" s="8" t="n">
        <v>14</v>
      </c>
      <c r="B139" s="8" t="inlineStr">
        <is>
          <t>Leon Vítor da Silva Sousa Santos</t>
        </is>
      </c>
      <c r="C139" s="8" t="b">
        <v>1</v>
      </c>
      <c r="D139" s="8" t="b">
        <v>0</v>
      </c>
      <c r="E139" s="8" t="b">
        <v>0</v>
      </c>
      <c r="F139" s="8">
        <f>IF(E139, "DESISTENTE", IF(D139, "TRANSFERIDO", IF(C139, "ATIVO", "INDEFINIDO")))</f>
        <v/>
      </c>
    </row>
    <row r="140">
      <c r="A140" s="8" t="n">
        <v>15</v>
      </c>
      <c r="B140" s="8" t="inlineStr">
        <is>
          <t>Maria Flor Limeira Gomes</t>
        </is>
      </c>
      <c r="C140" s="8" t="b">
        <v>1</v>
      </c>
      <c r="D140" s="8" t="b">
        <v>0</v>
      </c>
      <c r="E140" s="8" t="b">
        <v>0</v>
      </c>
      <c r="F140" s="8">
        <f>IF(E140, "DESISTENTE", IF(D140, "TRANSFERIDO", IF(C140, "ATIVO", "INDEFINIDO")))</f>
        <v/>
      </c>
    </row>
    <row r="141">
      <c r="A141" s="8" t="n">
        <v>16</v>
      </c>
      <c r="B141" s="8" t="inlineStr">
        <is>
          <t>Mariana Sabrina Tavares da Silva</t>
        </is>
      </c>
      <c r="C141" s="8" t="b">
        <v>1</v>
      </c>
      <c r="D141" s="8" t="b">
        <v>0</v>
      </c>
      <c r="E141" s="8" t="b">
        <v>0</v>
      </c>
      <c r="F141" s="8">
        <f>IF(E141, "DESISTENTE", IF(D141, "TRANSFERIDO", IF(C141, "ATIVO", "INDEFINIDO")))</f>
        <v/>
      </c>
    </row>
    <row r="142">
      <c r="A142" s="8" t="n">
        <v>17</v>
      </c>
      <c r="B142" s="8" t="inlineStr">
        <is>
          <t>Maria Willyanna Santos da Silva</t>
        </is>
      </c>
      <c r="C142" s="8" t="b">
        <v>1</v>
      </c>
      <c r="D142" s="8" t="b">
        <v>0</v>
      </c>
      <c r="E142" s="8" t="b">
        <v>0</v>
      </c>
      <c r="F142" s="8">
        <f>IF(E142, "DESISTENTE", IF(D142, "TRANSFERIDO", IF(C142, "ATIVO", "INDEFINIDO")))</f>
        <v/>
      </c>
    </row>
    <row r="143">
      <c r="A143" s="8" t="n">
        <v>18</v>
      </c>
      <c r="B143" s="8" t="inlineStr">
        <is>
          <t>Natanael Monteiro Souza</t>
        </is>
      </c>
      <c r="C143" s="8" t="b">
        <v>1</v>
      </c>
      <c r="D143" s="8" t="b">
        <v>0</v>
      </c>
      <c r="E143" s="8" t="b">
        <v>0</v>
      </c>
      <c r="F143" s="8">
        <f>IF(E143, "DESISTENTE", IF(D143, "TRANSFERIDO", IF(C143, "ATIVO", "INDEFINIDO")))</f>
        <v/>
      </c>
    </row>
    <row r="144">
      <c r="A144" s="8" t="n">
        <v>19</v>
      </c>
      <c r="B144" s="8" t="inlineStr">
        <is>
          <t>Rafael Alcântara Santos Silva</t>
        </is>
      </c>
      <c r="C144" s="8" t="b">
        <v>1</v>
      </c>
      <c r="D144" s="8" t="b">
        <v>0</v>
      </c>
      <c r="E144" s="8" t="b">
        <v>0</v>
      </c>
      <c r="F144" s="8">
        <f>IF(E144, "DESISTENTE", IF(D144, "TRANSFERIDO", IF(C144, "ATIVO", "INDEFINIDO")))</f>
        <v/>
      </c>
    </row>
    <row r="145">
      <c r="A145" s="8" t="n">
        <v>20</v>
      </c>
      <c r="B145" s="8" t="inlineStr">
        <is>
          <t>Rayssa Maria Pereira Medeiros</t>
        </is>
      </c>
      <c r="C145" s="8" t="b">
        <v>1</v>
      </c>
      <c r="D145" s="8" t="b">
        <v>0</v>
      </c>
      <c r="E145" s="8" t="b">
        <v>0</v>
      </c>
      <c r="F145" s="8">
        <f>IF(E145, "DESISTENTE", IF(D145, "TRANSFERIDO", IF(C145, "ATIVO", "INDEFINIDO")))</f>
        <v/>
      </c>
    </row>
    <row r="146">
      <c r="A146" s="8" t="n">
        <v>21</v>
      </c>
      <c r="B146" s="8" t="inlineStr">
        <is>
          <t>Rebeka Loueny Soares de Souza</t>
        </is>
      </c>
      <c r="C146" s="8" t="b">
        <v>1</v>
      </c>
      <c r="D146" s="8" t="b">
        <v>0</v>
      </c>
      <c r="E146" s="8" t="b">
        <v>0</v>
      </c>
      <c r="F146" s="8">
        <f>IF(E146, "DESISTENTE", IF(D146, "TRANSFERIDO", IF(C146, "ATIVO", "INDEFINIDO")))</f>
        <v/>
      </c>
    </row>
    <row r="147">
      <c r="A147" s="8" t="n">
        <v>22</v>
      </c>
      <c r="B147" s="8" t="inlineStr">
        <is>
          <t>Rodrigo Santos Freire</t>
        </is>
      </c>
      <c r="C147" s="8" t="b">
        <v>1</v>
      </c>
      <c r="D147" s="8" t="b">
        <v>0</v>
      </c>
      <c r="E147" s="8" t="b">
        <v>0</v>
      </c>
      <c r="F147" s="8">
        <f>IF(E147, "DESISTENTE", IF(D147, "TRANSFERIDO", IF(C147, "ATIVO", "INDEFINIDO")))</f>
        <v/>
      </c>
    </row>
    <row r="148">
      <c r="A148" s="8" t="n">
        <v>23</v>
      </c>
      <c r="B148" s="8" t="inlineStr">
        <is>
          <t>Yasmin Caxias de Morais</t>
        </is>
      </c>
      <c r="C148" s="8" t="b">
        <v>1</v>
      </c>
      <c r="D148" s="8" t="b">
        <v>0</v>
      </c>
      <c r="E148" s="8" t="b">
        <v>0</v>
      </c>
      <c r="F148" s="8">
        <f>IF(E148, "DESISTENTE", IF(D148, "TRANSFERIDO", IF(C148, "ATIVO", "INDEFINIDO")))</f>
        <v/>
      </c>
    </row>
    <row r="149">
      <c r="A149" s="8" t="n">
        <v>24</v>
      </c>
      <c r="B149" s="8" t="inlineStr">
        <is>
          <t>Yure Gabriel Barbosa Lima</t>
        </is>
      </c>
      <c r="C149" s="8" t="b">
        <v>1</v>
      </c>
      <c r="D149" s="8" t="b">
        <v>0</v>
      </c>
      <c r="E149" s="8" t="b">
        <v>0</v>
      </c>
      <c r="F149" s="8">
        <f>IF(E149, "DESISTENTE", IF(D149, "TRANSFERIDO", IF(C149, "ATIVO", "INDEFINIDO")))</f>
        <v/>
      </c>
    </row>
    <row r="155" ht="30" customHeight="1">
      <c r="A155" s="2" t="inlineStr">
        <is>
          <t>3º ANO A</t>
        </is>
      </c>
    </row>
    <row r="156">
      <c r="A156" s="3" t="inlineStr">
        <is>
          <t>Nº</t>
        </is>
      </c>
      <c r="B156" s="4" t="inlineStr">
        <is>
          <t>Nome do Aluno</t>
        </is>
      </c>
      <c r="C156" s="5" t="inlineStr">
        <is>
          <t>ATIVO</t>
        </is>
      </c>
      <c r="D156" s="5" t="inlineStr">
        <is>
          <t>TRANSFERIDO</t>
        </is>
      </c>
      <c r="E156" s="5" t="inlineStr">
        <is>
          <t>DESISTENTE</t>
        </is>
      </c>
      <c r="F156" s="6" t="inlineStr">
        <is>
          <t>SITUAÇÃO DO ALUNO</t>
        </is>
      </c>
      <c r="G156" s="3" t="inlineStr">
        <is>
          <t>Resumo Parcial por Turma</t>
        </is>
      </c>
      <c r="H156" s="7" t="n"/>
      <c r="I156" s="7" t="n"/>
    </row>
    <row r="157">
      <c r="A157" s="8" t="n">
        <v>1</v>
      </c>
      <c r="B157" s="8" t="inlineStr">
        <is>
          <t>Ana Luiza Xavier Dos Santos Alves</t>
        </is>
      </c>
      <c r="C157" s="8" t="b">
        <v>1</v>
      </c>
      <c r="D157" s="8" t="b">
        <v>0</v>
      </c>
      <c r="E157" s="8" t="b">
        <v>0</v>
      </c>
      <c r="F157" s="8">
        <f>IF(E157, "DESISTENTE", IF(D157, "TRANSFERIDO", IF(C157, "ATIVO", "INDEFINIDO")))</f>
        <v/>
      </c>
      <c r="G157" s="8" t="inlineStr">
        <is>
          <t>MATRÍCULAS</t>
        </is>
      </c>
      <c r="H157" s="9">
        <f>COUNTA(B157:B173)</f>
        <v/>
      </c>
      <c r="I157" s="9">
        <f>COUNTA(B157:B173)</f>
        <v/>
      </c>
    </row>
    <row r="158">
      <c r="A158" s="8" t="n">
        <v>2</v>
      </c>
      <c r="B158" s="8" t="inlineStr">
        <is>
          <t>Anna Júlia Pereira dos Santos</t>
        </is>
      </c>
      <c r="C158" s="8" t="b">
        <v>1</v>
      </c>
      <c r="D158" s="8" t="b">
        <v>0</v>
      </c>
      <c r="E158" s="8" t="b">
        <v>0</v>
      </c>
      <c r="F158" s="8">
        <f>IF(E158, "DESISTENTE", IF(D158, "TRANSFERIDO", IF(C158, "ATIVO", "INDEFINIDO")))</f>
        <v/>
      </c>
      <c r="G158" s="8" t="inlineStr">
        <is>
          <t>ATIVOS</t>
        </is>
      </c>
      <c r="H158" s="9">
        <f>COUNTIF(C157:C173, TRUE)</f>
        <v/>
      </c>
      <c r="I158" s="9">
        <f>COUNTIF(C157:C173, TRUE)</f>
        <v/>
      </c>
    </row>
    <row r="159">
      <c r="A159" s="8" t="n">
        <v>3</v>
      </c>
      <c r="B159" s="8" t="inlineStr">
        <is>
          <t>Anthony Gabriel da Costa Trigueiro</t>
        </is>
      </c>
      <c r="C159" s="8" t="b">
        <v>1</v>
      </c>
      <c r="D159" s="8" t="b">
        <v>0</v>
      </c>
      <c r="E159" s="8" t="b">
        <v>0</v>
      </c>
      <c r="F159" s="8">
        <f>IF(E159, "DESISTENTE", IF(D159, "TRANSFERIDO", IF(C159, "ATIVO", "INDEFINIDO")))</f>
        <v/>
      </c>
      <c r="G159" s="8" t="inlineStr">
        <is>
          <t>TRANSFERIDOS</t>
        </is>
      </c>
      <c r="H159" s="9">
        <f>COUNTIF(D157:D173, TRUE)</f>
        <v/>
      </c>
      <c r="I159" s="9">
        <f>COUNTIF(D157:D173, TRUE)</f>
        <v/>
      </c>
    </row>
    <row r="160">
      <c r="A160" s="8" t="n">
        <v>4</v>
      </c>
      <c r="B160" s="8" t="inlineStr">
        <is>
          <t>Brenda Silva Cavalcanti</t>
        </is>
      </c>
      <c r="C160" s="8" t="b">
        <v>1</v>
      </c>
      <c r="D160" s="8" t="b">
        <v>0</v>
      </c>
      <c r="E160" s="8" t="b">
        <v>0</v>
      </c>
      <c r="F160" s="8">
        <f>IF(E160, "DESISTENTE", IF(D160, "TRANSFERIDO", IF(C160, "ATIVO", "INDEFINIDO")))</f>
        <v/>
      </c>
      <c r="G160" s="8" t="inlineStr">
        <is>
          <t>DESISTENTES</t>
        </is>
      </c>
      <c r="H160" s="9">
        <f>COUNTIF(E157:E173, TRUE)</f>
        <v/>
      </c>
      <c r="I160" s="9">
        <f>COUNTIF(E157:E173, TRUE)</f>
        <v/>
      </c>
    </row>
    <row r="161">
      <c r="A161" s="8" t="n">
        <v>5</v>
      </c>
      <c r="B161" s="8" t="inlineStr">
        <is>
          <t>Caio Murilo Clemente da Silva</t>
        </is>
      </c>
      <c r="C161" s="8" t="b">
        <v>1</v>
      </c>
      <c r="D161" s="8" t="b">
        <v>0</v>
      </c>
      <c r="E161" s="8" t="b">
        <v>0</v>
      </c>
      <c r="F161" s="8">
        <f>IF(E161, "DESISTENTE", IF(D161, "TRANSFERIDO", IF(C161, "ATIVO", "INDEFINIDO")))</f>
        <v/>
      </c>
    </row>
    <row r="162">
      <c r="A162" s="8" t="n">
        <v>6</v>
      </c>
      <c r="B162" s="8" t="inlineStr">
        <is>
          <t>Camilly Fernandes Félix Da Silva</t>
        </is>
      </c>
      <c r="C162" s="8" t="b">
        <v>1</v>
      </c>
      <c r="D162" s="8" t="b">
        <v>0</v>
      </c>
      <c r="E162" s="8" t="b">
        <v>0</v>
      </c>
      <c r="F162" s="8">
        <f>IF(E162, "DESISTENTE", IF(D162, "TRANSFERIDO", IF(C162, "ATIVO", "INDEFINIDO")))</f>
        <v/>
      </c>
    </row>
    <row r="163">
      <c r="A163" s="8" t="n">
        <v>7</v>
      </c>
      <c r="B163" s="8" t="inlineStr">
        <is>
          <t>Crislayne da Silva Alexandre</t>
        </is>
      </c>
      <c r="C163" s="8" t="b">
        <v>1</v>
      </c>
      <c r="D163" s="8" t="b">
        <v>0</v>
      </c>
      <c r="E163" s="8" t="b">
        <v>0</v>
      </c>
      <c r="F163" s="8">
        <f>IF(E163, "DESISTENTE", IF(D163, "TRANSFERIDO", IF(C163, "ATIVO", "INDEFINIDO")))</f>
        <v/>
      </c>
    </row>
    <row r="164">
      <c r="A164" s="8" t="n">
        <v>8</v>
      </c>
      <c r="B164" s="8" t="inlineStr">
        <is>
          <t>Flavio Henrick da Silva Ide</t>
        </is>
      </c>
      <c r="C164" s="8" t="b">
        <v>1</v>
      </c>
      <c r="D164" s="8" t="b">
        <v>0</v>
      </c>
      <c r="E164" s="8" t="b">
        <v>0</v>
      </c>
      <c r="F164" s="8">
        <f>IF(E164, "DESISTENTE", IF(D164, "TRANSFERIDO", IF(C164, "ATIVO", "INDEFINIDO")))</f>
        <v/>
      </c>
    </row>
    <row r="165">
      <c r="A165" s="8" t="n">
        <v>9</v>
      </c>
      <c r="B165" s="8" t="inlineStr">
        <is>
          <t>Geovana Mirela Dantas de Almeida</t>
        </is>
      </c>
      <c r="C165" s="8" t="b">
        <v>1</v>
      </c>
      <c r="D165" s="8" t="b">
        <v>0</v>
      </c>
      <c r="E165" s="8" t="b">
        <v>0</v>
      </c>
      <c r="F165" s="8">
        <f>IF(E165, "DESISTENTE", IF(D165, "TRANSFERIDO", IF(C165, "ATIVO", "INDEFINIDO")))</f>
        <v/>
      </c>
    </row>
    <row r="166">
      <c r="A166" s="8" t="n">
        <v>10</v>
      </c>
      <c r="B166" s="8" t="inlineStr">
        <is>
          <t>Jhon Kevin Silva e Santos</t>
        </is>
      </c>
      <c r="C166" s="8" t="b">
        <v>1</v>
      </c>
      <c r="D166" s="8" t="b">
        <v>0</v>
      </c>
      <c r="E166" s="8" t="b">
        <v>0</v>
      </c>
      <c r="F166" s="8">
        <f>IF(E166, "DESISTENTE", IF(D166, "TRANSFERIDO", IF(C166, "ATIVO", "INDEFINIDO")))</f>
        <v/>
      </c>
    </row>
    <row r="167">
      <c r="A167" s="8" t="n">
        <v>11</v>
      </c>
      <c r="B167" s="8" t="inlineStr">
        <is>
          <t>João Rodrigues da Costa Neto</t>
        </is>
      </c>
      <c r="C167" s="8" t="b">
        <v>1</v>
      </c>
      <c r="D167" s="8" t="b">
        <v>0</v>
      </c>
      <c r="E167" s="8" t="b">
        <v>0</v>
      </c>
      <c r="F167" s="8">
        <f>IF(E167, "DESISTENTE", IF(D167, "TRANSFERIDO", IF(C167, "ATIVO", "INDEFINIDO")))</f>
        <v/>
      </c>
    </row>
    <row r="168">
      <c r="A168" s="8" t="n">
        <v>12</v>
      </c>
      <c r="B168" s="8" t="inlineStr">
        <is>
          <t>Lucas Franco dos Santos</t>
        </is>
      </c>
      <c r="C168" s="8" t="b">
        <v>1</v>
      </c>
      <c r="D168" s="8" t="b">
        <v>0</v>
      </c>
      <c r="E168" s="8" t="b">
        <v>0</v>
      </c>
      <c r="F168" s="8">
        <f>IF(E168, "DESISTENTE", IF(D168, "TRANSFERIDO", IF(C168, "ATIVO", "INDEFINIDO")))</f>
        <v/>
      </c>
    </row>
    <row r="169">
      <c r="A169" s="8" t="n">
        <v>13</v>
      </c>
      <c r="B169" s="8" t="inlineStr">
        <is>
          <t>Maria Janaina Amorim De Alcântara</t>
        </is>
      </c>
      <c r="C169" s="8" t="b">
        <v>1</v>
      </c>
      <c r="D169" s="8" t="b">
        <v>0</v>
      </c>
      <c r="E169" s="8" t="b">
        <v>0</v>
      </c>
      <c r="F169" s="8">
        <f>IF(E169, "DESISTENTE", IF(D169, "TRANSFERIDO", IF(C169, "ATIVO", "INDEFINIDO")))</f>
        <v/>
      </c>
    </row>
    <row r="170">
      <c r="A170" s="8" t="n">
        <v>14</v>
      </c>
      <c r="B170" s="8" t="inlineStr">
        <is>
          <t>Maria Leticia Alves da Silva</t>
        </is>
      </c>
      <c r="C170" s="8" t="b">
        <v>1</v>
      </c>
      <c r="D170" s="8" t="b">
        <v>0</v>
      </c>
      <c r="E170" s="8" t="b">
        <v>0</v>
      </c>
      <c r="F170" s="8">
        <f>IF(E170, "DESISTENTE", IF(D170, "TRANSFERIDO", IF(C170, "ATIVO", "INDEFINIDO")))</f>
        <v/>
      </c>
    </row>
    <row r="171">
      <c r="A171" s="8" t="n">
        <v>15</v>
      </c>
      <c r="B171" s="8" t="inlineStr">
        <is>
          <t>Maria Vitória de Araújo Batista</t>
        </is>
      </c>
      <c r="C171" s="8" t="b">
        <v>1</v>
      </c>
      <c r="D171" s="8" t="b">
        <v>0</v>
      </c>
      <c r="E171" s="8" t="b">
        <v>0</v>
      </c>
      <c r="F171" s="8">
        <f>IF(E171, "DESISTENTE", IF(D171, "TRANSFERIDO", IF(C171, "ATIVO", "INDEFINIDO")))</f>
        <v/>
      </c>
    </row>
    <row r="172">
      <c r="A172" s="8" t="n">
        <v>16</v>
      </c>
      <c r="B172" s="8" t="inlineStr">
        <is>
          <t>Mirosmar Ferreira Gomes</t>
        </is>
      </c>
      <c r="C172" s="8" t="b">
        <v>1</v>
      </c>
      <c r="D172" s="8" t="b">
        <v>0</v>
      </c>
      <c r="E172" s="8" t="b">
        <v>0</v>
      </c>
      <c r="F172" s="8">
        <f>IF(E172, "DESISTENTE", IF(D172, "TRANSFERIDO", IF(C172, "ATIVO", "INDEFINIDO")))</f>
        <v/>
      </c>
    </row>
    <row r="173">
      <c r="A173" s="8" t="n">
        <v>17</v>
      </c>
      <c r="B173" s="8" t="inlineStr">
        <is>
          <t>Sarah Ranna Da Silva Loureço</t>
        </is>
      </c>
      <c r="C173" s="8" t="b">
        <v>1</v>
      </c>
      <c r="D173" s="8" t="b">
        <v>0</v>
      </c>
      <c r="E173" s="8" t="b">
        <v>0</v>
      </c>
      <c r="F173" s="8">
        <f>IF(E173, "DESISTENTE", IF(D173, "TRANSFERIDO", IF(C173, "ATIVO", "INDEFINIDO")))</f>
        <v/>
      </c>
    </row>
    <row r="179" ht="30" customHeight="1">
      <c r="A179" s="2" t="inlineStr">
        <is>
          <t>3º ANO B</t>
        </is>
      </c>
    </row>
    <row r="180">
      <c r="A180" s="3" t="inlineStr">
        <is>
          <t>Nº</t>
        </is>
      </c>
      <c r="B180" s="4" t="inlineStr">
        <is>
          <t>Nome do Aluno</t>
        </is>
      </c>
      <c r="C180" s="5" t="inlineStr">
        <is>
          <t>ATIVO</t>
        </is>
      </c>
      <c r="D180" s="5" t="inlineStr">
        <is>
          <t>TRANSFERIDO</t>
        </is>
      </c>
      <c r="E180" s="5" t="inlineStr">
        <is>
          <t>DESISTENTE</t>
        </is>
      </c>
      <c r="F180" s="6" t="inlineStr">
        <is>
          <t>SITUAÇÃO DO ALUNO</t>
        </is>
      </c>
      <c r="G180" s="3" t="inlineStr">
        <is>
          <t>Resumo Parcial por Turma</t>
        </is>
      </c>
      <c r="H180" s="7" t="n"/>
      <c r="I180" s="7" t="n"/>
    </row>
    <row r="181">
      <c r="A181" s="8" t="n">
        <v>1</v>
      </c>
      <c r="B181" s="8" t="inlineStr">
        <is>
          <t>Ana Beatriz Leal Q. P. De Souza</t>
        </is>
      </c>
      <c r="C181" s="8" t="b">
        <v>1</v>
      </c>
      <c r="D181" s="8" t="b">
        <v>0</v>
      </c>
      <c r="E181" s="8" t="b">
        <v>0</v>
      </c>
      <c r="F181" s="8">
        <f>IF(E181, "DESISTENTE", IF(D181, "TRANSFERIDO", IF(C181, "ATIVO", "INDEFINIDO")))</f>
        <v/>
      </c>
      <c r="G181" s="8" t="inlineStr">
        <is>
          <t>MATRÍCULAS</t>
        </is>
      </c>
      <c r="H181" s="9">
        <f>COUNTA(B181:B197)</f>
        <v/>
      </c>
      <c r="I181" s="9">
        <f>COUNTA(B181:B197)</f>
        <v/>
      </c>
    </row>
    <row r="182">
      <c r="A182" s="8" t="n">
        <v>2</v>
      </c>
      <c r="B182" s="8" t="inlineStr">
        <is>
          <t>Analia Maria Ribeiro de Lima</t>
        </is>
      </c>
      <c r="C182" s="8" t="b">
        <v>1</v>
      </c>
      <c r="D182" s="8" t="b">
        <v>0</v>
      </c>
      <c r="E182" s="8" t="b">
        <v>0</v>
      </c>
      <c r="F182" s="8">
        <f>IF(E182, "DESISTENTE", IF(D182, "TRANSFERIDO", IF(C182, "ATIVO", "INDEFINIDO")))</f>
        <v/>
      </c>
      <c r="G182" s="8" t="inlineStr">
        <is>
          <t>ATIVOS</t>
        </is>
      </c>
      <c r="H182" s="9">
        <f>COUNTIF(C181:C197, TRUE)</f>
        <v/>
      </c>
      <c r="I182" s="9">
        <f>COUNTIF(C181:C197, TRUE)</f>
        <v/>
      </c>
    </row>
    <row r="183">
      <c r="A183" s="8" t="n">
        <v>3</v>
      </c>
      <c r="B183" s="8" t="inlineStr">
        <is>
          <t>Angela Leite Viegas De Andrade</t>
        </is>
      </c>
      <c r="C183" s="8" t="b">
        <v>1</v>
      </c>
      <c r="D183" s="8" t="b">
        <v>0</v>
      </c>
      <c r="E183" s="8" t="b">
        <v>0</v>
      </c>
      <c r="F183" s="8">
        <f>IF(E183, "DESISTENTE", IF(D183, "TRANSFERIDO", IF(C183, "ATIVO", "INDEFINIDO")))</f>
        <v/>
      </c>
      <c r="G183" s="8" t="inlineStr">
        <is>
          <t>TRANSFERIDOS</t>
        </is>
      </c>
      <c r="H183" s="9">
        <f>COUNTIF(D181:D197, TRUE)</f>
        <v/>
      </c>
      <c r="I183" s="9">
        <f>COUNTIF(D181:D197, TRUE)</f>
        <v/>
      </c>
    </row>
    <row r="184">
      <c r="A184" s="8" t="n">
        <v>4</v>
      </c>
      <c r="B184" s="8" t="inlineStr">
        <is>
          <t>Evelym Tainá Pereira de Araújo</t>
        </is>
      </c>
      <c r="C184" s="8" t="b">
        <v>1</v>
      </c>
      <c r="D184" s="8" t="b">
        <v>0</v>
      </c>
      <c r="E184" s="8" t="b">
        <v>0</v>
      </c>
      <c r="F184" s="8">
        <f>IF(E184, "DESISTENTE", IF(D184, "TRANSFERIDO", IF(C184, "ATIVO", "INDEFINIDO")))</f>
        <v/>
      </c>
      <c r="G184" s="8" t="inlineStr">
        <is>
          <t>DESISTENTES</t>
        </is>
      </c>
      <c r="H184" s="9">
        <f>COUNTIF(E181:E197, TRUE)</f>
        <v/>
      </c>
      <c r="I184" s="9">
        <f>COUNTIF(E181:E197, TRUE)</f>
        <v/>
      </c>
    </row>
    <row r="185">
      <c r="A185" s="8" t="n">
        <v>5</v>
      </c>
      <c r="B185" s="8" t="inlineStr">
        <is>
          <t>Francielen Silva Santos</t>
        </is>
      </c>
      <c r="C185" s="8" t="b">
        <v>1</v>
      </c>
      <c r="D185" s="8" t="b">
        <v>0</v>
      </c>
      <c r="E185" s="8" t="b">
        <v>0</v>
      </c>
      <c r="F185" s="8">
        <f>IF(E185, "DESISTENTE", IF(D185, "TRANSFERIDO", IF(C185, "ATIVO", "INDEFINIDO")))</f>
        <v/>
      </c>
    </row>
    <row r="186">
      <c r="A186" s="8" t="n">
        <v>6</v>
      </c>
      <c r="B186" s="8" t="inlineStr">
        <is>
          <t>Geovanna Ellen Sabino de Araújo</t>
        </is>
      </c>
      <c r="C186" s="8" t="b">
        <v>1</v>
      </c>
      <c r="D186" s="8" t="b">
        <v>0</v>
      </c>
      <c r="E186" s="8" t="b">
        <v>0</v>
      </c>
      <c r="F186" s="8">
        <f>IF(E186, "DESISTENTE", IF(D186, "TRANSFERIDO", IF(C186, "ATIVO", "INDEFINIDO")))</f>
        <v/>
      </c>
    </row>
    <row r="187">
      <c r="A187" s="8" t="n">
        <v>7</v>
      </c>
      <c r="B187" s="8" t="inlineStr">
        <is>
          <t>Geovanna Lívia M. De L. Da Silveira</t>
        </is>
      </c>
      <c r="C187" s="8" t="b">
        <v>1</v>
      </c>
      <c r="D187" s="8" t="b">
        <v>0</v>
      </c>
      <c r="E187" s="8" t="b">
        <v>0</v>
      </c>
      <c r="F187" s="8">
        <f>IF(E187, "DESISTENTE", IF(D187, "TRANSFERIDO", IF(C187, "ATIVO", "INDEFINIDO")))</f>
        <v/>
      </c>
    </row>
    <row r="188">
      <c r="A188" s="8" t="n">
        <v>8</v>
      </c>
      <c r="B188" s="8" t="inlineStr">
        <is>
          <t>João Victor Nóbrega dos Santos</t>
        </is>
      </c>
      <c r="C188" s="8" t="b">
        <v>1</v>
      </c>
      <c r="D188" s="8" t="b">
        <v>0</v>
      </c>
      <c r="E188" s="8" t="b">
        <v>0</v>
      </c>
      <c r="F188" s="8">
        <f>IF(E188, "DESISTENTE", IF(D188, "TRANSFERIDO", IF(C188, "ATIVO", "INDEFINIDO")))</f>
        <v/>
      </c>
    </row>
    <row r="189">
      <c r="A189" s="8" t="n">
        <v>9</v>
      </c>
      <c r="B189" s="8" t="inlineStr">
        <is>
          <t>Julie Stefanelli Pereira de Luna</t>
        </is>
      </c>
      <c r="C189" s="8" t="b">
        <v>1</v>
      </c>
      <c r="D189" s="8" t="b">
        <v>0</v>
      </c>
      <c r="E189" s="8" t="b">
        <v>0</v>
      </c>
      <c r="F189" s="8">
        <f>IF(E189, "DESISTENTE", IF(D189, "TRANSFERIDO", IF(C189, "ATIVO", "INDEFINIDO")))</f>
        <v/>
      </c>
    </row>
    <row r="190">
      <c r="A190" s="8" t="n">
        <v>10</v>
      </c>
      <c r="B190" s="8" t="inlineStr">
        <is>
          <t>Kalyu Fernandes Henrique</t>
        </is>
      </c>
      <c r="C190" s="8" t="b">
        <v>1</v>
      </c>
      <c r="D190" s="8" t="b">
        <v>0</v>
      </c>
      <c r="E190" s="8" t="b">
        <v>0</v>
      </c>
      <c r="F190" s="8">
        <f>IF(E190, "DESISTENTE", IF(D190, "TRANSFERIDO", IF(C190, "ATIVO", "INDEFINIDO")))</f>
        <v/>
      </c>
    </row>
    <row r="191">
      <c r="A191" s="8" t="n">
        <v>11</v>
      </c>
      <c r="B191" s="8" t="inlineStr">
        <is>
          <t>Kauê Ricardo De Souza Braga</t>
        </is>
      </c>
      <c r="C191" s="8" t="b">
        <v>1</v>
      </c>
      <c r="D191" s="8" t="b">
        <v>0</v>
      </c>
      <c r="E191" s="8" t="b">
        <v>0</v>
      </c>
      <c r="F191" s="8">
        <f>IF(E191, "DESISTENTE", IF(D191, "TRANSFERIDO", IF(C191, "ATIVO", "INDEFINIDO")))</f>
        <v/>
      </c>
    </row>
    <row r="192">
      <c r="A192" s="8" t="n">
        <v>12</v>
      </c>
      <c r="B192" s="8" t="inlineStr">
        <is>
          <t>Lethícia Melo Cavalcante</t>
        </is>
      </c>
      <c r="C192" s="8" t="b">
        <v>1</v>
      </c>
      <c r="D192" s="8" t="b">
        <v>0</v>
      </c>
      <c r="E192" s="8" t="b">
        <v>0</v>
      </c>
      <c r="F192" s="8">
        <f>IF(E192, "DESISTENTE", IF(D192, "TRANSFERIDO", IF(C192, "ATIVO", "INDEFINIDO")))</f>
        <v/>
      </c>
    </row>
    <row r="193">
      <c r="A193" s="8" t="n">
        <v>13</v>
      </c>
      <c r="B193" s="8" t="inlineStr">
        <is>
          <t>Lucas Miguel Benevides</t>
        </is>
      </c>
      <c r="C193" s="8" t="b">
        <v>1</v>
      </c>
      <c r="D193" s="8" t="b">
        <v>0</v>
      </c>
      <c r="E193" s="8" t="b">
        <v>0</v>
      </c>
      <c r="F193" s="8">
        <f>IF(E193, "DESISTENTE", IF(D193, "TRANSFERIDO", IF(C193, "ATIVO", "INDEFINIDO")))</f>
        <v/>
      </c>
    </row>
    <row r="194">
      <c r="A194" s="8" t="n">
        <v>14</v>
      </c>
      <c r="B194" s="8" t="inlineStr">
        <is>
          <t>Rafael Henrique Alcântara De Souza</t>
        </is>
      </c>
      <c r="C194" s="8" t="b">
        <v>1</v>
      </c>
      <c r="D194" s="8" t="b">
        <v>0</v>
      </c>
      <c r="E194" s="8" t="b">
        <v>0</v>
      </c>
      <c r="F194" s="8">
        <f>IF(E194, "DESISTENTE", IF(D194, "TRANSFERIDO", IF(C194, "ATIVO", "INDEFINIDO")))</f>
        <v/>
      </c>
    </row>
    <row r="195">
      <c r="A195" s="8" t="n">
        <v>15</v>
      </c>
      <c r="B195" s="8" t="inlineStr">
        <is>
          <t>Tierre Alves Silva</t>
        </is>
      </c>
      <c r="C195" s="8" t="b">
        <v>1</v>
      </c>
      <c r="D195" s="8" t="b">
        <v>0</v>
      </c>
      <c r="E195" s="8" t="b">
        <v>0</v>
      </c>
      <c r="F195" s="8">
        <f>IF(E195, "DESISTENTE", IF(D195, "TRANSFERIDO", IF(C195, "ATIVO", "INDEFINIDO")))</f>
        <v/>
      </c>
    </row>
    <row r="196">
      <c r="A196" s="8" t="n">
        <v>16</v>
      </c>
      <c r="B196" s="8" t="inlineStr">
        <is>
          <t>Victoria de Miranda H. Gomes</t>
        </is>
      </c>
      <c r="C196" s="8" t="b">
        <v>1</v>
      </c>
      <c r="D196" s="8" t="b">
        <v>0</v>
      </c>
      <c r="E196" s="8" t="b">
        <v>0</v>
      </c>
      <c r="F196" s="8">
        <f>IF(E196, "DESISTENTE", IF(D196, "TRANSFERIDO", IF(C196, "ATIVO", "INDEFINIDO")))</f>
        <v/>
      </c>
    </row>
    <row r="197">
      <c r="A197" s="8" t="n">
        <v>17</v>
      </c>
      <c r="B197" s="8" t="inlineStr">
        <is>
          <t>Wallyson Gabriel Soares de Morais</t>
        </is>
      </c>
      <c r="C197" s="8" t="b">
        <v>1</v>
      </c>
      <c r="D197" s="8" t="b">
        <v>0</v>
      </c>
      <c r="E197" s="8" t="b">
        <v>0</v>
      </c>
      <c r="F197" s="8">
        <f>IF(E197, "DESISTENTE", IF(D197, "TRANSFERIDO", IF(C197, "ATIVO", "INDEFINIDO")))</f>
        <v/>
      </c>
    </row>
  </sheetData>
  <mergeCells count="17">
    <mergeCell ref="G125:I125"/>
    <mergeCell ref="A2:F2"/>
    <mergeCell ref="A63:F63"/>
    <mergeCell ref="G32:I32"/>
    <mergeCell ref="A179:F179"/>
    <mergeCell ref="G180:I180"/>
    <mergeCell ref="A1:F1"/>
    <mergeCell ref="A155:F155"/>
    <mergeCell ref="G93:I93"/>
    <mergeCell ref="A31:F31"/>
    <mergeCell ref="G3:I3"/>
    <mergeCell ref="G64:I64"/>
    <mergeCell ref="A92:F92"/>
    <mergeCell ref="M3:Q3"/>
    <mergeCell ref="J3:L3"/>
    <mergeCell ref="A124:F124"/>
    <mergeCell ref="G156:I156"/>
  </mergeCells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3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14" t="n">
        <v>6.015022348988372</v>
      </c>
      <c r="D4" s="14" t="n">
        <v>3.813786301889694</v>
      </c>
      <c r="E4" s="14" t="n">
        <v>4.739072680957035</v>
      </c>
      <c r="F4" s="14" t="n">
        <v>6.054061719166679</v>
      </c>
      <c r="G4" s="15">
        <f>AVERAGE(C4:F4)</f>
        <v/>
      </c>
      <c r="H4" s="15">
        <f>SUM(C4:F4)/4</f>
        <v/>
      </c>
      <c r="I4" s="15">
        <f>IF(H4&lt;7, (0.6*H4) + (0.4*G4), "-")</f>
        <v/>
      </c>
      <c r="J4" s="8">
        <f>IF(H4&lt;2.5, "REPROVADO", IF(H4&lt;7, "FINAL", "APROVADO"))</f>
        <v/>
      </c>
      <c r="K4" s="15">
        <f>IF(H4&lt;7, (12.5 - (1.5*H4)), "-")</f>
        <v/>
      </c>
      <c r="L4" s="15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14" t="n">
        <v>8.040848175141829</v>
      </c>
      <c r="D5" s="14" t="n">
        <v>3.608266568908199</v>
      </c>
      <c r="E5" s="14" t="n">
        <v>3.123927348254004</v>
      </c>
      <c r="F5" s="14" t="n">
        <v>2.949965023383037</v>
      </c>
      <c r="G5" s="15">
        <f>AVERAGE(C5:F5)</f>
        <v/>
      </c>
      <c r="H5" s="15">
        <f>SUM(C5:F5)/4</f>
        <v/>
      </c>
      <c r="I5" s="15">
        <f>IF(H5&lt;7, (0.6*H5) + (0.4*G5), "-")</f>
        <v/>
      </c>
      <c r="J5" s="8">
        <f>IF(H5&lt;2.5, "REPROVADO", IF(H5&lt;7, "FINAL", "APROVADO"))</f>
        <v/>
      </c>
      <c r="K5" s="15">
        <f>IF(H5&lt;7, (12.5 - (1.5*H5)), "-")</f>
        <v/>
      </c>
      <c r="L5" s="15">
        <f>IF(G5&gt;=K5, "AF", "-")</f>
        <v/>
      </c>
      <c r="N5" s="8" t="inlineStr">
        <is>
          <t>ALUNOS APROVADOS</t>
        </is>
      </c>
      <c r="O5" s="9">
        <f>COUNTIF(C4:C38, "&gt;=7")</f>
        <v/>
      </c>
      <c r="P5" s="9">
        <f>COUNTIF(D4:D38, "&gt;=7")</f>
        <v/>
      </c>
      <c r="Q5" s="9">
        <f>COUNTIF(E4:E38, "&gt;=7")</f>
        <v/>
      </c>
      <c r="R5" s="9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14" t="n">
        <v>2.74171151789086</v>
      </c>
      <c r="D6" s="14" t="n">
        <v>9.585749727448796</v>
      </c>
      <c r="E6" s="14" t="n">
        <v>2.196289199603372</v>
      </c>
      <c r="F6" s="14" t="n">
        <v>1.2025571858924</v>
      </c>
      <c r="G6" s="15">
        <f>AVERAGE(C6:F6)</f>
        <v/>
      </c>
      <c r="H6" s="15">
        <f>SUM(C6:F6)/4</f>
        <v/>
      </c>
      <c r="I6" s="15">
        <f>IF(H6&lt;7, (0.6*H6) + (0.4*G6), "-")</f>
        <v/>
      </c>
      <c r="J6" s="8">
        <f>IF(H6&lt;2.5, "REPROVADO", IF(H6&lt;7, "FINAL", "APROVADO"))</f>
        <v/>
      </c>
      <c r="K6" s="15">
        <f>IF(H6&lt;7, (12.5 - (1.5*H6)), "-")</f>
        <v/>
      </c>
      <c r="L6" s="15">
        <f>IF(G6&gt;=K6, "AF", "-")</f>
        <v/>
      </c>
      <c r="N6" s="8" t="inlineStr">
        <is>
          <t>ALUNOS REPROVADOS</t>
        </is>
      </c>
      <c r="O6" s="9">
        <f>COUNTIF(C4:C38, "&lt;7")</f>
        <v/>
      </c>
      <c r="P6" s="9">
        <f>COUNTIF(D4:D38, "&lt;7")</f>
        <v/>
      </c>
      <c r="Q6" s="9">
        <f>COUNTIF(E4:E38, "&lt;7")</f>
        <v/>
      </c>
      <c r="R6" s="9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14" t="n">
        <v>6.651636911638232</v>
      </c>
      <c r="D7" s="14" t="n">
        <v>8.321906815057186</v>
      </c>
      <c r="E7" s="14" t="n">
        <v>3.593214762423746</v>
      </c>
      <c r="F7" s="14" t="n">
        <v>8.389596925877935</v>
      </c>
      <c r="G7" s="15">
        <f>AVERAGE(C7:F7)</f>
        <v/>
      </c>
      <c r="H7" s="15">
        <f>SUM(C7:F7)/4</f>
        <v/>
      </c>
      <c r="I7" s="15">
        <f>IF(H7&lt;7, (0.6*H7) + (0.4*G7), "-")</f>
        <v/>
      </c>
      <c r="J7" s="8">
        <f>IF(H7&lt;2.5, "REPROVADO", IF(H7&lt;7, "FINAL", "APROVADO"))</f>
        <v/>
      </c>
      <c r="K7" s="15">
        <f>IF(H7&lt;7, (12.5 - (1.5*H7)), "-")</f>
        <v/>
      </c>
      <c r="L7" s="15">
        <f>IF(G7&gt;=K7, "AF", "-")</f>
        <v/>
      </c>
      <c r="N7" s="8" t="inlineStr">
        <is>
          <t>Nº ALUNOS COM MÉDIA &gt; 8,0</t>
        </is>
      </c>
      <c r="O7" s="9">
        <f>COUNTIF(C4:C38, "&gt;=8")</f>
        <v/>
      </c>
      <c r="P7" s="9">
        <f>COUNTIF(D4:D38, "&gt;=8")</f>
        <v/>
      </c>
      <c r="Q7" s="9">
        <f>COUNTIF(E4:E38, "&gt;=8")</f>
        <v/>
      </c>
      <c r="R7" s="9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14" t="n">
        <v>6.990155395868365</v>
      </c>
      <c r="D8" s="14" t="n">
        <v>6.068738138999613</v>
      </c>
      <c r="E8" s="14" t="n">
        <v>9.574293467317176</v>
      </c>
      <c r="F8" s="14" t="n">
        <v>3.679016152657455</v>
      </c>
      <c r="G8" s="15">
        <f>AVERAGE(C8:F8)</f>
        <v/>
      </c>
      <c r="H8" s="15">
        <f>SUM(C8:F8)/4</f>
        <v/>
      </c>
      <c r="I8" s="15">
        <f>IF(H8&lt;7, (0.6*H8) + (0.4*G8), "-")</f>
        <v/>
      </c>
      <c r="J8" s="8">
        <f>IF(H8&lt;2.5, "REPROVADO", IF(H8&lt;7, "FINAL", "APROVADO"))</f>
        <v/>
      </c>
      <c r="K8" s="15">
        <f>IF(H8&lt;7, (12.5 - (1.5*H8)), "-")</f>
        <v/>
      </c>
      <c r="L8" s="15">
        <f>IF(G8&gt;=K8, "AF", "-")</f>
        <v/>
      </c>
      <c r="N8" s="8" t="inlineStr">
        <is>
          <t>Nº ALUNOS QUE NÃO ATINGIRAM MÉDIA &gt; 8,0</t>
        </is>
      </c>
      <c r="O8" s="9">
        <f>COUNTIF(C4:C38, "&lt;8")</f>
        <v/>
      </c>
      <c r="P8" s="9">
        <f>COUNTIF(D4:D38, "&lt;8")</f>
        <v/>
      </c>
      <c r="Q8" s="9">
        <f>COUNTIF(E4:E38, "&lt;8")</f>
        <v/>
      </c>
      <c r="R8" s="9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14" t="n">
        <v>3.348084700616759</v>
      </c>
      <c r="D9" s="14" t="n">
        <v>1.649122100475082</v>
      </c>
      <c r="E9" s="14" t="n">
        <v>2.871361860990312</v>
      </c>
      <c r="F9" s="14" t="n">
        <v>8.215994719778266</v>
      </c>
      <c r="G9" s="15">
        <f>AVERAGE(C9:F9)</f>
        <v/>
      </c>
      <c r="H9" s="15">
        <f>SUM(C9:F9)/4</f>
        <v/>
      </c>
      <c r="I9" s="15">
        <f>IF(H9&lt;7, (0.6*H9) + (0.4*G9), "-")</f>
        <v/>
      </c>
      <c r="J9" s="8">
        <f>IF(H9&lt;2.5, "REPROVADO", IF(H9&lt;7, "FINAL", "APROVADO"))</f>
        <v/>
      </c>
      <c r="K9" s="15">
        <f>IF(H9&lt;7, (12.5 - (1.5*H9)), "-")</f>
        <v/>
      </c>
      <c r="L9" s="15">
        <f>IF(G9&gt;=K9, "AF", "-")</f>
        <v/>
      </c>
      <c r="N9" s="8" t="inlineStr">
        <is>
          <t>PERCENTUAL DE MÉDIAS &gt; 5,0</t>
        </is>
      </c>
      <c r="O9" s="10">
        <f>COUNTIF(C4:C38, "&gt;=5")/COUNTA(C4:C38)</f>
        <v/>
      </c>
      <c r="P9" s="10">
        <f>COUNTIF(D4:D38, "&gt;=5")/COUNTA(D4:D38)</f>
        <v/>
      </c>
      <c r="Q9" s="10">
        <f>COUNTIF(E4:E38, "&gt;=5")/COUNTA(E4:E38)</f>
        <v/>
      </c>
      <c r="R9" s="10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14" t="n">
        <v>4.86625400770836</v>
      </c>
      <c r="D10" s="14" t="n">
        <v>8.741032325243427</v>
      </c>
      <c r="E10" s="14" t="n">
        <v>6.665672358860725</v>
      </c>
      <c r="F10" s="14" t="n">
        <v>5.551254642060243</v>
      </c>
      <c r="G10" s="15">
        <f>AVERAGE(C10:F10)</f>
        <v/>
      </c>
      <c r="H10" s="15">
        <f>SUM(C10:F10)/4</f>
        <v/>
      </c>
      <c r="I10" s="15">
        <f>IF(H10&lt;7, (0.6*H10) + (0.4*G10), "-")</f>
        <v/>
      </c>
      <c r="J10" s="8">
        <f>IF(H10&lt;2.5, "REPROVADO", IF(H10&lt;7, "FINAL", "APROVADO"))</f>
        <v/>
      </c>
      <c r="K10" s="15">
        <f>IF(H10&lt;7, (12.5 - (1.5*H10)), "-")</f>
        <v/>
      </c>
      <c r="L10" s="15">
        <f>IF(G10&gt;=K10, "AF", "-")</f>
        <v/>
      </c>
      <c r="N10" s="8" t="inlineStr">
        <is>
          <t>PERCENTUAL DE MÉDIAS &lt; 5,0</t>
        </is>
      </c>
      <c r="O10" s="10">
        <f>COUNTIF(C4:C38, "&lt;5")/COUNTA(C4:C38)</f>
        <v/>
      </c>
      <c r="P10" s="10">
        <f>COUNTIF(D4:D38, "&lt;5")/COUNTA(D4:D38)</f>
        <v/>
      </c>
      <c r="Q10" s="10">
        <f>COUNTIF(E4:E38, "&lt;5")/COUNTA(E4:E38)</f>
        <v/>
      </c>
      <c r="R10" s="10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14" t="n">
        <v>6.105916927616824</v>
      </c>
      <c r="D11" s="14" t="n">
        <v>8.280620911192162</v>
      </c>
      <c r="E11" s="14" t="n">
        <v>6.663877606439782</v>
      </c>
      <c r="F11" s="14" t="n">
        <v>8.379613577944109</v>
      </c>
      <c r="G11" s="15">
        <f>AVERAGE(C11:F11)</f>
        <v/>
      </c>
      <c r="H11" s="15">
        <f>SUM(C11:F11)/4</f>
        <v/>
      </c>
      <c r="I11" s="15">
        <f>IF(H11&lt;7, (0.6*H11) + (0.4*G11), "-")</f>
        <v/>
      </c>
      <c r="J11" s="8">
        <f>IF(H11&lt;2.5, "REPROVADO", IF(H11&lt;7, "FINAL", "APROVADO"))</f>
        <v/>
      </c>
      <c r="K11" s="15">
        <f>IF(H11&lt;7, (12.5 - (1.5*H11)), "-")</f>
        <v/>
      </c>
      <c r="L11" s="15">
        <f>IF(G11&gt;=K11, "AF", "-")</f>
        <v/>
      </c>
      <c r="N11" s="8" t="inlineStr">
        <is>
          <t>MATRÍCULAS</t>
        </is>
      </c>
      <c r="O11" s="9">
        <f>COUNTA(C4:C38)</f>
        <v/>
      </c>
      <c r="P11" s="9">
        <f>COUNTA(D4:D38)</f>
        <v/>
      </c>
      <c r="Q11" s="9">
        <f>COUNTA(E4:E38)</f>
        <v/>
      </c>
      <c r="R11" s="9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14" t="n">
        <v>6.196652448294482</v>
      </c>
      <c r="D12" s="14" t="n">
        <v>7.043900234305447</v>
      </c>
      <c r="E12" s="14" t="n">
        <v>5.140514626251725</v>
      </c>
      <c r="F12" s="14" t="n">
        <v>8.901889597521475</v>
      </c>
      <c r="G12" s="15">
        <f>AVERAGE(C12:F12)</f>
        <v/>
      </c>
      <c r="H12" s="15">
        <f>SUM(C12:F12)/4</f>
        <v/>
      </c>
      <c r="I12" s="15">
        <f>IF(H12&lt;7, (0.6*H12) + (0.4*G12), "-")</f>
        <v/>
      </c>
      <c r="J12" s="8">
        <f>IF(H12&lt;2.5, "REPROVADO", IF(H12&lt;7, "FINAL", "APROVADO"))</f>
        <v/>
      </c>
      <c r="K12" s="15">
        <f>IF(H12&lt;7, (12.5 - (1.5*H12)), "-")</f>
        <v/>
      </c>
      <c r="L12" s="15">
        <f>IF(G12&gt;=K12, "AF", "-")</f>
        <v/>
      </c>
      <c r="N12" s="8" t="inlineStr">
        <is>
          <t>TAXA DE APROVAÇÃO (%)</t>
        </is>
      </c>
      <c r="O12" s="10">
        <f>IF(COUNTA(C4:C38)=0, 0, COUNTIF(C4:C38, "&gt;=7")/COUNTA(C4:C38))</f>
        <v/>
      </c>
      <c r="P12" s="10">
        <f>IF(COUNTA(D4:D38)=0, 0, COUNTIF(D4:D38, "&gt;=7")/COUNTA(D4:D38))</f>
        <v/>
      </c>
      <c r="Q12" s="10">
        <f>IF(COUNTA(E4:E38)=0, 0, COUNTIF(E4:E38, "&gt;=7")/COUNTA(E4:E38))</f>
        <v/>
      </c>
      <c r="R12" s="10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14" t="n">
        <v>4.540135425262587</v>
      </c>
      <c r="D13" s="14" t="n">
        <v>2.673666044536837</v>
      </c>
      <c r="E13" s="14" t="n">
        <v>7.810665330064085</v>
      </c>
      <c r="F13" s="14" t="n">
        <v>9.083729661440829</v>
      </c>
      <c r="G13" s="15">
        <f>AVERAGE(C13:F13)</f>
        <v/>
      </c>
      <c r="H13" s="15">
        <f>SUM(C13:F13)/4</f>
        <v/>
      </c>
      <c r="I13" s="15">
        <f>IF(H13&lt;7, (0.6*H13) + (0.4*G13), "-")</f>
        <v/>
      </c>
      <c r="J13" s="8">
        <f>IF(H13&lt;2.5, "REPROVADO", IF(H13&lt;7, "FINAL", "APROVADO"))</f>
        <v/>
      </c>
      <c r="K13" s="15">
        <f>IF(H13&lt;7, (12.5 - (1.5*H13)), "-")</f>
        <v/>
      </c>
      <c r="L13" s="15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14" t="n">
        <v>7.085963641040452</v>
      </c>
      <c r="D14" s="14" t="n">
        <v>8.030828886703326</v>
      </c>
      <c r="E14" s="14" t="n">
        <v>7.824803138205453</v>
      </c>
      <c r="F14" s="14" t="n">
        <v>5.623140116377481</v>
      </c>
      <c r="G14" s="15">
        <f>AVERAGE(C14:F14)</f>
        <v/>
      </c>
      <c r="H14" s="15">
        <f>SUM(C14:F14)/4</f>
        <v/>
      </c>
      <c r="I14" s="15">
        <f>IF(H14&lt;7, (0.6*H14) + (0.4*G14), "-")</f>
        <v/>
      </c>
      <c r="J14" s="8">
        <f>IF(H14&lt;2.5, "REPROVADO", IF(H14&lt;7, "FINAL", "APROVADO"))</f>
        <v/>
      </c>
      <c r="K14" s="15">
        <f>IF(H14&lt;7, (12.5 - (1.5*H14)), "-")</f>
        <v/>
      </c>
      <c r="L14" s="15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14" t="n">
        <v>5.833292204769508</v>
      </c>
      <c r="D15" s="14" t="n">
        <v>9.681355687675193</v>
      </c>
      <c r="E15" s="14" t="n">
        <v>4.467873409808447</v>
      </c>
      <c r="F15" s="14" t="n">
        <v>5.731211437618551</v>
      </c>
      <c r="G15" s="15">
        <f>AVERAGE(C15:F15)</f>
        <v/>
      </c>
      <c r="H15" s="15">
        <f>SUM(C15:F15)/4</f>
        <v/>
      </c>
      <c r="I15" s="15">
        <f>IF(H15&lt;7, (0.6*H15) + (0.4*G15), "-")</f>
        <v/>
      </c>
      <c r="J15" s="8">
        <f>IF(H15&lt;2.5, "REPROVADO", IF(H15&lt;7, "FINAL", "APROVADO"))</f>
        <v/>
      </c>
      <c r="K15" s="15">
        <f>IF(H15&lt;7, (12.5 - (1.5*H15)), "-")</f>
        <v/>
      </c>
      <c r="L15" s="15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14" t="n">
        <v>7.664759181610798</v>
      </c>
      <c r="D16" s="14" t="n">
        <v>2.88906951855668</v>
      </c>
      <c r="E16" s="14" t="n">
        <v>2.755445781967796</v>
      </c>
      <c r="F16" s="14" t="n">
        <v>3.038239141484571</v>
      </c>
      <c r="G16" s="15">
        <f>AVERAGE(C16:F16)</f>
        <v/>
      </c>
      <c r="H16" s="15">
        <f>SUM(C16:F16)/4</f>
        <v/>
      </c>
      <c r="I16" s="15">
        <f>IF(H16&lt;7, (0.6*H16) + (0.4*G16), "-")</f>
        <v/>
      </c>
      <c r="J16" s="8">
        <f>IF(H16&lt;2.5, "REPROVADO", IF(H16&lt;7, "FINAL", "APROVADO"))</f>
        <v/>
      </c>
      <c r="K16" s="15">
        <f>IF(H16&lt;7, (12.5 - (1.5*H16)), "-")</f>
        <v/>
      </c>
      <c r="L16" s="15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14" t="n">
        <v>1.099600579040323</v>
      </c>
      <c r="D17" s="14" t="n">
        <v>3.011205035833289</v>
      </c>
      <c r="E17" s="14" t="n">
        <v>3.474017388258551</v>
      </c>
      <c r="F17" s="14" t="n">
        <v>1.704127315213152</v>
      </c>
      <c r="G17" s="15">
        <f>AVERAGE(C17:F17)</f>
        <v/>
      </c>
      <c r="H17" s="15">
        <f>SUM(C17:F17)/4</f>
        <v/>
      </c>
      <c r="I17" s="15">
        <f>IF(H17&lt;7, (0.6*H17) + (0.4*G17), "-")</f>
        <v/>
      </c>
      <c r="J17" s="8">
        <f>IF(H17&lt;2.5, "REPROVADO", IF(H17&lt;7, "FINAL", "APROVADO"))</f>
        <v/>
      </c>
      <c r="K17" s="15">
        <f>IF(H17&lt;7, (12.5 - (1.5*H17)), "-")</f>
        <v/>
      </c>
      <c r="L17" s="15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14" t="n">
        <v>5.156874060875691</v>
      </c>
      <c r="D18" s="14" t="n">
        <v>8.788803433065873</v>
      </c>
      <c r="E18" s="14" t="n">
        <v>6.501164784531737</v>
      </c>
      <c r="F18" s="14" t="n">
        <v>8.659321227242408</v>
      </c>
      <c r="G18" s="15">
        <f>AVERAGE(C18:F18)</f>
        <v/>
      </c>
      <c r="H18" s="15">
        <f>SUM(C18:F18)/4</f>
        <v/>
      </c>
      <c r="I18" s="15">
        <f>IF(H18&lt;7, (0.6*H18) + (0.4*G18), "-")</f>
        <v/>
      </c>
      <c r="J18" s="8">
        <f>IF(H18&lt;2.5, "REPROVADO", IF(H18&lt;7, "FINAL", "APROVADO"))</f>
        <v/>
      </c>
      <c r="K18" s="15">
        <f>IF(H18&lt;7, (12.5 - (1.5*H18)), "-")</f>
        <v/>
      </c>
      <c r="L18" s="15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14" t="n">
        <v>2.723170396811445</v>
      </c>
      <c r="D19" s="14" t="n">
        <v>4.514156953215815</v>
      </c>
      <c r="E19" s="14" t="n">
        <v>4.424758267968584</v>
      </c>
      <c r="F19" s="14" t="n">
        <v>7.759748563849088</v>
      </c>
      <c r="G19" s="15">
        <f>AVERAGE(C19:F19)</f>
        <v/>
      </c>
      <c r="H19" s="15">
        <f>SUM(C19:F19)/4</f>
        <v/>
      </c>
      <c r="I19" s="15">
        <f>IF(H19&lt;7, (0.6*H19) + (0.4*G19), "-")</f>
        <v/>
      </c>
      <c r="J19" s="8">
        <f>IF(H19&lt;2.5, "REPROVADO", IF(H19&lt;7, "FINAL", "APROVADO"))</f>
        <v/>
      </c>
      <c r="K19" s="15">
        <f>IF(H19&lt;7, (12.5 - (1.5*H19)), "-")</f>
        <v/>
      </c>
      <c r="L19" s="15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14" t="n">
        <v>1.572693338316677</v>
      </c>
      <c r="D20" s="14" t="n">
        <v>6.605462028680606</v>
      </c>
      <c r="E20" s="14" t="n">
        <v>8.784795962723143</v>
      </c>
      <c r="F20" s="14" t="n">
        <v>7.419878323530366</v>
      </c>
      <c r="G20" s="15">
        <f>AVERAGE(C20:F20)</f>
        <v/>
      </c>
      <c r="H20" s="15">
        <f>SUM(C20:F20)/4</f>
        <v/>
      </c>
      <c r="I20" s="15">
        <f>IF(H20&lt;7, (0.6*H20) + (0.4*G20), "-")</f>
        <v/>
      </c>
      <c r="J20" s="8">
        <f>IF(H20&lt;2.5, "REPROVADO", IF(H20&lt;7, "FINAL", "APROVADO"))</f>
        <v/>
      </c>
      <c r="K20" s="15">
        <f>IF(H20&lt;7, (12.5 - (1.5*H20)), "-")</f>
        <v/>
      </c>
      <c r="L20" s="15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14" t="n">
        <v>2.042863478553234</v>
      </c>
      <c r="D21" s="14" t="n">
        <v>9.455108530999549</v>
      </c>
      <c r="E21" s="14" t="n">
        <v>7.918471452365008</v>
      </c>
      <c r="F21" s="14" t="n">
        <v>9.277095960664166</v>
      </c>
      <c r="G21" s="15">
        <f>AVERAGE(C21:F21)</f>
        <v/>
      </c>
      <c r="H21" s="15">
        <f>SUM(C21:F21)/4</f>
        <v/>
      </c>
      <c r="I21" s="15">
        <f>IF(H21&lt;7, (0.6*H21) + (0.4*G21), "-")</f>
        <v/>
      </c>
      <c r="J21" s="8">
        <f>IF(H21&lt;2.5, "REPROVADO", IF(H21&lt;7, "FINAL", "APROVADO"))</f>
        <v/>
      </c>
      <c r="K21" s="15">
        <f>IF(H21&lt;7, (12.5 - (1.5*H21)), "-")</f>
        <v/>
      </c>
      <c r="L21" s="15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14" t="n">
        <v>7.30687948775487</v>
      </c>
      <c r="D22" s="14" t="n">
        <v>1.73008737166615</v>
      </c>
      <c r="E22" s="14" t="n">
        <v>1.717515408850052</v>
      </c>
      <c r="F22" s="14" t="n">
        <v>6.200172799017621</v>
      </c>
      <c r="G22" s="15">
        <f>AVERAGE(C22:F22)</f>
        <v/>
      </c>
      <c r="H22" s="15">
        <f>SUM(C22:F22)/4</f>
        <v/>
      </c>
      <c r="I22" s="15">
        <f>IF(H22&lt;7, (0.6*H22) + (0.4*G22), "-")</f>
        <v/>
      </c>
      <c r="J22" s="8">
        <f>IF(H22&lt;2.5, "REPROVADO", IF(H22&lt;7, "FINAL", "APROVADO"))</f>
        <v/>
      </c>
      <c r="K22" s="15">
        <f>IF(H22&lt;7, (12.5 - (1.5*H22)), "-")</f>
        <v/>
      </c>
      <c r="L22" s="15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14" t="n">
        <v>5.744741890960134</v>
      </c>
      <c r="D23" s="14" t="n">
        <v>9.485354649922673</v>
      </c>
      <c r="E23" s="14" t="n">
        <v>4.221011138757643</v>
      </c>
      <c r="F23" s="14" t="n">
        <v>4.743142235323635</v>
      </c>
      <c r="G23" s="15">
        <f>AVERAGE(C23:F23)</f>
        <v/>
      </c>
      <c r="H23" s="15">
        <f>SUM(C23:F23)/4</f>
        <v/>
      </c>
      <c r="I23" s="15">
        <f>IF(H23&lt;7, (0.6*H23) + (0.4*G23), "-")</f>
        <v/>
      </c>
      <c r="J23" s="8">
        <f>IF(H23&lt;2.5, "REPROVADO", IF(H23&lt;7, "FINAL", "APROVADO"))</f>
        <v/>
      </c>
      <c r="K23" s="15">
        <f>IF(H23&lt;7, (12.5 - (1.5*H23)), "-")</f>
        <v/>
      </c>
      <c r="L23" s="15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14" t="n">
        <v>1.373544979897157</v>
      </c>
      <c r="D24" s="14" t="n">
        <v>2.513915114570113</v>
      </c>
      <c r="E24" s="14" t="n">
        <v>8.384552916880098</v>
      </c>
      <c r="F24" s="14" t="n">
        <v>6.950549330656629</v>
      </c>
      <c r="G24" s="15">
        <f>AVERAGE(C24:F24)</f>
        <v/>
      </c>
      <c r="H24" s="15">
        <f>SUM(C24:F24)/4</f>
        <v/>
      </c>
      <c r="I24" s="15">
        <f>IF(H24&lt;7, (0.6*H24) + (0.4*G24), "-")</f>
        <v/>
      </c>
      <c r="J24" s="8">
        <f>IF(H24&lt;2.5, "REPROVADO", IF(H24&lt;7, "FINAL", "APROVADO"))</f>
        <v/>
      </c>
      <c r="K24" s="15">
        <f>IF(H24&lt;7, (12.5 - (1.5*H24)), "-")</f>
        <v/>
      </c>
      <c r="L24" s="15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14" t="n">
        <v>1.900638423150268</v>
      </c>
      <c r="D25" s="14" t="n">
        <v>5.6896000258213</v>
      </c>
      <c r="E25" s="14" t="n">
        <v>8.435956149167001</v>
      </c>
      <c r="F25" s="14" t="n">
        <v>8.093561428597329</v>
      </c>
      <c r="G25" s="15">
        <f>AVERAGE(C25:F25)</f>
        <v/>
      </c>
      <c r="H25" s="15">
        <f>SUM(C25:F25)/4</f>
        <v/>
      </c>
      <c r="I25" s="15">
        <f>IF(H25&lt;7, (0.6*H25) + (0.4*G25), "-")</f>
        <v/>
      </c>
      <c r="J25" s="8">
        <f>IF(H25&lt;2.5, "REPROVADO", IF(H25&lt;7, "FINAL", "APROVADO"))</f>
        <v/>
      </c>
      <c r="K25" s="15">
        <f>IF(H25&lt;7, (12.5 - (1.5*H25)), "-")</f>
        <v/>
      </c>
      <c r="L25" s="15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15">
        <f>AVERAGE(C26:F26)</f>
        <v/>
      </c>
      <c r="H26" s="15">
        <f>SUM(C26:F26)/4</f>
        <v/>
      </c>
      <c r="I26" s="15">
        <f>IF(H26&lt;7, (0.6*H26) + (0.4*G26), "-")</f>
        <v/>
      </c>
      <c r="J26" s="8">
        <f>IF(H26&lt;2.5, "REPROVADO", IF(H26&lt;7, "FINAL", "APROVADO"))</f>
        <v/>
      </c>
      <c r="K26" s="15">
        <f>IF(H26&lt;7, (12.5 - (1.5*H26)), "-")</f>
        <v/>
      </c>
      <c r="L26" s="15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15">
        <f>AVERAGE(C27:F27)</f>
        <v/>
      </c>
      <c r="H27" s="15">
        <f>SUM(C27:F27)/4</f>
        <v/>
      </c>
      <c r="I27" s="15">
        <f>IF(H27&lt;7, (0.6*H27) + (0.4*G27), "-")</f>
        <v/>
      </c>
      <c r="J27" s="8">
        <f>IF(H27&lt;2.5, "REPROVADO", IF(H27&lt;7, "FINAL", "APROVADO"))</f>
        <v/>
      </c>
      <c r="K27" s="15">
        <f>IF(H27&lt;7, (12.5 - (1.5*H27)), "-")</f>
        <v/>
      </c>
      <c r="L27" s="15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15">
        <f>AVERAGE(C28:F28)</f>
        <v/>
      </c>
      <c r="H28" s="15">
        <f>SUM(C28:F28)/4</f>
        <v/>
      </c>
      <c r="I28" s="15">
        <f>IF(H28&lt;7, (0.6*H28) + (0.4*G28), "-")</f>
        <v/>
      </c>
      <c r="J28" s="8">
        <f>IF(H28&lt;2.5, "REPROVADO", IF(H28&lt;7, "FINAL", "APROVADO"))</f>
        <v/>
      </c>
      <c r="K28" s="15">
        <f>IF(H28&lt;7, (12.5 - (1.5*H28)), "-")</f>
        <v/>
      </c>
      <c r="L28" s="15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15">
        <f>AVERAGE(C29:F29)</f>
        <v/>
      </c>
      <c r="H29" s="15">
        <f>SUM(C29:F29)/4</f>
        <v/>
      </c>
      <c r="I29" s="15">
        <f>IF(H29&lt;7, (0.6*H29) + (0.4*G29), "-")</f>
        <v/>
      </c>
      <c r="J29" s="8">
        <f>IF(H29&lt;2.5, "REPROVADO", IF(H29&lt;7, "FINAL", "APROVADO"))</f>
        <v/>
      </c>
      <c r="K29" s="15">
        <f>IF(H29&lt;7, (12.5 - (1.5*H29)), "-")</f>
        <v/>
      </c>
      <c r="L29" s="15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15">
        <f>AVERAGE(C30:F30)</f>
        <v/>
      </c>
      <c r="H30" s="15">
        <f>SUM(C30:F30)/4</f>
        <v/>
      </c>
      <c r="I30" s="15">
        <f>IF(H30&lt;7, (0.6*H30) + (0.4*G30), "-")</f>
        <v/>
      </c>
      <c r="J30" s="8">
        <f>IF(H30&lt;2.5, "REPROVADO", IF(H30&lt;7, "FINAL", "APROVADO"))</f>
        <v/>
      </c>
      <c r="K30" s="15">
        <f>IF(H30&lt;7, (12.5 - (1.5*H30)), "-")</f>
        <v/>
      </c>
      <c r="L30" s="15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15">
        <f>AVERAGE(C31:F31)</f>
        <v/>
      </c>
      <c r="H31" s="15">
        <f>SUM(C31:F31)/4</f>
        <v/>
      </c>
      <c r="I31" s="15">
        <f>IF(H31&lt;7, (0.6*H31) + (0.4*G31), "-")</f>
        <v/>
      </c>
      <c r="J31" s="8">
        <f>IF(H31&lt;2.5, "REPROVADO", IF(H31&lt;7, "FINAL", "APROVADO"))</f>
        <v/>
      </c>
      <c r="K31" s="15">
        <f>IF(H31&lt;7, (12.5 - (1.5*H31)), "-")</f>
        <v/>
      </c>
      <c r="L31" s="15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15">
        <f>AVERAGE(C32:F32)</f>
        <v/>
      </c>
      <c r="H32" s="15">
        <f>SUM(C32:F32)/4</f>
        <v/>
      </c>
      <c r="I32" s="15">
        <f>IF(H32&lt;7, (0.6*H32) + (0.4*G32), "-")</f>
        <v/>
      </c>
      <c r="J32" s="8">
        <f>IF(H32&lt;2.5, "REPROVADO", IF(H32&lt;7, "FINAL", "APROVADO"))</f>
        <v/>
      </c>
      <c r="K32" s="15">
        <f>IF(H32&lt;7, (12.5 - (1.5*H32)), "-")</f>
        <v/>
      </c>
      <c r="L32" s="15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15">
        <f>AVERAGE(C33:F33)</f>
        <v/>
      </c>
      <c r="H33" s="15">
        <f>SUM(C33:F33)/4</f>
        <v/>
      </c>
      <c r="I33" s="15">
        <f>IF(H33&lt;7, (0.6*H33) + (0.4*G33), "-")</f>
        <v/>
      </c>
      <c r="J33" s="8">
        <f>IF(H33&lt;2.5, "REPROVADO", IF(H33&lt;7, "FINAL", "APROVADO"))</f>
        <v/>
      </c>
      <c r="K33" s="15">
        <f>IF(H33&lt;7, (12.5 - (1.5*H33)), "-")</f>
        <v/>
      </c>
      <c r="L33" s="15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15">
        <f>AVERAGE(C34:F34)</f>
        <v/>
      </c>
      <c r="H34" s="15">
        <f>SUM(C34:F34)/4</f>
        <v/>
      </c>
      <c r="I34" s="15">
        <f>IF(H34&lt;7, (0.6*H34) + (0.4*G34), "-")</f>
        <v/>
      </c>
      <c r="J34" s="8">
        <f>IF(H34&lt;2.5, "REPROVADO", IF(H34&lt;7, "FINAL", "APROVADO"))</f>
        <v/>
      </c>
      <c r="K34" s="15">
        <f>IF(H34&lt;7, (12.5 - (1.5*H34)), "-")</f>
        <v/>
      </c>
      <c r="L34" s="15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15">
        <f>AVERAGE(C35:F35)</f>
        <v/>
      </c>
      <c r="H35" s="15">
        <f>SUM(C35:F35)/4</f>
        <v/>
      </c>
      <c r="I35" s="15">
        <f>IF(H35&lt;7, (0.6*H35) + (0.4*G35), "-")</f>
        <v/>
      </c>
      <c r="J35" s="8">
        <f>IF(H35&lt;2.5, "REPROVADO", IF(H35&lt;7, "FINAL", "APROVADO"))</f>
        <v/>
      </c>
      <c r="K35" s="15">
        <f>IF(H35&lt;7, (12.5 - (1.5*H35)), "-")</f>
        <v/>
      </c>
      <c r="L35" s="15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15">
        <f>AVERAGE(C36:F36)</f>
        <v/>
      </c>
      <c r="H36" s="15">
        <f>SUM(C36:F36)/4</f>
        <v/>
      </c>
      <c r="I36" s="15">
        <f>IF(H36&lt;7, (0.6*H36) + (0.4*G36), "-")</f>
        <v/>
      </c>
      <c r="J36" s="8">
        <f>IF(H36&lt;2.5, "REPROVADO", IF(H36&lt;7, "FINAL", "APROVADO"))</f>
        <v/>
      </c>
      <c r="K36" s="15">
        <f>IF(H36&lt;7, (12.5 - (1.5*H36)), "-")</f>
        <v/>
      </c>
      <c r="L36" s="15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15">
        <f>AVERAGE(C37:F37)</f>
        <v/>
      </c>
      <c r="H37" s="15">
        <f>SUM(C37:F37)/4</f>
        <v/>
      </c>
      <c r="I37" s="15">
        <f>IF(H37&lt;7, (0.6*H37) + (0.4*G37), "-")</f>
        <v/>
      </c>
      <c r="J37" s="8">
        <f>IF(H37&lt;2.5, "REPROVADO", IF(H37&lt;7, "FINAL", "APROVADO"))</f>
        <v/>
      </c>
      <c r="K37" s="15">
        <f>IF(H37&lt;7, (12.5 - (1.5*H37)), "-")</f>
        <v/>
      </c>
      <c r="L37" s="15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15">
        <f>AVERAGE(C38:F38)</f>
        <v/>
      </c>
      <c r="H38" s="15">
        <f>SUM(C38:F38)/4</f>
        <v/>
      </c>
      <c r="I38" s="15">
        <f>IF(H38&lt;7, (0.6*H38) + (0.4*G38), "-")</f>
        <v/>
      </c>
      <c r="J38" s="8">
        <f>IF(H38&lt;2.5, "REPROVADO", IF(H38&lt;7, "FINAL", "APROVADO"))</f>
        <v/>
      </c>
      <c r="K38" s="15">
        <f>IF(H38&lt;7, (12.5 - (1.5*H38)), "-")</f>
        <v/>
      </c>
      <c r="L38" s="15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3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14" t="n">
        <v>4.437594269634424</v>
      </c>
      <c r="D56" s="14" t="n">
        <v>8.953568336860465</v>
      </c>
      <c r="E56" s="14" t="n">
        <v>7.510070941876078</v>
      </c>
      <c r="F56" s="14" t="n">
        <v>5.027957107679955</v>
      </c>
      <c r="G56" s="15">
        <f>AVERAGE(C56:F56)</f>
        <v/>
      </c>
      <c r="H56" s="15">
        <f>SUM(C56:F56)/4</f>
        <v/>
      </c>
      <c r="I56" s="15">
        <f>IF(H56&lt;7, (0.6*H56) + (0.4*G56), "-")</f>
        <v/>
      </c>
      <c r="J56" s="8">
        <f>IF(H56&lt;2.5, "REPROVADO", IF(H56&lt;7, "FINAL", "APROVADO"))</f>
        <v/>
      </c>
      <c r="K56" s="15">
        <f>IF(H56&lt;7, (12.5 - (1.5*H56)), "-")</f>
        <v/>
      </c>
      <c r="L56" s="15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14" t="n">
        <v>1.50768859714433</v>
      </c>
      <c r="D57" s="14" t="n">
        <v>8.302672380415792</v>
      </c>
      <c r="E57" s="14" t="n">
        <v>3.697144336863235</v>
      </c>
      <c r="F57" s="14" t="n">
        <v>8.614845908963554</v>
      </c>
      <c r="G57" s="15">
        <f>AVERAGE(C57:F57)</f>
        <v/>
      </c>
      <c r="H57" s="15">
        <f>SUM(C57:F57)/4</f>
        <v/>
      </c>
      <c r="I57" s="15">
        <f>IF(H57&lt;7, (0.6*H57) + (0.4*G57), "-")</f>
        <v/>
      </c>
      <c r="J57" s="8">
        <f>IF(H57&lt;2.5, "REPROVADO", IF(H57&lt;7, "FINAL", "APROVADO"))</f>
        <v/>
      </c>
      <c r="K57" s="15">
        <f>IF(H57&lt;7, (12.5 - (1.5*H57)), "-")</f>
        <v/>
      </c>
      <c r="L57" s="15">
        <f>IF(G57&gt;=K57, "AF", "-")</f>
        <v/>
      </c>
      <c r="N57" s="8" t="inlineStr">
        <is>
          <t>ALUNOS APROVADOS</t>
        </is>
      </c>
      <c r="O57" s="9">
        <f>COUNTIF(C56:C90, "&gt;=7")</f>
        <v/>
      </c>
      <c r="P57" s="9">
        <f>COUNTIF(D56:D90, "&gt;=7")</f>
        <v/>
      </c>
      <c r="Q57" s="9">
        <f>COUNTIF(E56:E90, "&gt;=7")</f>
        <v/>
      </c>
      <c r="R57" s="9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14" t="n">
        <v>1.830589843018055</v>
      </c>
      <c r="D58" s="14" t="n">
        <v>7.425691295827633</v>
      </c>
      <c r="E58" s="14" t="n">
        <v>1.294392886714414</v>
      </c>
      <c r="F58" s="14" t="n">
        <v>6.202674493094929</v>
      </c>
      <c r="G58" s="15">
        <f>AVERAGE(C58:F58)</f>
        <v/>
      </c>
      <c r="H58" s="15">
        <f>SUM(C58:F58)/4</f>
        <v/>
      </c>
      <c r="I58" s="15">
        <f>IF(H58&lt;7, (0.6*H58) + (0.4*G58), "-")</f>
        <v/>
      </c>
      <c r="J58" s="8">
        <f>IF(H58&lt;2.5, "REPROVADO", IF(H58&lt;7, "FINAL", "APROVADO"))</f>
        <v/>
      </c>
      <c r="K58" s="15">
        <f>IF(H58&lt;7, (12.5 - (1.5*H58)), "-")</f>
        <v/>
      </c>
      <c r="L58" s="15">
        <f>IF(G58&gt;=K58, "AF", "-")</f>
        <v/>
      </c>
      <c r="N58" s="8" t="inlineStr">
        <is>
          <t>ALUNOS REPROVADOS</t>
        </is>
      </c>
      <c r="O58" s="9">
        <f>COUNTIF(C56:C90, "&lt;7")</f>
        <v/>
      </c>
      <c r="P58" s="9">
        <f>COUNTIF(D56:D90, "&lt;7")</f>
        <v/>
      </c>
      <c r="Q58" s="9">
        <f>COUNTIF(E56:E90, "&lt;7")</f>
        <v/>
      </c>
      <c r="R58" s="9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14" t="n">
        <v>7.943896228715397</v>
      </c>
      <c r="D59" s="14" t="n">
        <v>5.787436555544977</v>
      </c>
      <c r="E59" s="14" t="n">
        <v>1.769425543219033</v>
      </c>
      <c r="F59" s="14" t="n">
        <v>9.439808830242894</v>
      </c>
      <c r="G59" s="15">
        <f>AVERAGE(C59:F59)</f>
        <v/>
      </c>
      <c r="H59" s="15">
        <f>SUM(C59:F59)/4</f>
        <v/>
      </c>
      <c r="I59" s="15">
        <f>IF(H59&lt;7, (0.6*H59) + (0.4*G59), "-")</f>
        <v/>
      </c>
      <c r="J59" s="8">
        <f>IF(H59&lt;2.5, "REPROVADO", IF(H59&lt;7, "FINAL", "APROVADO"))</f>
        <v/>
      </c>
      <c r="K59" s="15">
        <f>IF(H59&lt;7, (12.5 - (1.5*H59)), "-")</f>
        <v/>
      </c>
      <c r="L59" s="15">
        <f>IF(G59&gt;=K59, "AF", "-")</f>
        <v/>
      </c>
      <c r="N59" s="8" t="inlineStr">
        <is>
          <t>Nº ALUNOS COM MÉDIA &gt; 8,0</t>
        </is>
      </c>
      <c r="O59" s="9">
        <f>COUNTIF(C56:C90, "&gt;=8")</f>
        <v/>
      </c>
      <c r="P59" s="9">
        <f>COUNTIF(D56:D90, "&gt;=8")</f>
        <v/>
      </c>
      <c r="Q59" s="9">
        <f>COUNTIF(E56:E90, "&gt;=8")</f>
        <v/>
      </c>
      <c r="R59" s="9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14" t="n">
        <v>2.672457708865784</v>
      </c>
      <c r="D60" s="14" t="n">
        <v>4.400917097857389</v>
      </c>
      <c r="E60" s="14" t="n">
        <v>1.5975250109061</v>
      </c>
      <c r="F60" s="14" t="n">
        <v>8.298471680265822</v>
      </c>
      <c r="G60" s="15">
        <f>AVERAGE(C60:F60)</f>
        <v/>
      </c>
      <c r="H60" s="15">
        <f>SUM(C60:F60)/4</f>
        <v/>
      </c>
      <c r="I60" s="15">
        <f>IF(H60&lt;7, (0.6*H60) + (0.4*G60), "-")</f>
        <v/>
      </c>
      <c r="J60" s="8">
        <f>IF(H60&lt;2.5, "REPROVADO", IF(H60&lt;7, "FINAL", "APROVADO"))</f>
        <v/>
      </c>
      <c r="K60" s="15">
        <f>IF(H60&lt;7, (12.5 - (1.5*H60)), "-")</f>
        <v/>
      </c>
      <c r="L60" s="15">
        <f>IF(G60&gt;=K60, "AF", "-")</f>
        <v/>
      </c>
      <c r="N60" s="8" t="inlineStr">
        <is>
          <t>Nº ALUNOS QUE NÃO ATINGIRAM MÉDIA &gt; 8,0</t>
        </is>
      </c>
      <c r="O60" s="9">
        <f>COUNTIF(C56:C90, "&lt;8")</f>
        <v/>
      </c>
      <c r="P60" s="9">
        <f>COUNTIF(D56:D90, "&lt;8")</f>
        <v/>
      </c>
      <c r="Q60" s="9">
        <f>COUNTIF(E56:E90, "&lt;8")</f>
        <v/>
      </c>
      <c r="R60" s="9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14" t="n">
        <v>9.738074357432392</v>
      </c>
      <c r="D61" s="14" t="n">
        <v>8.14492810392667</v>
      </c>
      <c r="E61" s="14" t="n">
        <v>5.625249248400293</v>
      </c>
      <c r="F61" s="14" t="n">
        <v>9.727657614829088</v>
      </c>
      <c r="G61" s="15">
        <f>AVERAGE(C61:F61)</f>
        <v/>
      </c>
      <c r="H61" s="15">
        <f>SUM(C61:F61)/4</f>
        <v/>
      </c>
      <c r="I61" s="15">
        <f>IF(H61&lt;7, (0.6*H61) + (0.4*G61), "-")</f>
        <v/>
      </c>
      <c r="J61" s="8">
        <f>IF(H61&lt;2.5, "REPROVADO", IF(H61&lt;7, "FINAL", "APROVADO"))</f>
        <v/>
      </c>
      <c r="K61" s="15">
        <f>IF(H61&lt;7, (12.5 - (1.5*H61)), "-")</f>
        <v/>
      </c>
      <c r="L61" s="15">
        <f>IF(G61&gt;=K61, "AF", "-")</f>
        <v/>
      </c>
      <c r="N61" s="8" t="inlineStr">
        <is>
          <t>PERCENTUAL DE MÉDIAS &gt; 5,0</t>
        </is>
      </c>
      <c r="O61" s="10">
        <f>COUNTIF(C56:C90, "&gt;=5")/COUNTA(C56:C90)</f>
        <v/>
      </c>
      <c r="P61" s="10">
        <f>COUNTIF(D56:D90, "&gt;=5")/COUNTA(D56:D90)</f>
        <v/>
      </c>
      <c r="Q61" s="10">
        <f>COUNTIF(E56:E90, "&gt;=5")/COUNTA(E56:E90)</f>
        <v/>
      </c>
      <c r="R61" s="10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14" t="n">
        <v>8.35072877986412</v>
      </c>
      <c r="D62" s="14" t="n">
        <v>9.730216812138105</v>
      </c>
      <c r="E62" s="14" t="n">
        <v>1.571197129799815</v>
      </c>
      <c r="F62" s="14" t="n">
        <v>1.908722288553426</v>
      </c>
      <c r="G62" s="15">
        <f>AVERAGE(C62:F62)</f>
        <v/>
      </c>
      <c r="H62" s="15">
        <f>SUM(C62:F62)/4</f>
        <v/>
      </c>
      <c r="I62" s="15">
        <f>IF(H62&lt;7, (0.6*H62) + (0.4*G62), "-")</f>
        <v/>
      </c>
      <c r="J62" s="8">
        <f>IF(H62&lt;2.5, "REPROVADO", IF(H62&lt;7, "FINAL", "APROVADO"))</f>
        <v/>
      </c>
      <c r="K62" s="15">
        <f>IF(H62&lt;7, (12.5 - (1.5*H62)), "-")</f>
        <v/>
      </c>
      <c r="L62" s="15">
        <f>IF(G62&gt;=K62, "AF", "-")</f>
        <v/>
      </c>
      <c r="N62" s="8" t="inlineStr">
        <is>
          <t>PERCENTUAL DE MÉDIAS &lt; 5,0</t>
        </is>
      </c>
      <c r="O62" s="10">
        <f>COUNTIF(C56:C90, "&lt;5")/COUNTA(C56:C90)</f>
        <v/>
      </c>
      <c r="P62" s="10">
        <f>COUNTIF(D56:D90, "&lt;5")/COUNTA(D56:D90)</f>
        <v/>
      </c>
      <c r="Q62" s="10">
        <f>COUNTIF(E56:E90, "&lt;5")/COUNTA(E56:E90)</f>
        <v/>
      </c>
      <c r="R62" s="10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14" t="n">
        <v>9.314865869959313</v>
      </c>
      <c r="D63" s="14" t="n">
        <v>6.701127311621139</v>
      </c>
      <c r="E63" s="14" t="n">
        <v>2.306306980144656</v>
      </c>
      <c r="F63" s="14" t="n">
        <v>9.598476884434623</v>
      </c>
      <c r="G63" s="15">
        <f>AVERAGE(C63:F63)</f>
        <v/>
      </c>
      <c r="H63" s="15">
        <f>SUM(C63:F63)/4</f>
        <v/>
      </c>
      <c r="I63" s="15">
        <f>IF(H63&lt;7, (0.6*H63) + (0.4*G63), "-")</f>
        <v/>
      </c>
      <c r="J63" s="8">
        <f>IF(H63&lt;2.5, "REPROVADO", IF(H63&lt;7, "FINAL", "APROVADO"))</f>
        <v/>
      </c>
      <c r="K63" s="15">
        <f>IF(H63&lt;7, (12.5 - (1.5*H63)), "-")</f>
        <v/>
      </c>
      <c r="L63" s="15">
        <f>IF(G63&gt;=K63, "AF", "-")</f>
        <v/>
      </c>
      <c r="N63" s="8" t="inlineStr">
        <is>
          <t>MATRÍCULAS</t>
        </is>
      </c>
      <c r="O63" s="9">
        <f>COUNTA(C56:C90)</f>
        <v/>
      </c>
      <c r="P63" s="9">
        <f>COUNTA(D56:D90)</f>
        <v/>
      </c>
      <c r="Q63" s="9">
        <f>COUNTA(E56:E90)</f>
        <v/>
      </c>
      <c r="R63" s="9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14" t="n">
        <v>2.788429112022482</v>
      </c>
      <c r="D64" s="14" t="n">
        <v>8.265132016431451</v>
      </c>
      <c r="E64" s="14" t="n">
        <v>7.349316895739635</v>
      </c>
      <c r="F64" s="14" t="n">
        <v>5.380499570783197</v>
      </c>
      <c r="G64" s="15">
        <f>AVERAGE(C64:F64)</f>
        <v/>
      </c>
      <c r="H64" s="15">
        <f>SUM(C64:F64)/4</f>
        <v/>
      </c>
      <c r="I64" s="15">
        <f>IF(H64&lt;7, (0.6*H64) + (0.4*G64), "-")</f>
        <v/>
      </c>
      <c r="J64" s="8">
        <f>IF(H64&lt;2.5, "REPROVADO", IF(H64&lt;7, "FINAL", "APROVADO"))</f>
        <v/>
      </c>
      <c r="K64" s="15">
        <f>IF(H64&lt;7, (12.5 - (1.5*H64)), "-")</f>
        <v/>
      </c>
      <c r="L64" s="15">
        <f>IF(G64&gt;=K64, "AF", "-")</f>
        <v/>
      </c>
      <c r="N64" s="8" t="inlineStr">
        <is>
          <t>TAXA DE APROVAÇÃO (%)</t>
        </is>
      </c>
      <c r="O64" s="10">
        <f>IF(COUNTA(C56:C90)=0, 0, COUNTIF(C56:C90, "&gt;=7")/COUNTA(C56:C90))</f>
        <v/>
      </c>
      <c r="P64" s="10">
        <f>IF(COUNTA(D56:D90)=0, 0, COUNTIF(D56:D90, "&gt;=7")/COUNTA(D56:D90))</f>
        <v/>
      </c>
      <c r="Q64" s="10">
        <f>IF(COUNTA(E56:E90)=0, 0, COUNTIF(E56:E90, "&gt;=7")/COUNTA(E56:E90))</f>
        <v/>
      </c>
      <c r="R64" s="10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14" t="n">
        <v>3.627963442862922</v>
      </c>
      <c r="D65" s="14" t="n">
        <v>6.178035724536358</v>
      </c>
      <c r="E65" s="14" t="n">
        <v>8.705724848713858</v>
      </c>
      <c r="F65" s="14" t="n">
        <v>1.470109411329315</v>
      </c>
      <c r="G65" s="15">
        <f>AVERAGE(C65:F65)</f>
        <v/>
      </c>
      <c r="H65" s="15">
        <f>SUM(C65:F65)/4</f>
        <v/>
      </c>
      <c r="I65" s="15">
        <f>IF(H65&lt;7, (0.6*H65) + (0.4*G65), "-")</f>
        <v/>
      </c>
      <c r="J65" s="8">
        <f>IF(H65&lt;2.5, "REPROVADO", IF(H65&lt;7, "FINAL", "APROVADO"))</f>
        <v/>
      </c>
      <c r="K65" s="15">
        <f>IF(H65&lt;7, (12.5 - (1.5*H65)), "-")</f>
        <v/>
      </c>
      <c r="L65" s="15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14" t="n">
        <v>2.893818448501555</v>
      </c>
      <c r="D66" s="14" t="n">
        <v>3.968404697994906</v>
      </c>
      <c r="E66" s="14" t="n">
        <v>8.261483383146523</v>
      </c>
      <c r="F66" s="14" t="n">
        <v>4.753625810375148</v>
      </c>
      <c r="G66" s="15">
        <f>AVERAGE(C66:F66)</f>
        <v/>
      </c>
      <c r="H66" s="15">
        <f>SUM(C66:F66)/4</f>
        <v/>
      </c>
      <c r="I66" s="15">
        <f>IF(H66&lt;7, (0.6*H66) + (0.4*G66), "-")</f>
        <v/>
      </c>
      <c r="J66" s="8">
        <f>IF(H66&lt;2.5, "REPROVADO", IF(H66&lt;7, "FINAL", "APROVADO"))</f>
        <v/>
      </c>
      <c r="K66" s="15">
        <f>IF(H66&lt;7, (12.5 - (1.5*H66)), "-")</f>
        <v/>
      </c>
      <c r="L66" s="15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14" t="n">
        <v>2.595746492598344</v>
      </c>
      <c r="D67" s="14" t="n">
        <v>6.761181315530566</v>
      </c>
      <c r="E67" s="14" t="n">
        <v>4.265376673413857</v>
      </c>
      <c r="F67" s="14" t="n">
        <v>2.902972372434931</v>
      </c>
      <c r="G67" s="15">
        <f>AVERAGE(C67:F67)</f>
        <v/>
      </c>
      <c r="H67" s="15">
        <f>SUM(C67:F67)/4</f>
        <v/>
      </c>
      <c r="I67" s="15">
        <f>IF(H67&lt;7, (0.6*H67) + (0.4*G67), "-")</f>
        <v/>
      </c>
      <c r="J67" s="8">
        <f>IF(H67&lt;2.5, "REPROVADO", IF(H67&lt;7, "FINAL", "APROVADO"))</f>
        <v/>
      </c>
      <c r="K67" s="15">
        <f>IF(H67&lt;7, (12.5 - (1.5*H67)), "-")</f>
        <v/>
      </c>
      <c r="L67" s="15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14" t="n">
        <v>2.599150662953782</v>
      </c>
      <c r="D68" s="14" t="n">
        <v>8.433783539127578</v>
      </c>
      <c r="E68" s="14" t="n">
        <v>7.551536785207796</v>
      </c>
      <c r="F68" s="14" t="n">
        <v>2.438888565259847</v>
      </c>
      <c r="G68" s="15">
        <f>AVERAGE(C68:F68)</f>
        <v/>
      </c>
      <c r="H68" s="15">
        <f>SUM(C68:F68)/4</f>
        <v/>
      </c>
      <c r="I68" s="15">
        <f>IF(H68&lt;7, (0.6*H68) + (0.4*G68), "-")</f>
        <v/>
      </c>
      <c r="J68" s="8">
        <f>IF(H68&lt;2.5, "REPROVADO", IF(H68&lt;7, "FINAL", "APROVADO"))</f>
        <v/>
      </c>
      <c r="K68" s="15">
        <f>IF(H68&lt;7, (12.5 - (1.5*H68)), "-")</f>
        <v/>
      </c>
      <c r="L68" s="15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14" t="n">
        <v>8.72214197466206</v>
      </c>
      <c r="D69" s="14" t="n">
        <v>3.074894001340748</v>
      </c>
      <c r="E69" s="14" t="n">
        <v>7.946883440618408</v>
      </c>
      <c r="F69" s="14" t="n">
        <v>4.010028675641667</v>
      </c>
      <c r="G69" s="15">
        <f>AVERAGE(C69:F69)</f>
        <v/>
      </c>
      <c r="H69" s="15">
        <f>SUM(C69:F69)/4</f>
        <v/>
      </c>
      <c r="I69" s="15">
        <f>IF(H69&lt;7, (0.6*H69) + (0.4*G69), "-")</f>
        <v/>
      </c>
      <c r="J69" s="8">
        <f>IF(H69&lt;2.5, "REPROVADO", IF(H69&lt;7, "FINAL", "APROVADO"))</f>
        <v/>
      </c>
      <c r="K69" s="15">
        <f>IF(H69&lt;7, (12.5 - (1.5*H69)), "-")</f>
        <v/>
      </c>
      <c r="L69" s="15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14" t="n">
        <v>2.144460211698439</v>
      </c>
      <c r="D70" s="14" t="n">
        <v>5.64127083016147</v>
      </c>
      <c r="E70" s="14" t="n">
        <v>7.340596938671606</v>
      </c>
      <c r="F70" s="14" t="n">
        <v>8.642740168112685</v>
      </c>
      <c r="G70" s="15">
        <f>AVERAGE(C70:F70)</f>
        <v/>
      </c>
      <c r="H70" s="15">
        <f>SUM(C70:F70)/4</f>
        <v/>
      </c>
      <c r="I70" s="15">
        <f>IF(H70&lt;7, (0.6*H70) + (0.4*G70), "-")</f>
        <v/>
      </c>
      <c r="J70" s="8">
        <f>IF(H70&lt;2.5, "REPROVADO", IF(H70&lt;7, "FINAL", "APROVADO"))</f>
        <v/>
      </c>
      <c r="K70" s="15">
        <f>IF(H70&lt;7, (12.5 - (1.5*H70)), "-")</f>
        <v/>
      </c>
      <c r="L70" s="15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14" t="n">
        <v>4.985419021536659</v>
      </c>
      <c r="D71" s="14" t="n">
        <v>8.651727704521628</v>
      </c>
      <c r="E71" s="14" t="n">
        <v>7.29318573193053</v>
      </c>
      <c r="F71" s="14" t="n">
        <v>3.969246104677721</v>
      </c>
      <c r="G71" s="15">
        <f>AVERAGE(C71:F71)</f>
        <v/>
      </c>
      <c r="H71" s="15">
        <f>SUM(C71:F71)/4</f>
        <v/>
      </c>
      <c r="I71" s="15">
        <f>IF(H71&lt;7, (0.6*H71) + (0.4*G71), "-")</f>
        <v/>
      </c>
      <c r="J71" s="8">
        <f>IF(H71&lt;2.5, "REPROVADO", IF(H71&lt;7, "FINAL", "APROVADO"))</f>
        <v/>
      </c>
      <c r="K71" s="15">
        <f>IF(H71&lt;7, (12.5 - (1.5*H71)), "-")</f>
        <v/>
      </c>
      <c r="L71" s="15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14" t="n">
        <v>8.371502564743036</v>
      </c>
      <c r="D72" s="14" t="n">
        <v>6.622877878804991</v>
      </c>
      <c r="E72" s="14" t="n">
        <v>4.957390110425582</v>
      </c>
      <c r="F72" s="14" t="n">
        <v>2.608006445759077</v>
      </c>
      <c r="G72" s="15">
        <f>AVERAGE(C72:F72)</f>
        <v/>
      </c>
      <c r="H72" s="15">
        <f>SUM(C72:F72)/4</f>
        <v/>
      </c>
      <c r="I72" s="15">
        <f>IF(H72&lt;7, (0.6*H72) + (0.4*G72), "-")</f>
        <v/>
      </c>
      <c r="J72" s="8">
        <f>IF(H72&lt;2.5, "REPROVADO", IF(H72&lt;7, "FINAL", "APROVADO"))</f>
        <v/>
      </c>
      <c r="K72" s="15">
        <f>IF(H72&lt;7, (12.5 - (1.5*H72)), "-")</f>
        <v/>
      </c>
      <c r="L72" s="15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14" t="n">
        <v>7.036887189238252</v>
      </c>
      <c r="D73" s="14" t="n">
        <v>6.633667275676932</v>
      </c>
      <c r="E73" s="14" t="n">
        <v>3.709770359382436</v>
      </c>
      <c r="F73" s="14" t="n">
        <v>4.117870863084693</v>
      </c>
      <c r="G73" s="15">
        <f>AVERAGE(C73:F73)</f>
        <v/>
      </c>
      <c r="H73" s="15">
        <f>SUM(C73:F73)/4</f>
        <v/>
      </c>
      <c r="I73" s="15">
        <f>IF(H73&lt;7, (0.6*H73) + (0.4*G73), "-")</f>
        <v/>
      </c>
      <c r="J73" s="8">
        <f>IF(H73&lt;2.5, "REPROVADO", IF(H73&lt;7, "FINAL", "APROVADO"))</f>
        <v/>
      </c>
      <c r="K73" s="15">
        <f>IF(H73&lt;7, (12.5 - (1.5*H73)), "-")</f>
        <v/>
      </c>
      <c r="L73" s="15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14" t="n">
        <v>2.692131434479617</v>
      </c>
      <c r="D74" s="14" t="n">
        <v>6.601886955849554</v>
      </c>
      <c r="E74" s="14" t="n">
        <v>2.097282277615996</v>
      </c>
      <c r="F74" s="14" t="n">
        <v>5.369592948763366</v>
      </c>
      <c r="G74" s="15">
        <f>AVERAGE(C74:F74)</f>
        <v/>
      </c>
      <c r="H74" s="15">
        <f>SUM(C74:F74)/4</f>
        <v/>
      </c>
      <c r="I74" s="15">
        <f>IF(H74&lt;7, (0.6*H74) + (0.4*G74), "-")</f>
        <v/>
      </c>
      <c r="J74" s="8">
        <f>IF(H74&lt;2.5, "REPROVADO", IF(H74&lt;7, "FINAL", "APROVADO"))</f>
        <v/>
      </c>
      <c r="K74" s="15">
        <f>IF(H74&lt;7, (12.5 - (1.5*H74)), "-")</f>
        <v/>
      </c>
      <c r="L74" s="15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14" t="n">
        <v>3.33502821870366</v>
      </c>
      <c r="D75" s="14" t="n">
        <v>1.439927547529411</v>
      </c>
      <c r="E75" s="14" t="n">
        <v>9.062180324463439</v>
      </c>
      <c r="F75" s="14" t="n">
        <v>8.039521847914516</v>
      </c>
      <c r="G75" s="15">
        <f>AVERAGE(C75:F75)</f>
        <v/>
      </c>
      <c r="H75" s="15">
        <f>SUM(C75:F75)/4</f>
        <v/>
      </c>
      <c r="I75" s="15">
        <f>IF(H75&lt;7, (0.6*H75) + (0.4*G75), "-")</f>
        <v/>
      </c>
      <c r="J75" s="8">
        <f>IF(H75&lt;2.5, "REPROVADO", IF(H75&lt;7, "FINAL", "APROVADO"))</f>
        <v/>
      </c>
      <c r="K75" s="15">
        <f>IF(H75&lt;7, (12.5 - (1.5*H75)), "-")</f>
        <v/>
      </c>
      <c r="L75" s="15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14" t="n">
        <v>8.712895024838939</v>
      </c>
      <c r="D76" s="14" t="n">
        <v>2.553879288027108</v>
      </c>
      <c r="E76" s="14" t="n">
        <v>8.850722465030859</v>
      </c>
      <c r="F76" s="14" t="n">
        <v>3.376232241445193</v>
      </c>
      <c r="G76" s="15">
        <f>AVERAGE(C76:F76)</f>
        <v/>
      </c>
      <c r="H76" s="15">
        <f>SUM(C76:F76)/4</f>
        <v/>
      </c>
      <c r="I76" s="15">
        <f>IF(H76&lt;7, (0.6*H76) + (0.4*G76), "-")</f>
        <v/>
      </c>
      <c r="J76" s="8">
        <f>IF(H76&lt;2.5, "REPROVADO", IF(H76&lt;7, "FINAL", "APROVADO"))</f>
        <v/>
      </c>
      <c r="K76" s="15">
        <f>IF(H76&lt;7, (12.5 - (1.5*H76)), "-")</f>
        <v/>
      </c>
      <c r="L76" s="15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14" t="n">
        <v>7.488330988079342</v>
      </c>
      <c r="D77" s="14" t="n">
        <v>9.858485624559316</v>
      </c>
      <c r="E77" s="14" t="n">
        <v>1.815817104629744</v>
      </c>
      <c r="F77" s="14" t="n">
        <v>8.660539330297766</v>
      </c>
      <c r="G77" s="15">
        <f>AVERAGE(C77:F77)</f>
        <v/>
      </c>
      <c r="H77" s="15">
        <f>SUM(C77:F77)/4</f>
        <v/>
      </c>
      <c r="I77" s="15">
        <f>IF(H77&lt;7, (0.6*H77) + (0.4*G77), "-")</f>
        <v/>
      </c>
      <c r="J77" s="8">
        <f>IF(H77&lt;2.5, "REPROVADO", IF(H77&lt;7, "FINAL", "APROVADO"))</f>
        <v/>
      </c>
      <c r="K77" s="15">
        <f>IF(H77&lt;7, (12.5 - (1.5*H77)), "-")</f>
        <v/>
      </c>
      <c r="L77" s="15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14" t="n">
        <v>5.550114278755939</v>
      </c>
      <c r="D78" s="14" t="n">
        <v>5.965099685400608</v>
      </c>
      <c r="E78" s="14" t="n">
        <v>6.669429408459487</v>
      </c>
      <c r="F78" s="14" t="n">
        <v>6.890245731707123</v>
      </c>
      <c r="G78" s="15">
        <f>AVERAGE(C78:F78)</f>
        <v/>
      </c>
      <c r="H78" s="15">
        <f>SUM(C78:F78)/4</f>
        <v/>
      </c>
      <c r="I78" s="15">
        <f>IF(H78&lt;7, (0.6*H78) + (0.4*G78), "-")</f>
        <v/>
      </c>
      <c r="J78" s="8">
        <f>IF(H78&lt;2.5, "REPROVADO", IF(H78&lt;7, "FINAL", "APROVADO"))</f>
        <v/>
      </c>
      <c r="K78" s="15">
        <f>IF(H78&lt;7, (12.5 - (1.5*H78)), "-")</f>
        <v/>
      </c>
      <c r="L78" s="15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14" t="n">
        <v>4.741595053204009</v>
      </c>
      <c r="D79" s="14" t="n">
        <v>4.429071211819842</v>
      </c>
      <c r="E79" s="14" t="n">
        <v>8.726455404257973</v>
      </c>
      <c r="F79" s="14" t="n">
        <v>6.152958675949392</v>
      </c>
      <c r="G79" s="15">
        <f>AVERAGE(C79:F79)</f>
        <v/>
      </c>
      <c r="H79" s="15">
        <f>SUM(C79:F79)/4</f>
        <v/>
      </c>
      <c r="I79" s="15">
        <f>IF(H79&lt;7, (0.6*H79) + (0.4*G79), "-")</f>
        <v/>
      </c>
      <c r="J79" s="8">
        <f>IF(H79&lt;2.5, "REPROVADO", IF(H79&lt;7, "FINAL", "APROVADO"))</f>
        <v/>
      </c>
      <c r="K79" s="15">
        <f>IF(H79&lt;7, (12.5 - (1.5*H79)), "-")</f>
        <v/>
      </c>
      <c r="L79" s="15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14" t="n">
        <v>9.887585308062899</v>
      </c>
      <c r="D80" s="14" t="n">
        <v>5.093462595341121</v>
      </c>
      <c r="E80" s="14" t="n">
        <v>1.150355781204552</v>
      </c>
      <c r="F80" s="14" t="n">
        <v>4.331097665105286</v>
      </c>
      <c r="G80" s="15">
        <f>AVERAGE(C80:F80)</f>
        <v/>
      </c>
      <c r="H80" s="15">
        <f>SUM(C80:F80)/4</f>
        <v/>
      </c>
      <c r="I80" s="15">
        <f>IF(H80&lt;7, (0.6*H80) + (0.4*G80), "-")</f>
        <v/>
      </c>
      <c r="J80" s="8">
        <f>IF(H80&lt;2.5, "REPROVADO", IF(H80&lt;7, "FINAL", "APROVADO"))</f>
        <v/>
      </c>
      <c r="K80" s="15">
        <f>IF(H80&lt;7, (12.5 - (1.5*H80)), "-")</f>
        <v/>
      </c>
      <c r="L80" s="15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15">
        <f>AVERAGE(C81:F81)</f>
        <v/>
      </c>
      <c r="H81" s="15">
        <f>SUM(C81:F81)/4</f>
        <v/>
      </c>
      <c r="I81" s="15">
        <f>IF(H81&lt;7, (0.6*H81) + (0.4*G81), "-")</f>
        <v/>
      </c>
      <c r="J81" s="8">
        <f>IF(H81&lt;2.5, "REPROVADO", IF(H81&lt;7, "FINAL", "APROVADO"))</f>
        <v/>
      </c>
      <c r="K81" s="15">
        <f>IF(H81&lt;7, (12.5 - (1.5*H81)), "-")</f>
        <v/>
      </c>
      <c r="L81" s="15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15">
        <f>AVERAGE(C82:F82)</f>
        <v/>
      </c>
      <c r="H82" s="15">
        <f>SUM(C82:F82)/4</f>
        <v/>
      </c>
      <c r="I82" s="15">
        <f>IF(H82&lt;7, (0.6*H82) + (0.4*G82), "-")</f>
        <v/>
      </c>
      <c r="J82" s="8">
        <f>IF(H82&lt;2.5, "REPROVADO", IF(H82&lt;7, "FINAL", "APROVADO"))</f>
        <v/>
      </c>
      <c r="K82" s="15">
        <f>IF(H82&lt;7, (12.5 - (1.5*H82)), "-")</f>
        <v/>
      </c>
      <c r="L82" s="15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15">
        <f>AVERAGE(C83:F83)</f>
        <v/>
      </c>
      <c r="H83" s="15">
        <f>SUM(C83:F83)/4</f>
        <v/>
      </c>
      <c r="I83" s="15">
        <f>IF(H83&lt;7, (0.6*H83) + (0.4*G83), "-")</f>
        <v/>
      </c>
      <c r="J83" s="8">
        <f>IF(H83&lt;2.5, "REPROVADO", IF(H83&lt;7, "FINAL", "APROVADO"))</f>
        <v/>
      </c>
      <c r="K83" s="15">
        <f>IF(H83&lt;7, (12.5 - (1.5*H83)), "-")</f>
        <v/>
      </c>
      <c r="L83" s="15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15">
        <f>AVERAGE(C84:F84)</f>
        <v/>
      </c>
      <c r="H84" s="15">
        <f>SUM(C84:F84)/4</f>
        <v/>
      </c>
      <c r="I84" s="15">
        <f>IF(H84&lt;7, (0.6*H84) + (0.4*G84), "-")</f>
        <v/>
      </c>
      <c r="J84" s="8">
        <f>IF(H84&lt;2.5, "REPROVADO", IF(H84&lt;7, "FINAL", "APROVADO"))</f>
        <v/>
      </c>
      <c r="K84" s="15">
        <f>IF(H84&lt;7, (12.5 - (1.5*H84)), "-")</f>
        <v/>
      </c>
      <c r="L84" s="15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15">
        <f>AVERAGE(C85:F85)</f>
        <v/>
      </c>
      <c r="H85" s="15">
        <f>SUM(C85:F85)/4</f>
        <v/>
      </c>
      <c r="I85" s="15">
        <f>IF(H85&lt;7, (0.6*H85) + (0.4*G85), "-")</f>
        <v/>
      </c>
      <c r="J85" s="8">
        <f>IF(H85&lt;2.5, "REPROVADO", IF(H85&lt;7, "FINAL", "APROVADO"))</f>
        <v/>
      </c>
      <c r="K85" s="15">
        <f>IF(H85&lt;7, (12.5 - (1.5*H85)), "-")</f>
        <v/>
      </c>
      <c r="L85" s="15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15">
        <f>AVERAGE(C86:F86)</f>
        <v/>
      </c>
      <c r="H86" s="15">
        <f>SUM(C86:F86)/4</f>
        <v/>
      </c>
      <c r="I86" s="15">
        <f>IF(H86&lt;7, (0.6*H86) + (0.4*G86), "-")</f>
        <v/>
      </c>
      <c r="J86" s="8">
        <f>IF(H86&lt;2.5, "REPROVADO", IF(H86&lt;7, "FINAL", "APROVADO"))</f>
        <v/>
      </c>
      <c r="K86" s="15">
        <f>IF(H86&lt;7, (12.5 - (1.5*H86)), "-")</f>
        <v/>
      </c>
      <c r="L86" s="15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15">
        <f>AVERAGE(C87:F87)</f>
        <v/>
      </c>
      <c r="H87" s="15">
        <f>SUM(C87:F87)/4</f>
        <v/>
      </c>
      <c r="I87" s="15">
        <f>IF(H87&lt;7, (0.6*H87) + (0.4*G87), "-")</f>
        <v/>
      </c>
      <c r="J87" s="8">
        <f>IF(H87&lt;2.5, "REPROVADO", IF(H87&lt;7, "FINAL", "APROVADO"))</f>
        <v/>
      </c>
      <c r="K87" s="15">
        <f>IF(H87&lt;7, (12.5 - (1.5*H87)), "-")</f>
        <v/>
      </c>
      <c r="L87" s="15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15">
        <f>AVERAGE(C88:F88)</f>
        <v/>
      </c>
      <c r="H88" s="15">
        <f>SUM(C88:F88)/4</f>
        <v/>
      </c>
      <c r="I88" s="15">
        <f>IF(H88&lt;7, (0.6*H88) + (0.4*G88), "-")</f>
        <v/>
      </c>
      <c r="J88" s="8">
        <f>IF(H88&lt;2.5, "REPROVADO", IF(H88&lt;7, "FINAL", "APROVADO"))</f>
        <v/>
      </c>
      <c r="K88" s="15">
        <f>IF(H88&lt;7, (12.5 - (1.5*H88)), "-")</f>
        <v/>
      </c>
      <c r="L88" s="15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15">
        <f>AVERAGE(C89:F89)</f>
        <v/>
      </c>
      <c r="H89" s="15">
        <f>SUM(C89:F89)/4</f>
        <v/>
      </c>
      <c r="I89" s="15">
        <f>IF(H89&lt;7, (0.6*H89) + (0.4*G89), "-")</f>
        <v/>
      </c>
      <c r="J89" s="8">
        <f>IF(H89&lt;2.5, "REPROVADO", IF(H89&lt;7, "FINAL", "APROVADO"))</f>
        <v/>
      </c>
      <c r="K89" s="15">
        <f>IF(H89&lt;7, (12.5 - (1.5*H89)), "-")</f>
        <v/>
      </c>
      <c r="L89" s="15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15">
        <f>AVERAGE(C90:F90)</f>
        <v/>
      </c>
      <c r="H90" s="15">
        <f>SUM(C90:F90)/4</f>
        <v/>
      </c>
      <c r="I90" s="15">
        <f>IF(H90&lt;7, (0.6*H90) + (0.4*G90), "-")</f>
        <v/>
      </c>
      <c r="J90" s="8">
        <f>IF(H90&lt;2.5, "REPROVADO", IF(H90&lt;7, "FINAL", "APROVADO"))</f>
        <v/>
      </c>
      <c r="K90" s="15">
        <f>IF(H90&lt;7, (12.5 - (1.5*H90)), "-")</f>
        <v/>
      </c>
      <c r="L90" s="15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3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14" t="n">
        <v>5.329053829778262</v>
      </c>
      <c r="D108" s="14" t="n">
        <v>1.32964861584456</v>
      </c>
      <c r="E108" s="14" t="n">
        <v>4.620719406437818</v>
      </c>
      <c r="F108" s="14" t="n">
        <v>9.121733862810016</v>
      </c>
      <c r="G108" s="15">
        <f>AVERAGE(C108:F108)</f>
        <v/>
      </c>
      <c r="H108" s="15">
        <f>SUM(C108:F108)/4</f>
        <v/>
      </c>
      <c r="I108" s="15">
        <f>IF(H108&lt;7, (0.6*H108) + (0.4*G108), "-")</f>
        <v/>
      </c>
      <c r="J108" s="8">
        <f>IF(H108&lt;2.5, "REPROVADO", IF(H108&lt;7, "FINAL", "APROVADO"))</f>
        <v/>
      </c>
      <c r="K108" s="15">
        <f>IF(H108&lt;7, (12.5 - (1.5*H108)), "-")</f>
        <v/>
      </c>
      <c r="L108" s="15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14" t="n">
        <v>5.656576862736618</v>
      </c>
      <c r="D109" s="14" t="n">
        <v>8.501844390100963</v>
      </c>
      <c r="E109" s="14" t="n">
        <v>3.900030476149477</v>
      </c>
      <c r="F109" s="14" t="n">
        <v>8.013516431546954</v>
      </c>
      <c r="G109" s="15">
        <f>AVERAGE(C109:F109)</f>
        <v/>
      </c>
      <c r="H109" s="15">
        <f>SUM(C109:F109)/4</f>
        <v/>
      </c>
      <c r="I109" s="15">
        <f>IF(H109&lt;7, (0.6*H109) + (0.4*G109), "-")</f>
        <v/>
      </c>
      <c r="J109" s="8">
        <f>IF(H109&lt;2.5, "REPROVADO", IF(H109&lt;7, "FINAL", "APROVADO"))</f>
        <v/>
      </c>
      <c r="K109" s="15">
        <f>IF(H109&lt;7, (12.5 - (1.5*H109)), "-")</f>
        <v/>
      </c>
      <c r="L109" s="15">
        <f>IF(G109&gt;=K109, "AF", "-")</f>
        <v/>
      </c>
      <c r="N109" s="8" t="inlineStr">
        <is>
          <t>ALUNOS APROVADOS</t>
        </is>
      </c>
      <c r="O109" s="9">
        <f>COUNTIF(C108:C142, "&gt;=7")</f>
        <v/>
      </c>
      <c r="P109" s="9">
        <f>COUNTIF(D108:D142, "&gt;=7")</f>
        <v/>
      </c>
      <c r="Q109" s="9">
        <f>COUNTIF(E108:E142, "&gt;=7")</f>
        <v/>
      </c>
      <c r="R109" s="9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14" t="n">
        <v>5.827598063967327</v>
      </c>
      <c r="D110" s="14" t="n">
        <v>7.865922972496778</v>
      </c>
      <c r="E110" s="14" t="n">
        <v>2.420580288841233</v>
      </c>
      <c r="F110" s="14" t="n">
        <v>5.640398297867566</v>
      </c>
      <c r="G110" s="15">
        <f>AVERAGE(C110:F110)</f>
        <v/>
      </c>
      <c r="H110" s="15">
        <f>SUM(C110:F110)/4</f>
        <v/>
      </c>
      <c r="I110" s="15">
        <f>IF(H110&lt;7, (0.6*H110) + (0.4*G110), "-")</f>
        <v/>
      </c>
      <c r="J110" s="8">
        <f>IF(H110&lt;2.5, "REPROVADO", IF(H110&lt;7, "FINAL", "APROVADO"))</f>
        <v/>
      </c>
      <c r="K110" s="15">
        <f>IF(H110&lt;7, (12.5 - (1.5*H110)), "-")</f>
        <v/>
      </c>
      <c r="L110" s="15">
        <f>IF(G110&gt;=K110, "AF", "-")</f>
        <v/>
      </c>
      <c r="N110" s="8" t="inlineStr">
        <is>
          <t>ALUNOS REPROVADOS</t>
        </is>
      </c>
      <c r="O110" s="9">
        <f>COUNTIF(C108:C142, "&lt;7")</f>
        <v/>
      </c>
      <c r="P110" s="9">
        <f>COUNTIF(D108:D142, "&lt;7")</f>
        <v/>
      </c>
      <c r="Q110" s="9">
        <f>COUNTIF(E108:E142, "&lt;7")</f>
        <v/>
      </c>
      <c r="R110" s="9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14" t="n">
        <v>5.318491071367993</v>
      </c>
      <c r="D111" s="14" t="n">
        <v>9.674544475015878</v>
      </c>
      <c r="E111" s="14" t="n">
        <v>2.547039646805948</v>
      </c>
      <c r="F111" s="14" t="n">
        <v>4.460798636343389</v>
      </c>
      <c r="G111" s="15">
        <f>AVERAGE(C111:F111)</f>
        <v/>
      </c>
      <c r="H111" s="15">
        <f>SUM(C111:F111)/4</f>
        <v/>
      </c>
      <c r="I111" s="15">
        <f>IF(H111&lt;7, (0.6*H111) + (0.4*G111), "-")</f>
        <v/>
      </c>
      <c r="J111" s="8">
        <f>IF(H111&lt;2.5, "REPROVADO", IF(H111&lt;7, "FINAL", "APROVADO"))</f>
        <v/>
      </c>
      <c r="K111" s="15">
        <f>IF(H111&lt;7, (12.5 - (1.5*H111)), "-")</f>
        <v/>
      </c>
      <c r="L111" s="15">
        <f>IF(G111&gt;=K111, "AF", "-")</f>
        <v/>
      </c>
      <c r="N111" s="8" t="inlineStr">
        <is>
          <t>Nº ALUNOS COM MÉDIA &gt; 8,0</t>
        </is>
      </c>
      <c r="O111" s="9">
        <f>COUNTIF(C108:C142, "&gt;=8")</f>
        <v/>
      </c>
      <c r="P111" s="9">
        <f>COUNTIF(D108:D142, "&gt;=8")</f>
        <v/>
      </c>
      <c r="Q111" s="9">
        <f>COUNTIF(E108:E142, "&gt;=8")</f>
        <v/>
      </c>
      <c r="R111" s="9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14" t="n">
        <v>1.915452718507503</v>
      </c>
      <c r="D112" s="14" t="n">
        <v>8.415169539303362</v>
      </c>
      <c r="E112" s="14" t="n">
        <v>4.531240631043527</v>
      </c>
      <c r="F112" s="14" t="n">
        <v>1.593763002756583</v>
      </c>
      <c r="G112" s="15">
        <f>AVERAGE(C112:F112)</f>
        <v/>
      </c>
      <c r="H112" s="15">
        <f>SUM(C112:F112)/4</f>
        <v/>
      </c>
      <c r="I112" s="15">
        <f>IF(H112&lt;7, (0.6*H112) + (0.4*G112), "-")</f>
        <v/>
      </c>
      <c r="J112" s="8">
        <f>IF(H112&lt;2.5, "REPROVADO", IF(H112&lt;7, "FINAL", "APROVADO"))</f>
        <v/>
      </c>
      <c r="K112" s="15">
        <f>IF(H112&lt;7, (12.5 - (1.5*H112)), "-")</f>
        <v/>
      </c>
      <c r="L112" s="15">
        <f>IF(G112&gt;=K112, "AF", "-")</f>
        <v/>
      </c>
      <c r="N112" s="8" t="inlineStr">
        <is>
          <t>Nº ALUNOS QUE NÃO ATINGIRAM MÉDIA &gt; 8,0</t>
        </is>
      </c>
      <c r="O112" s="9">
        <f>COUNTIF(C108:C142, "&lt;8")</f>
        <v/>
      </c>
      <c r="P112" s="9">
        <f>COUNTIF(D108:D142, "&lt;8")</f>
        <v/>
      </c>
      <c r="Q112" s="9">
        <f>COUNTIF(E108:E142, "&lt;8")</f>
        <v/>
      </c>
      <c r="R112" s="9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14" t="n">
        <v>8.482756562401036</v>
      </c>
      <c r="D113" s="14" t="n">
        <v>7.405082724756029</v>
      </c>
      <c r="E113" s="14" t="n">
        <v>9.745897762068251</v>
      </c>
      <c r="F113" s="14" t="n">
        <v>3.439253113540559</v>
      </c>
      <c r="G113" s="15">
        <f>AVERAGE(C113:F113)</f>
        <v/>
      </c>
      <c r="H113" s="15">
        <f>SUM(C113:F113)/4</f>
        <v/>
      </c>
      <c r="I113" s="15">
        <f>IF(H113&lt;7, (0.6*H113) + (0.4*G113), "-")</f>
        <v/>
      </c>
      <c r="J113" s="8">
        <f>IF(H113&lt;2.5, "REPROVADO", IF(H113&lt;7, "FINAL", "APROVADO"))</f>
        <v/>
      </c>
      <c r="K113" s="15">
        <f>IF(H113&lt;7, (12.5 - (1.5*H113)), "-")</f>
        <v/>
      </c>
      <c r="L113" s="15">
        <f>IF(G113&gt;=K113, "AF", "-")</f>
        <v/>
      </c>
      <c r="N113" s="8" t="inlineStr">
        <is>
          <t>PERCENTUAL DE MÉDIAS &gt; 5,0</t>
        </is>
      </c>
      <c r="O113" s="10">
        <f>COUNTIF(C108:C142, "&gt;=5")/COUNTA(C108:C142)</f>
        <v/>
      </c>
      <c r="P113" s="10">
        <f>COUNTIF(D108:D142, "&gt;=5")/COUNTA(D108:D142)</f>
        <v/>
      </c>
      <c r="Q113" s="10">
        <f>COUNTIF(E108:E142, "&gt;=5")/COUNTA(E108:E142)</f>
        <v/>
      </c>
      <c r="R113" s="10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14" t="n">
        <v>7.725665602686635</v>
      </c>
      <c r="D114" s="14" t="n">
        <v>2.974217601357291</v>
      </c>
      <c r="E114" s="14" t="n">
        <v>2.270685589878224</v>
      </c>
      <c r="F114" s="14" t="n">
        <v>8.536890724364877</v>
      </c>
      <c r="G114" s="15">
        <f>AVERAGE(C114:F114)</f>
        <v/>
      </c>
      <c r="H114" s="15">
        <f>SUM(C114:F114)/4</f>
        <v/>
      </c>
      <c r="I114" s="15">
        <f>IF(H114&lt;7, (0.6*H114) + (0.4*G114), "-")</f>
        <v/>
      </c>
      <c r="J114" s="8">
        <f>IF(H114&lt;2.5, "REPROVADO", IF(H114&lt;7, "FINAL", "APROVADO"))</f>
        <v/>
      </c>
      <c r="K114" s="15">
        <f>IF(H114&lt;7, (12.5 - (1.5*H114)), "-")</f>
        <v/>
      </c>
      <c r="L114" s="15">
        <f>IF(G114&gt;=K114, "AF", "-")</f>
        <v/>
      </c>
      <c r="N114" s="8" t="inlineStr">
        <is>
          <t>PERCENTUAL DE MÉDIAS &lt; 5,0</t>
        </is>
      </c>
      <c r="O114" s="10">
        <f>COUNTIF(C108:C142, "&lt;5")/COUNTA(C108:C142)</f>
        <v/>
      </c>
      <c r="P114" s="10">
        <f>COUNTIF(D108:D142, "&lt;5")/COUNTA(D108:D142)</f>
        <v/>
      </c>
      <c r="Q114" s="10">
        <f>COUNTIF(E108:E142, "&lt;5")/COUNTA(E108:E142)</f>
        <v/>
      </c>
      <c r="R114" s="10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14" t="n">
        <v>7.247107734170989</v>
      </c>
      <c r="D115" s="14" t="n">
        <v>8.494314403104008</v>
      </c>
      <c r="E115" s="14" t="n">
        <v>9.626584124523143</v>
      </c>
      <c r="F115" s="14" t="n">
        <v>8.90132009064649</v>
      </c>
      <c r="G115" s="15">
        <f>AVERAGE(C115:F115)</f>
        <v/>
      </c>
      <c r="H115" s="15">
        <f>SUM(C115:F115)/4</f>
        <v/>
      </c>
      <c r="I115" s="15">
        <f>IF(H115&lt;7, (0.6*H115) + (0.4*G115), "-")</f>
        <v/>
      </c>
      <c r="J115" s="8">
        <f>IF(H115&lt;2.5, "REPROVADO", IF(H115&lt;7, "FINAL", "APROVADO"))</f>
        <v/>
      </c>
      <c r="K115" s="15">
        <f>IF(H115&lt;7, (12.5 - (1.5*H115)), "-")</f>
        <v/>
      </c>
      <c r="L115" s="15">
        <f>IF(G115&gt;=K115, "AF", "-")</f>
        <v/>
      </c>
      <c r="N115" s="8" t="inlineStr">
        <is>
          <t>MATRÍCULAS</t>
        </is>
      </c>
      <c r="O115" s="9">
        <f>COUNTA(C108:C142)</f>
        <v/>
      </c>
      <c r="P115" s="9">
        <f>COUNTA(D108:D142)</f>
        <v/>
      </c>
      <c r="Q115" s="9">
        <f>COUNTA(E108:E142)</f>
        <v/>
      </c>
      <c r="R115" s="9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14" t="n">
        <v>5.747242879326577</v>
      </c>
      <c r="D116" s="14" t="n">
        <v>4.047021491008198</v>
      </c>
      <c r="E116" s="14" t="n">
        <v>7.285792219046675</v>
      </c>
      <c r="F116" s="14" t="n">
        <v>7.307092601335651</v>
      </c>
      <c r="G116" s="15">
        <f>AVERAGE(C116:F116)</f>
        <v/>
      </c>
      <c r="H116" s="15">
        <f>SUM(C116:F116)/4</f>
        <v/>
      </c>
      <c r="I116" s="15">
        <f>IF(H116&lt;7, (0.6*H116) + (0.4*G116), "-")</f>
        <v/>
      </c>
      <c r="J116" s="8">
        <f>IF(H116&lt;2.5, "REPROVADO", IF(H116&lt;7, "FINAL", "APROVADO"))</f>
        <v/>
      </c>
      <c r="K116" s="15">
        <f>IF(H116&lt;7, (12.5 - (1.5*H116)), "-")</f>
        <v/>
      </c>
      <c r="L116" s="15">
        <f>IF(G116&gt;=K116, "AF", "-")</f>
        <v/>
      </c>
      <c r="N116" s="8" t="inlineStr">
        <is>
          <t>TAXA DE APROVAÇÃO (%)</t>
        </is>
      </c>
      <c r="O116" s="10">
        <f>IF(COUNTA(C108:C142)=0, 0, COUNTIF(C108:C142, "&gt;=7")/COUNTA(C108:C142))</f>
        <v/>
      </c>
      <c r="P116" s="10">
        <f>IF(COUNTA(D108:D142)=0, 0, COUNTIF(D108:D142, "&gt;=7")/COUNTA(D108:D142))</f>
        <v/>
      </c>
      <c r="Q116" s="10">
        <f>IF(COUNTA(E108:E142)=0, 0, COUNTIF(E108:E142, "&gt;=7")/COUNTA(E108:E142))</f>
        <v/>
      </c>
      <c r="R116" s="10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14" t="n">
        <v>6.312212860413426</v>
      </c>
      <c r="D117" s="14" t="n">
        <v>8.328796910286449</v>
      </c>
      <c r="E117" s="14" t="n">
        <v>2.700440080003112</v>
      </c>
      <c r="F117" s="14" t="n">
        <v>4.42911799465728</v>
      </c>
      <c r="G117" s="15">
        <f>AVERAGE(C117:F117)</f>
        <v/>
      </c>
      <c r="H117" s="15">
        <f>SUM(C117:F117)/4</f>
        <v/>
      </c>
      <c r="I117" s="15">
        <f>IF(H117&lt;7, (0.6*H117) + (0.4*G117), "-")</f>
        <v/>
      </c>
      <c r="J117" s="8">
        <f>IF(H117&lt;2.5, "REPROVADO", IF(H117&lt;7, "FINAL", "APROVADO"))</f>
        <v/>
      </c>
      <c r="K117" s="15">
        <f>IF(H117&lt;7, (12.5 - (1.5*H117)), "-")</f>
        <v/>
      </c>
      <c r="L117" s="15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14" t="n">
        <v>1.827313053378837</v>
      </c>
      <c r="D118" s="14" t="n">
        <v>4.623488198654514</v>
      </c>
      <c r="E118" s="14" t="n">
        <v>2.962958919338942</v>
      </c>
      <c r="F118" s="14" t="n">
        <v>8.045398680174102</v>
      </c>
      <c r="G118" s="15">
        <f>AVERAGE(C118:F118)</f>
        <v/>
      </c>
      <c r="H118" s="15">
        <f>SUM(C118:F118)/4</f>
        <v/>
      </c>
      <c r="I118" s="15">
        <f>IF(H118&lt;7, (0.6*H118) + (0.4*G118), "-")</f>
        <v/>
      </c>
      <c r="J118" s="8">
        <f>IF(H118&lt;2.5, "REPROVADO", IF(H118&lt;7, "FINAL", "APROVADO"))</f>
        <v/>
      </c>
      <c r="K118" s="15">
        <f>IF(H118&lt;7, (12.5 - (1.5*H118)), "-")</f>
        <v/>
      </c>
      <c r="L118" s="15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14" t="n">
        <v>7.065364675985485</v>
      </c>
      <c r="D119" s="14" t="n">
        <v>1.739480999173116</v>
      </c>
      <c r="E119" s="14" t="n">
        <v>7.114752064823409</v>
      </c>
      <c r="F119" s="14" t="n">
        <v>8.41509359838834</v>
      </c>
      <c r="G119" s="15">
        <f>AVERAGE(C119:F119)</f>
        <v/>
      </c>
      <c r="H119" s="15">
        <f>SUM(C119:F119)/4</f>
        <v/>
      </c>
      <c r="I119" s="15">
        <f>IF(H119&lt;7, (0.6*H119) + (0.4*G119), "-")</f>
        <v/>
      </c>
      <c r="J119" s="8">
        <f>IF(H119&lt;2.5, "REPROVADO", IF(H119&lt;7, "FINAL", "APROVADO"))</f>
        <v/>
      </c>
      <c r="K119" s="15">
        <f>IF(H119&lt;7, (12.5 - (1.5*H119)), "-")</f>
        <v/>
      </c>
      <c r="L119" s="15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14" t="n">
        <v>9.024817810917684</v>
      </c>
      <c r="D120" s="14" t="n">
        <v>7.458511822238211</v>
      </c>
      <c r="E120" s="14" t="n">
        <v>8.11827119489937</v>
      </c>
      <c r="F120" s="14" t="n">
        <v>2.278359335105324</v>
      </c>
      <c r="G120" s="15">
        <f>AVERAGE(C120:F120)</f>
        <v/>
      </c>
      <c r="H120" s="15">
        <f>SUM(C120:F120)/4</f>
        <v/>
      </c>
      <c r="I120" s="15">
        <f>IF(H120&lt;7, (0.6*H120) + (0.4*G120), "-")</f>
        <v/>
      </c>
      <c r="J120" s="8">
        <f>IF(H120&lt;2.5, "REPROVADO", IF(H120&lt;7, "FINAL", "APROVADO"))</f>
        <v/>
      </c>
      <c r="K120" s="15">
        <f>IF(H120&lt;7, (12.5 - (1.5*H120)), "-")</f>
        <v/>
      </c>
      <c r="L120" s="15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14" t="n">
        <v>1.158125514145584</v>
      </c>
      <c r="D121" s="14" t="n">
        <v>8.124332056053866</v>
      </c>
      <c r="E121" s="14" t="n">
        <v>2.491946923277659</v>
      </c>
      <c r="F121" s="14" t="n">
        <v>1.411833038720625</v>
      </c>
      <c r="G121" s="15">
        <f>AVERAGE(C121:F121)</f>
        <v/>
      </c>
      <c r="H121" s="15">
        <f>SUM(C121:F121)/4</f>
        <v/>
      </c>
      <c r="I121" s="15">
        <f>IF(H121&lt;7, (0.6*H121) + (0.4*G121), "-")</f>
        <v/>
      </c>
      <c r="J121" s="8">
        <f>IF(H121&lt;2.5, "REPROVADO", IF(H121&lt;7, "FINAL", "APROVADO"))</f>
        <v/>
      </c>
      <c r="K121" s="15">
        <f>IF(H121&lt;7, (12.5 - (1.5*H121)), "-")</f>
        <v/>
      </c>
      <c r="L121" s="15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14" t="n">
        <v>8.118362041340557</v>
      </c>
      <c r="D122" s="14" t="n">
        <v>4.252802564349743</v>
      </c>
      <c r="E122" s="14" t="n">
        <v>7.326696513069711</v>
      </c>
      <c r="F122" s="14" t="n">
        <v>7.518819506035094</v>
      </c>
      <c r="G122" s="15">
        <f>AVERAGE(C122:F122)</f>
        <v/>
      </c>
      <c r="H122" s="15">
        <f>SUM(C122:F122)/4</f>
        <v/>
      </c>
      <c r="I122" s="15">
        <f>IF(H122&lt;7, (0.6*H122) + (0.4*G122), "-")</f>
        <v/>
      </c>
      <c r="J122" s="8">
        <f>IF(H122&lt;2.5, "REPROVADO", IF(H122&lt;7, "FINAL", "APROVADO"))</f>
        <v/>
      </c>
      <c r="K122" s="15">
        <f>IF(H122&lt;7, (12.5 - (1.5*H122)), "-")</f>
        <v/>
      </c>
      <c r="L122" s="15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14" t="n">
        <v>1.125643451379006</v>
      </c>
      <c r="D123" s="14" t="n">
        <v>5.658739146623116</v>
      </c>
      <c r="E123" s="14" t="n">
        <v>8.166194571665587</v>
      </c>
      <c r="F123" s="14" t="n">
        <v>5.152580922607138</v>
      </c>
      <c r="G123" s="15">
        <f>AVERAGE(C123:F123)</f>
        <v/>
      </c>
      <c r="H123" s="15">
        <f>SUM(C123:F123)/4</f>
        <v/>
      </c>
      <c r="I123" s="15">
        <f>IF(H123&lt;7, (0.6*H123) + (0.4*G123), "-")</f>
        <v/>
      </c>
      <c r="J123" s="8">
        <f>IF(H123&lt;2.5, "REPROVADO", IF(H123&lt;7, "FINAL", "APROVADO"))</f>
        <v/>
      </c>
      <c r="K123" s="15">
        <f>IF(H123&lt;7, (12.5 - (1.5*H123)), "-")</f>
        <v/>
      </c>
      <c r="L123" s="15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14" t="n">
        <v>3.875633016114192</v>
      </c>
      <c r="D124" s="14" t="n">
        <v>3.008103425015578</v>
      </c>
      <c r="E124" s="14" t="n">
        <v>1.053662082933251</v>
      </c>
      <c r="F124" s="14" t="n">
        <v>8.279202123432725</v>
      </c>
      <c r="G124" s="15">
        <f>AVERAGE(C124:F124)</f>
        <v/>
      </c>
      <c r="H124" s="15">
        <f>SUM(C124:F124)/4</f>
        <v/>
      </c>
      <c r="I124" s="15">
        <f>IF(H124&lt;7, (0.6*H124) + (0.4*G124), "-")</f>
        <v/>
      </c>
      <c r="J124" s="8">
        <f>IF(H124&lt;2.5, "REPROVADO", IF(H124&lt;7, "FINAL", "APROVADO"))</f>
        <v/>
      </c>
      <c r="K124" s="15">
        <f>IF(H124&lt;7, (12.5 - (1.5*H124)), "-")</f>
        <v/>
      </c>
      <c r="L124" s="15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14" t="n">
        <v>3.820283464417206</v>
      </c>
      <c r="D125" s="14" t="n">
        <v>9.163137241253958</v>
      </c>
      <c r="E125" s="14" t="n">
        <v>8.752699630595384</v>
      </c>
      <c r="F125" s="14" t="n">
        <v>8.95202761431638</v>
      </c>
      <c r="G125" s="15">
        <f>AVERAGE(C125:F125)</f>
        <v/>
      </c>
      <c r="H125" s="15">
        <f>SUM(C125:F125)/4</f>
        <v/>
      </c>
      <c r="I125" s="15">
        <f>IF(H125&lt;7, (0.6*H125) + (0.4*G125), "-")</f>
        <v/>
      </c>
      <c r="J125" s="8">
        <f>IF(H125&lt;2.5, "REPROVADO", IF(H125&lt;7, "FINAL", "APROVADO"))</f>
        <v/>
      </c>
      <c r="K125" s="15">
        <f>IF(H125&lt;7, (12.5 - (1.5*H125)), "-")</f>
        <v/>
      </c>
      <c r="L125" s="15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14" t="n">
        <v>4.039038064183529</v>
      </c>
      <c r="D126" s="14" t="n">
        <v>7.086599139278623</v>
      </c>
      <c r="E126" s="14" t="n">
        <v>8.150188636946886</v>
      </c>
      <c r="F126" s="14" t="n">
        <v>9.70057056631985</v>
      </c>
      <c r="G126" s="15">
        <f>AVERAGE(C126:F126)</f>
        <v/>
      </c>
      <c r="H126" s="15">
        <f>SUM(C126:F126)/4</f>
        <v/>
      </c>
      <c r="I126" s="15">
        <f>IF(H126&lt;7, (0.6*H126) + (0.4*G126), "-")</f>
        <v/>
      </c>
      <c r="J126" s="8">
        <f>IF(H126&lt;2.5, "REPROVADO", IF(H126&lt;7, "FINAL", "APROVADO"))</f>
        <v/>
      </c>
      <c r="K126" s="15">
        <f>IF(H126&lt;7, (12.5 - (1.5*H126)), "-")</f>
        <v/>
      </c>
      <c r="L126" s="15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14" t="n">
        <v>1.894078492915687</v>
      </c>
      <c r="D127" s="14" t="n">
        <v>5.407947206907753</v>
      </c>
      <c r="E127" s="14" t="n">
        <v>4.219516355767984</v>
      </c>
      <c r="F127" s="14" t="n">
        <v>6.308156038808365</v>
      </c>
      <c r="G127" s="15">
        <f>AVERAGE(C127:F127)</f>
        <v/>
      </c>
      <c r="H127" s="15">
        <f>SUM(C127:F127)/4</f>
        <v/>
      </c>
      <c r="I127" s="15">
        <f>IF(H127&lt;7, (0.6*H127) + (0.4*G127), "-")</f>
        <v/>
      </c>
      <c r="J127" s="8">
        <f>IF(H127&lt;2.5, "REPROVADO", IF(H127&lt;7, "FINAL", "APROVADO"))</f>
        <v/>
      </c>
      <c r="K127" s="15">
        <f>IF(H127&lt;7, (12.5 - (1.5*H127)), "-")</f>
        <v/>
      </c>
      <c r="L127" s="15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14" t="n">
        <v>7.15347436571491</v>
      </c>
      <c r="D128" s="14" t="n">
        <v>8.189292180650494</v>
      </c>
      <c r="E128" s="14" t="n">
        <v>4.881623223428852</v>
      </c>
      <c r="F128" s="14" t="n">
        <v>6.282823460837626</v>
      </c>
      <c r="G128" s="15">
        <f>AVERAGE(C128:F128)</f>
        <v/>
      </c>
      <c r="H128" s="15">
        <f>SUM(C128:F128)/4</f>
        <v/>
      </c>
      <c r="I128" s="15">
        <f>IF(H128&lt;7, (0.6*H128) + (0.4*G128), "-")</f>
        <v/>
      </c>
      <c r="J128" s="8">
        <f>IF(H128&lt;2.5, "REPROVADO", IF(H128&lt;7, "FINAL", "APROVADO"))</f>
        <v/>
      </c>
      <c r="K128" s="15">
        <f>IF(H128&lt;7, (12.5 - (1.5*H128)), "-")</f>
        <v/>
      </c>
      <c r="L128" s="15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14" t="n">
        <v>9.309433465390592</v>
      </c>
      <c r="D129" s="14" t="n">
        <v>8.271973039279711</v>
      </c>
      <c r="E129" s="14" t="n">
        <v>1.013938611696452</v>
      </c>
      <c r="F129" s="14" t="n">
        <v>6.538528382606459</v>
      </c>
      <c r="G129" s="15">
        <f>AVERAGE(C129:F129)</f>
        <v/>
      </c>
      <c r="H129" s="15">
        <f>SUM(C129:F129)/4</f>
        <v/>
      </c>
      <c r="I129" s="15">
        <f>IF(H129&lt;7, (0.6*H129) + (0.4*G129), "-")</f>
        <v/>
      </c>
      <c r="J129" s="8">
        <f>IF(H129&lt;2.5, "REPROVADO", IF(H129&lt;7, "FINAL", "APROVADO"))</f>
        <v/>
      </c>
      <c r="K129" s="15">
        <f>IF(H129&lt;7, (12.5 - (1.5*H129)), "-")</f>
        <v/>
      </c>
      <c r="L129" s="15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15">
        <f>AVERAGE(C130:F130)</f>
        <v/>
      </c>
      <c r="H130" s="15">
        <f>SUM(C130:F130)/4</f>
        <v/>
      </c>
      <c r="I130" s="15">
        <f>IF(H130&lt;7, (0.6*H130) + (0.4*G130), "-")</f>
        <v/>
      </c>
      <c r="J130" s="8">
        <f>IF(H130&lt;2.5, "REPROVADO", IF(H130&lt;7, "FINAL", "APROVADO"))</f>
        <v/>
      </c>
      <c r="K130" s="15">
        <f>IF(H130&lt;7, (12.5 - (1.5*H130)), "-")</f>
        <v/>
      </c>
      <c r="L130" s="15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15">
        <f>AVERAGE(C131:F131)</f>
        <v/>
      </c>
      <c r="H131" s="15">
        <f>SUM(C131:F131)/4</f>
        <v/>
      </c>
      <c r="I131" s="15">
        <f>IF(H131&lt;7, (0.6*H131) + (0.4*G131), "-")</f>
        <v/>
      </c>
      <c r="J131" s="8">
        <f>IF(H131&lt;2.5, "REPROVADO", IF(H131&lt;7, "FINAL", "APROVADO"))</f>
        <v/>
      </c>
      <c r="K131" s="15">
        <f>IF(H131&lt;7, (12.5 - (1.5*H131)), "-")</f>
        <v/>
      </c>
      <c r="L131" s="15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15">
        <f>AVERAGE(C132:F132)</f>
        <v/>
      </c>
      <c r="H132" s="15">
        <f>SUM(C132:F132)/4</f>
        <v/>
      </c>
      <c r="I132" s="15">
        <f>IF(H132&lt;7, (0.6*H132) + (0.4*G132), "-")</f>
        <v/>
      </c>
      <c r="J132" s="8">
        <f>IF(H132&lt;2.5, "REPROVADO", IF(H132&lt;7, "FINAL", "APROVADO"))</f>
        <v/>
      </c>
      <c r="K132" s="15">
        <f>IF(H132&lt;7, (12.5 - (1.5*H132)), "-")</f>
        <v/>
      </c>
      <c r="L132" s="15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15">
        <f>AVERAGE(C133:F133)</f>
        <v/>
      </c>
      <c r="H133" s="15">
        <f>SUM(C133:F133)/4</f>
        <v/>
      </c>
      <c r="I133" s="15">
        <f>IF(H133&lt;7, (0.6*H133) + (0.4*G133), "-")</f>
        <v/>
      </c>
      <c r="J133" s="8">
        <f>IF(H133&lt;2.5, "REPROVADO", IF(H133&lt;7, "FINAL", "APROVADO"))</f>
        <v/>
      </c>
      <c r="K133" s="15">
        <f>IF(H133&lt;7, (12.5 - (1.5*H133)), "-")</f>
        <v/>
      </c>
      <c r="L133" s="15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15">
        <f>AVERAGE(C134:F134)</f>
        <v/>
      </c>
      <c r="H134" s="15">
        <f>SUM(C134:F134)/4</f>
        <v/>
      </c>
      <c r="I134" s="15">
        <f>IF(H134&lt;7, (0.6*H134) + (0.4*G134), "-")</f>
        <v/>
      </c>
      <c r="J134" s="8">
        <f>IF(H134&lt;2.5, "REPROVADO", IF(H134&lt;7, "FINAL", "APROVADO"))</f>
        <v/>
      </c>
      <c r="K134" s="15">
        <f>IF(H134&lt;7, (12.5 - (1.5*H134)), "-")</f>
        <v/>
      </c>
      <c r="L134" s="15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15">
        <f>AVERAGE(C135:F135)</f>
        <v/>
      </c>
      <c r="H135" s="15">
        <f>SUM(C135:F135)/4</f>
        <v/>
      </c>
      <c r="I135" s="15">
        <f>IF(H135&lt;7, (0.6*H135) + (0.4*G135), "-")</f>
        <v/>
      </c>
      <c r="J135" s="8">
        <f>IF(H135&lt;2.5, "REPROVADO", IF(H135&lt;7, "FINAL", "APROVADO"))</f>
        <v/>
      </c>
      <c r="K135" s="15">
        <f>IF(H135&lt;7, (12.5 - (1.5*H135)), "-")</f>
        <v/>
      </c>
      <c r="L135" s="15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15">
        <f>AVERAGE(C136:F136)</f>
        <v/>
      </c>
      <c r="H136" s="15">
        <f>SUM(C136:F136)/4</f>
        <v/>
      </c>
      <c r="I136" s="15">
        <f>IF(H136&lt;7, (0.6*H136) + (0.4*G136), "-")</f>
        <v/>
      </c>
      <c r="J136" s="8">
        <f>IF(H136&lt;2.5, "REPROVADO", IF(H136&lt;7, "FINAL", "APROVADO"))</f>
        <v/>
      </c>
      <c r="K136" s="15">
        <f>IF(H136&lt;7, (12.5 - (1.5*H136)), "-")</f>
        <v/>
      </c>
      <c r="L136" s="15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15">
        <f>AVERAGE(C137:F137)</f>
        <v/>
      </c>
      <c r="H137" s="15">
        <f>SUM(C137:F137)/4</f>
        <v/>
      </c>
      <c r="I137" s="15">
        <f>IF(H137&lt;7, (0.6*H137) + (0.4*G137), "-")</f>
        <v/>
      </c>
      <c r="J137" s="8">
        <f>IF(H137&lt;2.5, "REPROVADO", IF(H137&lt;7, "FINAL", "APROVADO"))</f>
        <v/>
      </c>
      <c r="K137" s="15">
        <f>IF(H137&lt;7, (12.5 - (1.5*H137)), "-")</f>
        <v/>
      </c>
      <c r="L137" s="15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15">
        <f>AVERAGE(C138:F138)</f>
        <v/>
      </c>
      <c r="H138" s="15">
        <f>SUM(C138:F138)/4</f>
        <v/>
      </c>
      <c r="I138" s="15">
        <f>IF(H138&lt;7, (0.6*H138) + (0.4*G138), "-")</f>
        <v/>
      </c>
      <c r="J138" s="8">
        <f>IF(H138&lt;2.5, "REPROVADO", IF(H138&lt;7, "FINAL", "APROVADO"))</f>
        <v/>
      </c>
      <c r="K138" s="15">
        <f>IF(H138&lt;7, (12.5 - (1.5*H138)), "-")</f>
        <v/>
      </c>
      <c r="L138" s="15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15">
        <f>AVERAGE(C139:F139)</f>
        <v/>
      </c>
      <c r="H139" s="15">
        <f>SUM(C139:F139)/4</f>
        <v/>
      </c>
      <c r="I139" s="15">
        <f>IF(H139&lt;7, (0.6*H139) + (0.4*G139), "-")</f>
        <v/>
      </c>
      <c r="J139" s="8">
        <f>IF(H139&lt;2.5, "REPROVADO", IF(H139&lt;7, "FINAL", "APROVADO"))</f>
        <v/>
      </c>
      <c r="K139" s="15">
        <f>IF(H139&lt;7, (12.5 - (1.5*H139)), "-")</f>
        <v/>
      </c>
      <c r="L139" s="15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15">
        <f>AVERAGE(C140:F140)</f>
        <v/>
      </c>
      <c r="H140" s="15">
        <f>SUM(C140:F140)/4</f>
        <v/>
      </c>
      <c r="I140" s="15">
        <f>IF(H140&lt;7, (0.6*H140) + (0.4*G140), "-")</f>
        <v/>
      </c>
      <c r="J140" s="8">
        <f>IF(H140&lt;2.5, "REPROVADO", IF(H140&lt;7, "FINAL", "APROVADO"))</f>
        <v/>
      </c>
      <c r="K140" s="15">
        <f>IF(H140&lt;7, (12.5 - (1.5*H140)), "-")</f>
        <v/>
      </c>
      <c r="L140" s="15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15">
        <f>AVERAGE(C141:F141)</f>
        <v/>
      </c>
      <c r="H141" s="15">
        <f>SUM(C141:F141)/4</f>
        <v/>
      </c>
      <c r="I141" s="15">
        <f>IF(H141&lt;7, (0.6*H141) + (0.4*G141), "-")</f>
        <v/>
      </c>
      <c r="J141" s="8">
        <f>IF(H141&lt;2.5, "REPROVADO", IF(H141&lt;7, "FINAL", "APROVADO"))</f>
        <v/>
      </c>
      <c r="K141" s="15">
        <f>IF(H141&lt;7, (12.5 - (1.5*H141)), "-")</f>
        <v/>
      </c>
      <c r="L141" s="15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15">
        <f>AVERAGE(C142:F142)</f>
        <v/>
      </c>
      <c r="H142" s="15">
        <f>SUM(C142:F142)/4</f>
        <v/>
      </c>
      <c r="I142" s="15">
        <f>IF(H142&lt;7, (0.6*H142) + (0.4*G142), "-")</f>
        <v/>
      </c>
      <c r="J142" s="8">
        <f>IF(H142&lt;2.5, "REPROVADO", IF(H142&lt;7, "FINAL", "APROVADO"))</f>
        <v/>
      </c>
      <c r="K142" s="15">
        <f>IF(H142&lt;7, (12.5 - (1.5*H142)), "-")</f>
        <v/>
      </c>
      <c r="L142" s="15">
        <f>IF(G142&gt;=K142, "AF", "-")</f>
        <v/>
      </c>
    </row>
    <row r="157"/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3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14" t="n">
        <v>8.246796049894979</v>
      </c>
      <c r="D160" s="14" t="n">
        <v>6.53077471145961</v>
      </c>
      <c r="E160" s="14" t="n">
        <v>2.419107970818656</v>
      </c>
      <c r="F160" s="14" t="n">
        <v>7.763349014279618</v>
      </c>
      <c r="G160" s="15">
        <f>AVERAGE(C160:F160)</f>
        <v/>
      </c>
      <c r="H160" s="15">
        <f>SUM(C160:F160)/4</f>
        <v/>
      </c>
      <c r="I160" s="15">
        <f>IF(H160&lt;7, (0.6*H160) + (0.4*G160), "-")</f>
        <v/>
      </c>
      <c r="J160" s="8">
        <f>IF(H160&lt;2.5, "REPROVADO", IF(H160&lt;7, "FINAL", "APROVADO"))</f>
        <v/>
      </c>
      <c r="K160" s="15">
        <f>IF(H160&lt;7, (12.5 - (1.5*H160)), "-")</f>
        <v/>
      </c>
      <c r="L160" s="15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14" t="n">
        <v>3.303141952333557</v>
      </c>
      <c r="D161" s="14" t="n">
        <v>9.254577070580195</v>
      </c>
      <c r="E161" s="14" t="n">
        <v>7.51616438255247</v>
      </c>
      <c r="F161" s="14" t="n">
        <v>5.566786649044031</v>
      </c>
      <c r="G161" s="15">
        <f>AVERAGE(C161:F161)</f>
        <v/>
      </c>
      <c r="H161" s="15">
        <f>SUM(C161:F161)/4</f>
        <v/>
      </c>
      <c r="I161" s="15">
        <f>IF(H161&lt;7, (0.6*H161) + (0.4*G161), "-")</f>
        <v/>
      </c>
      <c r="J161" s="8">
        <f>IF(H161&lt;2.5, "REPROVADO", IF(H161&lt;7, "FINAL", "APROVADO"))</f>
        <v/>
      </c>
      <c r="K161" s="15">
        <f>IF(H161&lt;7, (12.5 - (1.5*H161)), "-")</f>
        <v/>
      </c>
      <c r="L161" s="15">
        <f>IF(G161&gt;=K161, "AF", "-")</f>
        <v/>
      </c>
      <c r="N161" s="8" t="inlineStr">
        <is>
          <t>ALUNOS APROVADOS</t>
        </is>
      </c>
      <c r="O161" s="9">
        <f>COUNTIF(C160:C194, "&gt;=7")</f>
        <v/>
      </c>
      <c r="P161" s="9">
        <f>COUNTIF(D160:D194, "&gt;=7")</f>
        <v/>
      </c>
      <c r="Q161" s="9">
        <f>COUNTIF(E160:E194, "&gt;=7")</f>
        <v/>
      </c>
      <c r="R161" s="9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14" t="n">
        <v>8.762162187861357</v>
      </c>
      <c r="D162" s="14" t="n">
        <v>2.835615777180413</v>
      </c>
      <c r="E162" s="14" t="n">
        <v>5.656419872751742</v>
      </c>
      <c r="F162" s="14" t="n">
        <v>5.293398123298036</v>
      </c>
      <c r="G162" s="15">
        <f>AVERAGE(C162:F162)</f>
        <v/>
      </c>
      <c r="H162" s="15">
        <f>SUM(C162:F162)/4</f>
        <v/>
      </c>
      <c r="I162" s="15">
        <f>IF(H162&lt;7, (0.6*H162) + (0.4*G162), "-")</f>
        <v/>
      </c>
      <c r="J162" s="8">
        <f>IF(H162&lt;2.5, "REPROVADO", IF(H162&lt;7, "FINAL", "APROVADO"))</f>
        <v/>
      </c>
      <c r="K162" s="15">
        <f>IF(H162&lt;7, (12.5 - (1.5*H162)), "-")</f>
        <v/>
      </c>
      <c r="L162" s="15">
        <f>IF(G162&gt;=K162, "AF", "-")</f>
        <v/>
      </c>
      <c r="N162" s="8" t="inlineStr">
        <is>
          <t>ALUNOS REPROVADOS</t>
        </is>
      </c>
      <c r="O162" s="9">
        <f>COUNTIF(C160:C194, "&lt;7")</f>
        <v/>
      </c>
      <c r="P162" s="9">
        <f>COUNTIF(D160:D194, "&lt;7")</f>
        <v/>
      </c>
      <c r="Q162" s="9">
        <f>COUNTIF(E160:E194, "&lt;7")</f>
        <v/>
      </c>
      <c r="R162" s="9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14" t="n">
        <v>5.55834844691586</v>
      </c>
      <c r="D163" s="14" t="n">
        <v>1.666728589022877</v>
      </c>
      <c r="E163" s="14" t="n">
        <v>4.72499115098658</v>
      </c>
      <c r="F163" s="14" t="n">
        <v>6.805113514155013</v>
      </c>
      <c r="G163" s="15">
        <f>AVERAGE(C163:F163)</f>
        <v/>
      </c>
      <c r="H163" s="15">
        <f>SUM(C163:F163)/4</f>
        <v/>
      </c>
      <c r="I163" s="15">
        <f>IF(H163&lt;7, (0.6*H163) + (0.4*G163), "-")</f>
        <v/>
      </c>
      <c r="J163" s="8">
        <f>IF(H163&lt;2.5, "REPROVADO", IF(H163&lt;7, "FINAL", "APROVADO"))</f>
        <v/>
      </c>
      <c r="K163" s="15">
        <f>IF(H163&lt;7, (12.5 - (1.5*H163)), "-")</f>
        <v/>
      </c>
      <c r="L163" s="15">
        <f>IF(G163&gt;=K163, "AF", "-")</f>
        <v/>
      </c>
      <c r="N163" s="8" t="inlineStr">
        <is>
          <t>Nº ALUNOS COM MÉDIA &gt; 8,0</t>
        </is>
      </c>
      <c r="O163" s="9">
        <f>COUNTIF(C160:C194, "&gt;=8")</f>
        <v/>
      </c>
      <c r="P163" s="9">
        <f>COUNTIF(D160:D194, "&gt;=8")</f>
        <v/>
      </c>
      <c r="Q163" s="9">
        <f>COUNTIF(E160:E194, "&gt;=8")</f>
        <v/>
      </c>
      <c r="R163" s="9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14" t="n">
        <v>6.252856072768909</v>
      </c>
      <c r="D164" s="14" t="n">
        <v>7.789999851514087</v>
      </c>
      <c r="E164" s="14" t="n">
        <v>4.536800810056108</v>
      </c>
      <c r="F164" s="14" t="n">
        <v>4.473213194880318</v>
      </c>
      <c r="G164" s="15">
        <f>AVERAGE(C164:F164)</f>
        <v/>
      </c>
      <c r="H164" s="15">
        <f>SUM(C164:F164)/4</f>
        <v/>
      </c>
      <c r="I164" s="15">
        <f>IF(H164&lt;7, (0.6*H164) + (0.4*G164), "-")</f>
        <v/>
      </c>
      <c r="J164" s="8">
        <f>IF(H164&lt;2.5, "REPROVADO", IF(H164&lt;7, "FINAL", "APROVADO"))</f>
        <v/>
      </c>
      <c r="K164" s="15">
        <f>IF(H164&lt;7, (12.5 - (1.5*H164)), "-")</f>
        <v/>
      </c>
      <c r="L164" s="15">
        <f>IF(G164&gt;=K164, "AF", "-")</f>
        <v/>
      </c>
      <c r="N164" s="8" t="inlineStr">
        <is>
          <t>Nº ALUNOS QUE NÃO ATINGIRAM MÉDIA &gt; 8,0</t>
        </is>
      </c>
      <c r="O164" s="9">
        <f>COUNTIF(C160:C194, "&lt;8")</f>
        <v/>
      </c>
      <c r="P164" s="9">
        <f>COUNTIF(D160:D194, "&lt;8")</f>
        <v/>
      </c>
      <c r="Q164" s="9">
        <f>COUNTIF(E160:E194, "&lt;8")</f>
        <v/>
      </c>
      <c r="R164" s="9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14" t="n">
        <v>6.24513312167467</v>
      </c>
      <c r="D165" s="14" t="n">
        <v>8.003143956368572</v>
      </c>
      <c r="E165" s="14" t="n">
        <v>1.480892308860097</v>
      </c>
      <c r="F165" s="14" t="n">
        <v>3.353187646242029</v>
      </c>
      <c r="G165" s="15">
        <f>AVERAGE(C165:F165)</f>
        <v/>
      </c>
      <c r="H165" s="15">
        <f>SUM(C165:F165)/4</f>
        <v/>
      </c>
      <c r="I165" s="15">
        <f>IF(H165&lt;7, (0.6*H165) + (0.4*G165), "-")</f>
        <v/>
      </c>
      <c r="J165" s="8">
        <f>IF(H165&lt;2.5, "REPROVADO", IF(H165&lt;7, "FINAL", "APROVADO"))</f>
        <v/>
      </c>
      <c r="K165" s="15">
        <f>IF(H165&lt;7, (12.5 - (1.5*H165)), "-")</f>
        <v/>
      </c>
      <c r="L165" s="15">
        <f>IF(G165&gt;=K165, "AF", "-")</f>
        <v/>
      </c>
      <c r="N165" s="8" t="inlineStr">
        <is>
          <t>PERCENTUAL DE MÉDIAS &gt; 5,0</t>
        </is>
      </c>
      <c r="O165" s="10">
        <f>COUNTIF(C160:C194, "&gt;=5")/COUNTA(C160:C194)</f>
        <v/>
      </c>
      <c r="P165" s="10">
        <f>COUNTIF(D160:D194, "&gt;=5")/COUNTA(D160:D194)</f>
        <v/>
      </c>
      <c r="Q165" s="10">
        <f>COUNTIF(E160:E194, "&gt;=5")/COUNTA(E160:E194)</f>
        <v/>
      </c>
      <c r="R165" s="10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14" t="n">
        <v>8.338858137890576</v>
      </c>
      <c r="D166" s="14" t="n">
        <v>4.810377767831424</v>
      </c>
      <c r="E166" s="14" t="n">
        <v>5.036782988870418</v>
      </c>
      <c r="F166" s="14" t="n">
        <v>5.156932780776868</v>
      </c>
      <c r="G166" s="15">
        <f>AVERAGE(C166:F166)</f>
        <v/>
      </c>
      <c r="H166" s="15">
        <f>SUM(C166:F166)/4</f>
        <v/>
      </c>
      <c r="I166" s="15">
        <f>IF(H166&lt;7, (0.6*H166) + (0.4*G166), "-")</f>
        <v/>
      </c>
      <c r="J166" s="8">
        <f>IF(H166&lt;2.5, "REPROVADO", IF(H166&lt;7, "FINAL", "APROVADO"))</f>
        <v/>
      </c>
      <c r="K166" s="15">
        <f>IF(H166&lt;7, (12.5 - (1.5*H166)), "-")</f>
        <v/>
      </c>
      <c r="L166" s="15">
        <f>IF(G166&gt;=K166, "AF", "-")</f>
        <v/>
      </c>
      <c r="N166" s="8" t="inlineStr">
        <is>
          <t>PERCENTUAL DE MÉDIAS &lt; 5,0</t>
        </is>
      </c>
      <c r="O166" s="10">
        <f>COUNTIF(C160:C194, "&lt;5")/COUNTA(C160:C194)</f>
        <v/>
      </c>
      <c r="P166" s="10">
        <f>COUNTIF(D160:D194, "&lt;5")/COUNTA(D160:D194)</f>
        <v/>
      </c>
      <c r="Q166" s="10">
        <f>COUNTIF(E160:E194, "&lt;5")/COUNTA(E160:E194)</f>
        <v/>
      </c>
      <c r="R166" s="10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14" t="n">
        <v>7.513675344660535</v>
      </c>
      <c r="D167" s="14" t="n">
        <v>2.962809757678743</v>
      </c>
      <c r="E167" s="14" t="n">
        <v>4.232358069032078</v>
      </c>
      <c r="F167" s="14" t="n">
        <v>5.817556181394473</v>
      </c>
      <c r="G167" s="15">
        <f>AVERAGE(C167:F167)</f>
        <v/>
      </c>
      <c r="H167" s="15">
        <f>SUM(C167:F167)/4</f>
        <v/>
      </c>
      <c r="I167" s="15">
        <f>IF(H167&lt;7, (0.6*H167) + (0.4*G167), "-")</f>
        <v/>
      </c>
      <c r="J167" s="8">
        <f>IF(H167&lt;2.5, "REPROVADO", IF(H167&lt;7, "FINAL", "APROVADO"))</f>
        <v/>
      </c>
      <c r="K167" s="15">
        <f>IF(H167&lt;7, (12.5 - (1.5*H167)), "-")</f>
        <v/>
      </c>
      <c r="L167" s="15">
        <f>IF(G167&gt;=K167, "AF", "-")</f>
        <v/>
      </c>
      <c r="N167" s="8" t="inlineStr">
        <is>
          <t>MATRÍCULAS</t>
        </is>
      </c>
      <c r="O167" s="9">
        <f>COUNTA(C160:C194)</f>
        <v/>
      </c>
      <c r="P167" s="9">
        <f>COUNTA(D160:D194)</f>
        <v/>
      </c>
      <c r="Q167" s="9">
        <f>COUNTA(E160:E194)</f>
        <v/>
      </c>
      <c r="R167" s="9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14" t="n">
        <v>3.6941163636674</v>
      </c>
      <c r="D168" s="14" t="n">
        <v>7.697431656175326</v>
      </c>
      <c r="E168" s="14" t="n">
        <v>9.651080113912865</v>
      </c>
      <c r="F168" s="14" t="n">
        <v>3.82824247911716</v>
      </c>
      <c r="G168" s="15">
        <f>AVERAGE(C168:F168)</f>
        <v/>
      </c>
      <c r="H168" s="15">
        <f>SUM(C168:F168)/4</f>
        <v/>
      </c>
      <c r="I168" s="15">
        <f>IF(H168&lt;7, (0.6*H168) + (0.4*G168), "-")</f>
        <v/>
      </c>
      <c r="J168" s="8">
        <f>IF(H168&lt;2.5, "REPROVADO", IF(H168&lt;7, "FINAL", "APROVADO"))</f>
        <v/>
      </c>
      <c r="K168" s="15">
        <f>IF(H168&lt;7, (12.5 - (1.5*H168)), "-")</f>
        <v/>
      </c>
      <c r="L168" s="15">
        <f>IF(G168&gt;=K168, "AF", "-")</f>
        <v/>
      </c>
      <c r="N168" s="8" t="inlineStr">
        <is>
          <t>TAXA DE APROVAÇÃO (%)</t>
        </is>
      </c>
      <c r="O168" s="10">
        <f>IF(COUNTA(C160:C194)=0, 0, COUNTIF(C160:C194, "&gt;=7")/COUNTA(C160:C194))</f>
        <v/>
      </c>
      <c r="P168" s="10">
        <f>IF(COUNTA(D160:D194)=0, 0, COUNTIF(D160:D194, "&gt;=7")/COUNTA(D160:D194))</f>
        <v/>
      </c>
      <c r="Q168" s="10">
        <f>IF(COUNTA(E160:E194)=0, 0, COUNTIF(E160:E194, "&gt;=7")/COUNTA(E160:E194))</f>
        <v/>
      </c>
      <c r="R168" s="10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14" t="n">
        <v>6.053391887188995</v>
      </c>
      <c r="D169" s="14" t="n">
        <v>6.693009010749584</v>
      </c>
      <c r="E169" s="14" t="n">
        <v>2.255041937281772</v>
      </c>
      <c r="F169" s="14" t="n">
        <v>9.098233315962766</v>
      </c>
      <c r="G169" s="15">
        <f>AVERAGE(C169:F169)</f>
        <v/>
      </c>
      <c r="H169" s="15">
        <f>SUM(C169:F169)/4</f>
        <v/>
      </c>
      <c r="I169" s="15">
        <f>IF(H169&lt;7, (0.6*H169) + (0.4*G169), "-")</f>
        <v/>
      </c>
      <c r="J169" s="8">
        <f>IF(H169&lt;2.5, "REPROVADO", IF(H169&lt;7, "FINAL", "APROVADO"))</f>
        <v/>
      </c>
      <c r="K169" s="15">
        <f>IF(H169&lt;7, (12.5 - (1.5*H169)), "-")</f>
        <v/>
      </c>
      <c r="L169" s="15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14" t="n">
        <v>8.947450534505945</v>
      </c>
      <c r="D170" s="14" t="n">
        <v>9.627125278364016</v>
      </c>
      <c r="E170" s="14" t="n">
        <v>3.951417949581553</v>
      </c>
      <c r="F170" s="14" t="n">
        <v>9.978617620220529</v>
      </c>
      <c r="G170" s="15">
        <f>AVERAGE(C170:F170)</f>
        <v/>
      </c>
      <c r="H170" s="15">
        <f>SUM(C170:F170)/4</f>
        <v/>
      </c>
      <c r="I170" s="15">
        <f>IF(H170&lt;7, (0.6*H170) + (0.4*G170), "-")</f>
        <v/>
      </c>
      <c r="J170" s="8">
        <f>IF(H170&lt;2.5, "REPROVADO", IF(H170&lt;7, "FINAL", "APROVADO"))</f>
        <v/>
      </c>
      <c r="K170" s="15">
        <f>IF(H170&lt;7, (12.5 - (1.5*H170)), "-")</f>
        <v/>
      </c>
      <c r="L170" s="15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14" t="n">
        <v>7.932185808556159</v>
      </c>
      <c r="D171" s="14" t="n">
        <v>8.085553851236579</v>
      </c>
      <c r="E171" s="14" t="n">
        <v>5.297448923967344</v>
      </c>
      <c r="F171" s="14" t="n">
        <v>4.432059406178069</v>
      </c>
      <c r="G171" s="15">
        <f>AVERAGE(C171:F171)</f>
        <v/>
      </c>
      <c r="H171" s="15">
        <f>SUM(C171:F171)/4</f>
        <v/>
      </c>
      <c r="I171" s="15">
        <f>IF(H171&lt;7, (0.6*H171) + (0.4*G171), "-")</f>
        <v/>
      </c>
      <c r="J171" s="8">
        <f>IF(H171&lt;2.5, "REPROVADO", IF(H171&lt;7, "FINAL", "APROVADO"))</f>
        <v/>
      </c>
      <c r="K171" s="15">
        <f>IF(H171&lt;7, (12.5 - (1.5*H171)), "-")</f>
        <v/>
      </c>
      <c r="L171" s="15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14" t="n">
        <v>6.958135851561869</v>
      </c>
      <c r="D172" s="14" t="n">
        <v>3.442661472430754</v>
      </c>
      <c r="E172" s="14" t="n">
        <v>5.234139037299825</v>
      </c>
      <c r="F172" s="14" t="n">
        <v>9.904761329415459</v>
      </c>
      <c r="G172" s="15">
        <f>AVERAGE(C172:F172)</f>
        <v/>
      </c>
      <c r="H172" s="15">
        <f>SUM(C172:F172)/4</f>
        <v/>
      </c>
      <c r="I172" s="15">
        <f>IF(H172&lt;7, (0.6*H172) + (0.4*G172), "-")</f>
        <v/>
      </c>
      <c r="J172" s="8">
        <f>IF(H172&lt;2.5, "REPROVADO", IF(H172&lt;7, "FINAL", "APROVADO"))</f>
        <v/>
      </c>
      <c r="K172" s="15">
        <f>IF(H172&lt;7, (12.5 - (1.5*H172)), "-")</f>
        <v/>
      </c>
      <c r="L172" s="15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14" t="n">
        <v>4.413243146695597</v>
      </c>
      <c r="D173" s="14" t="n">
        <v>2.958074756602792</v>
      </c>
      <c r="E173" s="14" t="n">
        <v>1.429045856515518</v>
      </c>
      <c r="F173" s="14" t="n">
        <v>7.611045211594771</v>
      </c>
      <c r="G173" s="15">
        <f>AVERAGE(C173:F173)</f>
        <v/>
      </c>
      <c r="H173" s="15">
        <f>SUM(C173:F173)/4</f>
        <v/>
      </c>
      <c r="I173" s="15">
        <f>IF(H173&lt;7, (0.6*H173) + (0.4*G173), "-")</f>
        <v/>
      </c>
      <c r="J173" s="8">
        <f>IF(H173&lt;2.5, "REPROVADO", IF(H173&lt;7, "FINAL", "APROVADO"))</f>
        <v/>
      </c>
      <c r="K173" s="15">
        <f>IF(H173&lt;7, (12.5 - (1.5*H173)), "-")</f>
        <v/>
      </c>
      <c r="L173" s="15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14" t="n">
        <v>6.398627280381924</v>
      </c>
      <c r="D174" s="14" t="n">
        <v>8.499262193264759</v>
      </c>
      <c r="E174" s="14" t="n">
        <v>4.328054606469495</v>
      </c>
      <c r="F174" s="14" t="n">
        <v>1.958264613213755</v>
      </c>
      <c r="G174" s="15">
        <f>AVERAGE(C174:F174)</f>
        <v/>
      </c>
      <c r="H174" s="15">
        <f>SUM(C174:F174)/4</f>
        <v/>
      </c>
      <c r="I174" s="15">
        <f>IF(H174&lt;7, (0.6*H174) + (0.4*G174), "-")</f>
        <v/>
      </c>
      <c r="J174" s="8">
        <f>IF(H174&lt;2.5, "REPROVADO", IF(H174&lt;7, "FINAL", "APROVADO"))</f>
        <v/>
      </c>
      <c r="K174" s="15">
        <f>IF(H174&lt;7, (12.5 - (1.5*H174)), "-")</f>
        <v/>
      </c>
      <c r="L174" s="15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14" t="n">
        <v>4.197152984110815</v>
      </c>
      <c r="D175" s="14" t="n">
        <v>3.529114597181566</v>
      </c>
      <c r="E175" s="14" t="n">
        <v>5.849336549647607</v>
      </c>
      <c r="F175" s="14" t="n">
        <v>1.908093723781735</v>
      </c>
      <c r="G175" s="15">
        <f>AVERAGE(C175:F175)</f>
        <v/>
      </c>
      <c r="H175" s="15">
        <f>SUM(C175:F175)/4</f>
        <v/>
      </c>
      <c r="I175" s="15">
        <f>IF(H175&lt;7, (0.6*H175) + (0.4*G175), "-")</f>
        <v/>
      </c>
      <c r="J175" s="8">
        <f>IF(H175&lt;2.5, "REPROVADO", IF(H175&lt;7, "FINAL", "APROVADO"))</f>
        <v/>
      </c>
      <c r="K175" s="15">
        <f>IF(H175&lt;7, (12.5 - (1.5*H175)), "-")</f>
        <v/>
      </c>
      <c r="L175" s="15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14" t="n">
        <v>3.747022716436416</v>
      </c>
      <c r="D176" s="14" t="n">
        <v>3.336012853104305</v>
      </c>
      <c r="E176" s="14" t="n">
        <v>8.046324380377394</v>
      </c>
      <c r="F176" s="14" t="n">
        <v>7.958050093649953</v>
      </c>
      <c r="G176" s="15">
        <f>AVERAGE(C176:F176)</f>
        <v/>
      </c>
      <c r="H176" s="15">
        <f>SUM(C176:F176)/4</f>
        <v/>
      </c>
      <c r="I176" s="15">
        <f>IF(H176&lt;7, (0.6*H176) + (0.4*G176), "-")</f>
        <v/>
      </c>
      <c r="J176" s="8">
        <f>IF(H176&lt;2.5, "REPROVADO", IF(H176&lt;7, "FINAL", "APROVADO"))</f>
        <v/>
      </c>
      <c r="K176" s="15">
        <f>IF(H176&lt;7, (12.5 - (1.5*H176)), "-")</f>
        <v/>
      </c>
      <c r="L176" s="15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14" t="n">
        <v>7.116326988490624</v>
      </c>
      <c r="D177" s="14" t="n">
        <v>5.233645418115203</v>
      </c>
      <c r="E177" s="14" t="n">
        <v>7.166801589588275</v>
      </c>
      <c r="F177" s="14" t="n">
        <v>8.599955528786159</v>
      </c>
      <c r="G177" s="15">
        <f>AVERAGE(C177:F177)</f>
        <v/>
      </c>
      <c r="H177" s="15">
        <f>SUM(C177:F177)/4</f>
        <v/>
      </c>
      <c r="I177" s="15">
        <f>IF(H177&lt;7, (0.6*H177) + (0.4*G177), "-")</f>
        <v/>
      </c>
      <c r="J177" s="8">
        <f>IF(H177&lt;2.5, "REPROVADO", IF(H177&lt;7, "FINAL", "APROVADO"))</f>
        <v/>
      </c>
      <c r="K177" s="15">
        <f>IF(H177&lt;7, (12.5 - (1.5*H177)), "-")</f>
        <v/>
      </c>
      <c r="L177" s="15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14" t="n">
        <v>6.044312316722571</v>
      </c>
      <c r="D178" s="14" t="n">
        <v>5.641053859730056</v>
      </c>
      <c r="E178" s="14" t="n">
        <v>7.908452342142089</v>
      </c>
      <c r="F178" s="14" t="n">
        <v>7.111497504734155</v>
      </c>
      <c r="G178" s="15">
        <f>AVERAGE(C178:F178)</f>
        <v/>
      </c>
      <c r="H178" s="15">
        <f>SUM(C178:F178)/4</f>
        <v/>
      </c>
      <c r="I178" s="15">
        <f>IF(H178&lt;7, (0.6*H178) + (0.4*G178), "-")</f>
        <v/>
      </c>
      <c r="J178" s="8">
        <f>IF(H178&lt;2.5, "REPROVADO", IF(H178&lt;7, "FINAL", "APROVADO"))</f>
        <v/>
      </c>
      <c r="K178" s="15">
        <f>IF(H178&lt;7, (12.5 - (1.5*H178)), "-")</f>
        <v/>
      </c>
      <c r="L178" s="15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14" t="n">
        <v>3.877418604536239</v>
      </c>
      <c r="D179" s="14" t="n">
        <v>9.908231498467893</v>
      </c>
      <c r="E179" s="14" t="n">
        <v>5.876307912046956</v>
      </c>
      <c r="F179" s="14" t="n">
        <v>1.057131750796938</v>
      </c>
      <c r="G179" s="15">
        <f>AVERAGE(C179:F179)</f>
        <v/>
      </c>
      <c r="H179" s="15">
        <f>SUM(C179:F179)/4</f>
        <v/>
      </c>
      <c r="I179" s="15">
        <f>IF(H179&lt;7, (0.6*H179) + (0.4*G179), "-")</f>
        <v/>
      </c>
      <c r="J179" s="8">
        <f>IF(H179&lt;2.5, "REPROVADO", IF(H179&lt;7, "FINAL", "APROVADO"))</f>
        <v/>
      </c>
      <c r="K179" s="15">
        <f>IF(H179&lt;7, (12.5 - (1.5*H179)), "-")</f>
        <v/>
      </c>
      <c r="L179" s="15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14" t="n">
        <v>3.145385544869465</v>
      </c>
      <c r="D180" s="14" t="n">
        <v>2.557936384399439</v>
      </c>
      <c r="E180" s="14" t="n">
        <v>5.577165577177015</v>
      </c>
      <c r="F180" s="14" t="n">
        <v>3.206218693386496</v>
      </c>
      <c r="G180" s="15">
        <f>AVERAGE(C180:F180)</f>
        <v/>
      </c>
      <c r="H180" s="15">
        <f>SUM(C180:F180)/4</f>
        <v/>
      </c>
      <c r="I180" s="15">
        <f>IF(H180&lt;7, (0.6*H180) + (0.4*G180), "-")</f>
        <v/>
      </c>
      <c r="J180" s="8">
        <f>IF(H180&lt;2.5, "REPROVADO", IF(H180&lt;7, "FINAL", "APROVADO"))</f>
        <v/>
      </c>
      <c r="K180" s="15">
        <f>IF(H180&lt;7, (12.5 - (1.5*H180)), "-")</f>
        <v/>
      </c>
      <c r="L180" s="15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14" t="n">
        <v>3.664456479296507</v>
      </c>
      <c r="D181" s="14" t="n">
        <v>8.61132757673802</v>
      </c>
      <c r="E181" s="14" t="n">
        <v>4.704794773683982</v>
      </c>
      <c r="F181" s="14" t="n">
        <v>5.799076063779152</v>
      </c>
      <c r="G181" s="15">
        <f>AVERAGE(C181:F181)</f>
        <v/>
      </c>
      <c r="H181" s="15">
        <f>SUM(C181:F181)/4</f>
        <v/>
      </c>
      <c r="I181" s="15">
        <f>IF(H181&lt;7, (0.6*H181) + (0.4*G181), "-")</f>
        <v/>
      </c>
      <c r="J181" s="8">
        <f>IF(H181&lt;2.5, "REPROVADO", IF(H181&lt;7, "FINAL", "APROVADO"))</f>
        <v/>
      </c>
      <c r="K181" s="15">
        <f>IF(H181&lt;7, (12.5 - (1.5*H181)), "-")</f>
        <v/>
      </c>
      <c r="L181" s="15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14" t="n">
        <v>1.618555833122365</v>
      </c>
      <c r="D182" s="14" t="n">
        <v>6.162992316953833</v>
      </c>
      <c r="E182" s="14" t="n">
        <v>6.716905234272727</v>
      </c>
      <c r="F182" s="14" t="n">
        <v>5.025663066982607</v>
      </c>
      <c r="G182" s="15">
        <f>AVERAGE(C182:F182)</f>
        <v/>
      </c>
      <c r="H182" s="15">
        <f>SUM(C182:F182)/4</f>
        <v/>
      </c>
      <c r="I182" s="15">
        <f>IF(H182&lt;7, (0.6*H182) + (0.4*G182), "-")</f>
        <v/>
      </c>
      <c r="J182" s="8">
        <f>IF(H182&lt;2.5, "REPROVADO", IF(H182&lt;7, "FINAL", "APROVADO"))</f>
        <v/>
      </c>
      <c r="K182" s="15">
        <f>IF(H182&lt;7, (12.5 - (1.5*H182)), "-")</f>
        <v/>
      </c>
      <c r="L182" s="15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14" t="n">
        <v>9.058727791868376</v>
      </c>
      <c r="D183" s="14" t="n">
        <v>7.827279640150579</v>
      </c>
      <c r="E183" s="14" t="n">
        <v>8.440510941215873</v>
      </c>
      <c r="F183" s="14" t="n">
        <v>3.019656128795528</v>
      </c>
      <c r="G183" s="15">
        <f>AVERAGE(C183:F183)</f>
        <v/>
      </c>
      <c r="H183" s="15">
        <f>SUM(C183:F183)/4</f>
        <v/>
      </c>
      <c r="I183" s="15">
        <f>IF(H183&lt;7, (0.6*H183) + (0.4*G183), "-")</f>
        <v/>
      </c>
      <c r="J183" s="8">
        <f>IF(H183&lt;2.5, "REPROVADO", IF(H183&lt;7, "FINAL", "APROVADO"))</f>
        <v/>
      </c>
      <c r="K183" s="15">
        <f>IF(H183&lt;7, (12.5 - (1.5*H183)), "-")</f>
        <v/>
      </c>
      <c r="L183" s="15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14" t="n">
        <v>5.268952912465162</v>
      </c>
      <c r="D184" s="14" t="n">
        <v>3.809179077875007</v>
      </c>
      <c r="E184" s="14" t="n">
        <v>6.451877901017267</v>
      </c>
      <c r="F184" s="14" t="n">
        <v>2.572715292535921</v>
      </c>
      <c r="G184" s="15">
        <f>AVERAGE(C184:F184)</f>
        <v/>
      </c>
      <c r="H184" s="15">
        <f>SUM(C184:F184)/4</f>
        <v/>
      </c>
      <c r="I184" s="15">
        <f>IF(H184&lt;7, (0.6*H184) + (0.4*G184), "-")</f>
        <v/>
      </c>
      <c r="J184" s="8">
        <f>IF(H184&lt;2.5, "REPROVADO", IF(H184&lt;7, "FINAL", "APROVADO"))</f>
        <v/>
      </c>
      <c r="K184" s="15">
        <f>IF(H184&lt;7, (12.5 - (1.5*H184)), "-")</f>
        <v/>
      </c>
      <c r="L184" s="15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15">
        <f>AVERAGE(C185:F185)</f>
        <v/>
      </c>
      <c r="H185" s="15">
        <f>SUM(C185:F185)/4</f>
        <v/>
      </c>
      <c r="I185" s="15">
        <f>IF(H185&lt;7, (0.6*H185) + (0.4*G185), "-")</f>
        <v/>
      </c>
      <c r="J185" s="8">
        <f>IF(H185&lt;2.5, "REPROVADO", IF(H185&lt;7, "FINAL", "APROVADO"))</f>
        <v/>
      </c>
      <c r="K185" s="15">
        <f>IF(H185&lt;7, (12.5 - (1.5*H185)), "-")</f>
        <v/>
      </c>
      <c r="L185" s="15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15">
        <f>AVERAGE(C186:F186)</f>
        <v/>
      </c>
      <c r="H186" s="15">
        <f>SUM(C186:F186)/4</f>
        <v/>
      </c>
      <c r="I186" s="15">
        <f>IF(H186&lt;7, (0.6*H186) + (0.4*G186), "-")</f>
        <v/>
      </c>
      <c r="J186" s="8">
        <f>IF(H186&lt;2.5, "REPROVADO", IF(H186&lt;7, "FINAL", "APROVADO"))</f>
        <v/>
      </c>
      <c r="K186" s="15">
        <f>IF(H186&lt;7, (12.5 - (1.5*H186)), "-")</f>
        <v/>
      </c>
      <c r="L186" s="15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15">
        <f>AVERAGE(C187:F187)</f>
        <v/>
      </c>
      <c r="H187" s="15">
        <f>SUM(C187:F187)/4</f>
        <v/>
      </c>
      <c r="I187" s="15">
        <f>IF(H187&lt;7, (0.6*H187) + (0.4*G187), "-")</f>
        <v/>
      </c>
      <c r="J187" s="8">
        <f>IF(H187&lt;2.5, "REPROVADO", IF(H187&lt;7, "FINAL", "APROVADO"))</f>
        <v/>
      </c>
      <c r="K187" s="15">
        <f>IF(H187&lt;7, (12.5 - (1.5*H187)), "-")</f>
        <v/>
      </c>
      <c r="L187" s="15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15">
        <f>AVERAGE(C188:F188)</f>
        <v/>
      </c>
      <c r="H188" s="15">
        <f>SUM(C188:F188)/4</f>
        <v/>
      </c>
      <c r="I188" s="15">
        <f>IF(H188&lt;7, (0.6*H188) + (0.4*G188), "-")</f>
        <v/>
      </c>
      <c r="J188" s="8">
        <f>IF(H188&lt;2.5, "REPROVADO", IF(H188&lt;7, "FINAL", "APROVADO"))</f>
        <v/>
      </c>
      <c r="K188" s="15">
        <f>IF(H188&lt;7, (12.5 - (1.5*H188)), "-")</f>
        <v/>
      </c>
      <c r="L188" s="15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15">
        <f>AVERAGE(C189:F189)</f>
        <v/>
      </c>
      <c r="H189" s="15">
        <f>SUM(C189:F189)/4</f>
        <v/>
      </c>
      <c r="I189" s="15">
        <f>IF(H189&lt;7, (0.6*H189) + (0.4*G189), "-")</f>
        <v/>
      </c>
      <c r="J189" s="8">
        <f>IF(H189&lt;2.5, "REPROVADO", IF(H189&lt;7, "FINAL", "APROVADO"))</f>
        <v/>
      </c>
      <c r="K189" s="15">
        <f>IF(H189&lt;7, (12.5 - (1.5*H189)), "-")</f>
        <v/>
      </c>
      <c r="L189" s="15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15">
        <f>AVERAGE(C190:F190)</f>
        <v/>
      </c>
      <c r="H190" s="15">
        <f>SUM(C190:F190)/4</f>
        <v/>
      </c>
      <c r="I190" s="15">
        <f>IF(H190&lt;7, (0.6*H190) + (0.4*G190), "-")</f>
        <v/>
      </c>
      <c r="J190" s="8">
        <f>IF(H190&lt;2.5, "REPROVADO", IF(H190&lt;7, "FINAL", "APROVADO"))</f>
        <v/>
      </c>
      <c r="K190" s="15">
        <f>IF(H190&lt;7, (12.5 - (1.5*H190)), "-")</f>
        <v/>
      </c>
      <c r="L190" s="15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15">
        <f>AVERAGE(C191:F191)</f>
        <v/>
      </c>
      <c r="H191" s="15">
        <f>SUM(C191:F191)/4</f>
        <v/>
      </c>
      <c r="I191" s="15">
        <f>IF(H191&lt;7, (0.6*H191) + (0.4*G191), "-")</f>
        <v/>
      </c>
      <c r="J191" s="8">
        <f>IF(H191&lt;2.5, "REPROVADO", IF(H191&lt;7, "FINAL", "APROVADO"))</f>
        <v/>
      </c>
      <c r="K191" s="15">
        <f>IF(H191&lt;7, (12.5 - (1.5*H191)), "-")</f>
        <v/>
      </c>
      <c r="L191" s="15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15">
        <f>AVERAGE(C192:F192)</f>
        <v/>
      </c>
      <c r="H192" s="15">
        <f>SUM(C192:F192)/4</f>
        <v/>
      </c>
      <c r="I192" s="15">
        <f>IF(H192&lt;7, (0.6*H192) + (0.4*G192), "-")</f>
        <v/>
      </c>
      <c r="J192" s="8">
        <f>IF(H192&lt;2.5, "REPROVADO", IF(H192&lt;7, "FINAL", "APROVADO"))</f>
        <v/>
      </c>
      <c r="K192" s="15">
        <f>IF(H192&lt;7, (12.5 - (1.5*H192)), "-")</f>
        <v/>
      </c>
      <c r="L192" s="15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15">
        <f>AVERAGE(C193:F193)</f>
        <v/>
      </c>
      <c r="H193" s="15">
        <f>SUM(C193:F193)/4</f>
        <v/>
      </c>
      <c r="I193" s="15">
        <f>IF(H193&lt;7, (0.6*H193) + (0.4*G193), "-")</f>
        <v/>
      </c>
      <c r="J193" s="8">
        <f>IF(H193&lt;2.5, "REPROVADO", IF(H193&lt;7, "FINAL", "APROVADO"))</f>
        <v/>
      </c>
      <c r="K193" s="15">
        <f>IF(H193&lt;7, (12.5 - (1.5*H193)), "-")</f>
        <v/>
      </c>
      <c r="L193" s="15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15">
        <f>AVERAGE(C194:F194)</f>
        <v/>
      </c>
      <c r="H194" s="15">
        <f>SUM(C194:F194)/4</f>
        <v/>
      </c>
      <c r="I194" s="15">
        <f>IF(H194&lt;7, (0.6*H194) + (0.4*G194), "-")</f>
        <v/>
      </c>
      <c r="J194" s="8">
        <f>IF(H194&lt;2.5, "REPROVADO", IF(H194&lt;7, "FINAL", "APROVADO"))</f>
        <v/>
      </c>
      <c r="K194" s="15">
        <f>IF(H194&lt;7, (12.5 - (1.5*H194)), "-")</f>
        <v/>
      </c>
      <c r="L194" s="15">
        <f>IF(G194&gt;=K194, "AF", "-")</f>
        <v/>
      </c>
    </row>
    <row r="208"/>
    <row r="209"/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3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14" t="n">
        <v>6.370390689169347</v>
      </c>
      <c r="D212" s="14" t="n">
        <v>8.66614490776141</v>
      </c>
      <c r="E212" s="14" t="n">
        <v>4.579391385923429</v>
      </c>
      <c r="F212" s="14" t="n">
        <v>9.235753267683823</v>
      </c>
      <c r="G212" s="15">
        <f>AVERAGE(C212:F212)</f>
        <v/>
      </c>
      <c r="H212" s="15">
        <f>SUM(C212:F212)/4</f>
        <v/>
      </c>
      <c r="I212" s="15">
        <f>IF(H212&lt;7, (0.6*H212) + (0.4*G212), "-")</f>
        <v/>
      </c>
      <c r="J212" s="8">
        <f>IF(H212&lt;2.5, "REPROVADO", IF(H212&lt;7, "FINAL", "APROVADO"))</f>
        <v/>
      </c>
      <c r="K212" s="15">
        <f>IF(H212&lt;7, (12.5 - (1.5*H212)), "-")</f>
        <v/>
      </c>
      <c r="L212" s="15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14" t="n">
        <v>8.3901150670955</v>
      </c>
      <c r="D213" s="14" t="n">
        <v>8.502896550981465</v>
      </c>
      <c r="E213" s="14" t="n">
        <v>7.783140115942227</v>
      </c>
      <c r="F213" s="14" t="n">
        <v>7.837649397488674</v>
      </c>
      <c r="G213" s="15">
        <f>AVERAGE(C213:F213)</f>
        <v/>
      </c>
      <c r="H213" s="15">
        <f>SUM(C213:F213)/4</f>
        <v/>
      </c>
      <c r="I213" s="15">
        <f>IF(H213&lt;7, (0.6*H213) + (0.4*G213), "-")</f>
        <v/>
      </c>
      <c r="J213" s="8">
        <f>IF(H213&lt;2.5, "REPROVADO", IF(H213&lt;7, "FINAL", "APROVADO"))</f>
        <v/>
      </c>
      <c r="K213" s="15">
        <f>IF(H213&lt;7, (12.5 - (1.5*H213)), "-")</f>
        <v/>
      </c>
      <c r="L213" s="15">
        <f>IF(G213&gt;=K213, "AF", "-")</f>
        <v/>
      </c>
      <c r="N213" s="8" t="inlineStr">
        <is>
          <t>ALUNOS APROVADOS</t>
        </is>
      </c>
      <c r="O213" s="9">
        <f>COUNTIF(C212:C246, "&gt;=7")</f>
        <v/>
      </c>
      <c r="P213" s="9">
        <f>COUNTIF(D212:D246, "&gt;=7")</f>
        <v/>
      </c>
      <c r="Q213" s="9">
        <f>COUNTIF(E212:E246, "&gt;=7")</f>
        <v/>
      </c>
      <c r="R213" s="9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14" t="n">
        <v>6.64302521840241</v>
      </c>
      <c r="D214" s="14" t="n">
        <v>5.003948144289381</v>
      </c>
      <c r="E214" s="14" t="n">
        <v>6.838832990235206</v>
      </c>
      <c r="F214" s="14" t="n">
        <v>1.232537587082155</v>
      </c>
      <c r="G214" s="15">
        <f>AVERAGE(C214:F214)</f>
        <v/>
      </c>
      <c r="H214" s="15">
        <f>SUM(C214:F214)/4</f>
        <v/>
      </c>
      <c r="I214" s="15">
        <f>IF(H214&lt;7, (0.6*H214) + (0.4*G214), "-")</f>
        <v/>
      </c>
      <c r="J214" s="8">
        <f>IF(H214&lt;2.5, "REPROVADO", IF(H214&lt;7, "FINAL", "APROVADO"))</f>
        <v/>
      </c>
      <c r="K214" s="15">
        <f>IF(H214&lt;7, (12.5 - (1.5*H214)), "-")</f>
        <v/>
      </c>
      <c r="L214" s="15">
        <f>IF(G214&gt;=K214, "AF", "-")</f>
        <v/>
      </c>
      <c r="N214" s="8" t="inlineStr">
        <is>
          <t>ALUNOS REPROVADOS</t>
        </is>
      </c>
      <c r="O214" s="9">
        <f>COUNTIF(C212:C246, "&lt;7")</f>
        <v/>
      </c>
      <c r="P214" s="9">
        <f>COUNTIF(D212:D246, "&lt;7")</f>
        <v/>
      </c>
      <c r="Q214" s="9">
        <f>COUNTIF(E212:E246, "&lt;7")</f>
        <v/>
      </c>
      <c r="R214" s="9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14" t="n">
        <v>2.619511725099935</v>
      </c>
      <c r="D215" s="14" t="n">
        <v>3.083474061580919</v>
      </c>
      <c r="E215" s="14" t="n">
        <v>5.027356701196296</v>
      </c>
      <c r="F215" s="14" t="n">
        <v>3.202525986978165</v>
      </c>
      <c r="G215" s="15">
        <f>AVERAGE(C215:F215)</f>
        <v/>
      </c>
      <c r="H215" s="15">
        <f>SUM(C215:F215)/4</f>
        <v/>
      </c>
      <c r="I215" s="15">
        <f>IF(H215&lt;7, (0.6*H215) + (0.4*G215), "-")</f>
        <v/>
      </c>
      <c r="J215" s="8">
        <f>IF(H215&lt;2.5, "REPROVADO", IF(H215&lt;7, "FINAL", "APROVADO"))</f>
        <v/>
      </c>
      <c r="K215" s="15">
        <f>IF(H215&lt;7, (12.5 - (1.5*H215)), "-")</f>
        <v/>
      </c>
      <c r="L215" s="15">
        <f>IF(G215&gt;=K215, "AF", "-")</f>
        <v/>
      </c>
      <c r="N215" s="8" t="inlineStr">
        <is>
          <t>Nº ALUNOS COM MÉDIA &gt; 8,0</t>
        </is>
      </c>
      <c r="O215" s="9">
        <f>COUNTIF(C212:C246, "&gt;=8")</f>
        <v/>
      </c>
      <c r="P215" s="9">
        <f>COUNTIF(D212:D246, "&gt;=8")</f>
        <v/>
      </c>
      <c r="Q215" s="9">
        <f>COUNTIF(E212:E246, "&gt;=8")</f>
        <v/>
      </c>
      <c r="R215" s="9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14" t="n">
        <v>3.281363849392932</v>
      </c>
      <c r="D216" s="14" t="n">
        <v>5.58431519403864</v>
      </c>
      <c r="E216" s="14" t="n">
        <v>7.304954106598597</v>
      </c>
      <c r="F216" s="14" t="n">
        <v>8.741587444698633</v>
      </c>
      <c r="G216" s="15">
        <f>AVERAGE(C216:F216)</f>
        <v/>
      </c>
      <c r="H216" s="15">
        <f>SUM(C216:F216)/4</f>
        <v/>
      </c>
      <c r="I216" s="15">
        <f>IF(H216&lt;7, (0.6*H216) + (0.4*G216), "-")</f>
        <v/>
      </c>
      <c r="J216" s="8">
        <f>IF(H216&lt;2.5, "REPROVADO", IF(H216&lt;7, "FINAL", "APROVADO"))</f>
        <v/>
      </c>
      <c r="K216" s="15">
        <f>IF(H216&lt;7, (12.5 - (1.5*H216)), "-")</f>
        <v/>
      </c>
      <c r="L216" s="15">
        <f>IF(G216&gt;=K216, "AF", "-")</f>
        <v/>
      </c>
      <c r="N216" s="8" t="inlineStr">
        <is>
          <t>Nº ALUNOS QUE NÃO ATINGIRAM MÉDIA &gt; 8,0</t>
        </is>
      </c>
      <c r="O216" s="9">
        <f>COUNTIF(C212:C246, "&lt;8")</f>
        <v/>
      </c>
      <c r="P216" s="9">
        <f>COUNTIF(D212:D246, "&lt;8")</f>
        <v/>
      </c>
      <c r="Q216" s="9">
        <f>COUNTIF(E212:E246, "&lt;8")</f>
        <v/>
      </c>
      <c r="R216" s="9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14" t="n">
        <v>8.645518176041193</v>
      </c>
      <c r="D217" s="14" t="n">
        <v>9.097942724318393</v>
      </c>
      <c r="E217" s="14" t="n">
        <v>1.657238174915781</v>
      </c>
      <c r="F217" s="14" t="n">
        <v>9.152817475875617</v>
      </c>
      <c r="G217" s="15">
        <f>AVERAGE(C217:F217)</f>
        <v/>
      </c>
      <c r="H217" s="15">
        <f>SUM(C217:F217)/4</f>
        <v/>
      </c>
      <c r="I217" s="15">
        <f>IF(H217&lt;7, (0.6*H217) + (0.4*G217), "-")</f>
        <v/>
      </c>
      <c r="J217" s="8">
        <f>IF(H217&lt;2.5, "REPROVADO", IF(H217&lt;7, "FINAL", "APROVADO"))</f>
        <v/>
      </c>
      <c r="K217" s="15">
        <f>IF(H217&lt;7, (12.5 - (1.5*H217)), "-")</f>
        <v/>
      </c>
      <c r="L217" s="15">
        <f>IF(G217&gt;=K217, "AF", "-")</f>
        <v/>
      </c>
      <c r="N217" s="8" t="inlineStr">
        <is>
          <t>PERCENTUAL DE MÉDIAS &gt; 5,0</t>
        </is>
      </c>
      <c r="O217" s="10">
        <f>COUNTIF(C212:C246, "&gt;=5")/COUNTA(C212:C246)</f>
        <v/>
      </c>
      <c r="P217" s="10">
        <f>COUNTIF(D212:D246, "&gt;=5")/COUNTA(D212:D246)</f>
        <v/>
      </c>
      <c r="Q217" s="10">
        <f>COUNTIF(E212:E246, "&gt;=5")/COUNTA(E212:E246)</f>
        <v/>
      </c>
      <c r="R217" s="10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14" t="n">
        <v>4.383711569320013</v>
      </c>
      <c r="D218" s="14" t="n">
        <v>2.974150157803921</v>
      </c>
      <c r="E218" s="14" t="n">
        <v>9.027339850848122</v>
      </c>
      <c r="F218" s="14" t="n">
        <v>7.235559524554231</v>
      </c>
      <c r="G218" s="15">
        <f>AVERAGE(C218:F218)</f>
        <v/>
      </c>
      <c r="H218" s="15">
        <f>SUM(C218:F218)/4</f>
        <v/>
      </c>
      <c r="I218" s="15">
        <f>IF(H218&lt;7, (0.6*H218) + (0.4*G218), "-")</f>
        <v/>
      </c>
      <c r="J218" s="8">
        <f>IF(H218&lt;2.5, "REPROVADO", IF(H218&lt;7, "FINAL", "APROVADO"))</f>
        <v/>
      </c>
      <c r="K218" s="15">
        <f>IF(H218&lt;7, (12.5 - (1.5*H218)), "-")</f>
        <v/>
      </c>
      <c r="L218" s="15">
        <f>IF(G218&gt;=K218, "AF", "-")</f>
        <v/>
      </c>
      <c r="N218" s="8" t="inlineStr">
        <is>
          <t>PERCENTUAL DE MÉDIAS &lt; 5,0</t>
        </is>
      </c>
      <c r="O218" s="10">
        <f>COUNTIF(C212:C246, "&lt;5")/COUNTA(C212:C246)</f>
        <v/>
      </c>
      <c r="P218" s="10">
        <f>COUNTIF(D212:D246, "&lt;5")/COUNTA(D212:D246)</f>
        <v/>
      </c>
      <c r="Q218" s="10">
        <f>COUNTIF(E212:E246, "&lt;5")/COUNTA(E212:E246)</f>
        <v/>
      </c>
      <c r="R218" s="10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14" t="n">
        <v>4.610257805012571</v>
      </c>
      <c r="D219" s="14" t="n">
        <v>8.469192640751015</v>
      </c>
      <c r="E219" s="14" t="n">
        <v>2.569296747744328</v>
      </c>
      <c r="F219" s="14" t="n">
        <v>7.120581707384504</v>
      </c>
      <c r="G219" s="15">
        <f>AVERAGE(C219:F219)</f>
        <v/>
      </c>
      <c r="H219" s="15">
        <f>SUM(C219:F219)/4</f>
        <v/>
      </c>
      <c r="I219" s="15">
        <f>IF(H219&lt;7, (0.6*H219) + (0.4*G219), "-")</f>
        <v/>
      </c>
      <c r="J219" s="8">
        <f>IF(H219&lt;2.5, "REPROVADO", IF(H219&lt;7, "FINAL", "APROVADO"))</f>
        <v/>
      </c>
      <c r="K219" s="15">
        <f>IF(H219&lt;7, (12.5 - (1.5*H219)), "-")</f>
        <v/>
      </c>
      <c r="L219" s="15">
        <f>IF(G219&gt;=K219, "AF", "-")</f>
        <v/>
      </c>
      <c r="N219" s="8" t="inlineStr">
        <is>
          <t>MATRÍCULAS</t>
        </is>
      </c>
      <c r="O219" s="9">
        <f>COUNTA(C212:C246)</f>
        <v/>
      </c>
      <c r="P219" s="9">
        <f>COUNTA(D212:D246)</f>
        <v/>
      </c>
      <c r="Q219" s="9">
        <f>COUNTA(E212:E246)</f>
        <v/>
      </c>
      <c r="R219" s="9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14" t="n">
        <v>8.41691744598382</v>
      </c>
      <c r="D220" s="14" t="n">
        <v>9.575564007548564</v>
      </c>
      <c r="E220" s="14" t="n">
        <v>4.163269989824014</v>
      </c>
      <c r="F220" s="14" t="n">
        <v>8.376559167749905</v>
      </c>
      <c r="G220" s="15">
        <f>AVERAGE(C220:F220)</f>
        <v/>
      </c>
      <c r="H220" s="15">
        <f>SUM(C220:F220)/4</f>
        <v/>
      </c>
      <c r="I220" s="15">
        <f>IF(H220&lt;7, (0.6*H220) + (0.4*G220), "-")</f>
        <v/>
      </c>
      <c r="J220" s="8">
        <f>IF(H220&lt;2.5, "REPROVADO", IF(H220&lt;7, "FINAL", "APROVADO"))</f>
        <v/>
      </c>
      <c r="K220" s="15">
        <f>IF(H220&lt;7, (12.5 - (1.5*H220)), "-")</f>
        <v/>
      </c>
      <c r="L220" s="15">
        <f>IF(G220&gt;=K220, "AF", "-")</f>
        <v/>
      </c>
      <c r="N220" s="8" t="inlineStr">
        <is>
          <t>TAXA DE APROVAÇÃO (%)</t>
        </is>
      </c>
      <c r="O220" s="10">
        <f>IF(COUNTA(C212:C246)=0, 0, COUNTIF(C212:C246, "&gt;=7")/COUNTA(C212:C246))</f>
        <v/>
      </c>
      <c r="P220" s="10">
        <f>IF(COUNTA(D212:D246)=0, 0, COUNTIF(D212:D246, "&gt;=7")/COUNTA(D212:D246))</f>
        <v/>
      </c>
      <c r="Q220" s="10">
        <f>IF(COUNTA(E212:E246)=0, 0, COUNTIF(E212:E246, "&gt;=7")/COUNTA(E212:E246))</f>
        <v/>
      </c>
      <c r="R220" s="10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14" t="n">
        <v>9.316178750437025</v>
      </c>
      <c r="D221" s="14" t="n">
        <v>4.698406820437743</v>
      </c>
      <c r="E221" s="14" t="n">
        <v>1.694923907104351</v>
      </c>
      <c r="F221" s="14" t="n">
        <v>9.990470136709158</v>
      </c>
      <c r="G221" s="15">
        <f>AVERAGE(C221:F221)</f>
        <v/>
      </c>
      <c r="H221" s="15">
        <f>SUM(C221:F221)/4</f>
        <v/>
      </c>
      <c r="I221" s="15">
        <f>IF(H221&lt;7, (0.6*H221) + (0.4*G221), "-")</f>
        <v/>
      </c>
      <c r="J221" s="8">
        <f>IF(H221&lt;2.5, "REPROVADO", IF(H221&lt;7, "FINAL", "APROVADO"))</f>
        <v/>
      </c>
      <c r="K221" s="15">
        <f>IF(H221&lt;7, (12.5 - (1.5*H221)), "-")</f>
        <v/>
      </c>
      <c r="L221" s="15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14" t="n">
        <v>7.987190648936146</v>
      </c>
      <c r="D222" s="14" t="n">
        <v>6.386746175708033</v>
      </c>
      <c r="E222" s="14" t="n">
        <v>5.654336428869835</v>
      </c>
      <c r="F222" s="14" t="n">
        <v>9.982856193660682</v>
      </c>
      <c r="G222" s="15">
        <f>AVERAGE(C222:F222)</f>
        <v/>
      </c>
      <c r="H222" s="15">
        <f>SUM(C222:F222)/4</f>
        <v/>
      </c>
      <c r="I222" s="15">
        <f>IF(H222&lt;7, (0.6*H222) + (0.4*G222), "-")</f>
        <v/>
      </c>
      <c r="J222" s="8">
        <f>IF(H222&lt;2.5, "REPROVADO", IF(H222&lt;7, "FINAL", "APROVADO"))</f>
        <v/>
      </c>
      <c r="K222" s="15">
        <f>IF(H222&lt;7, (12.5 - (1.5*H222)), "-")</f>
        <v/>
      </c>
      <c r="L222" s="15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14" t="n">
        <v>7.784816480262444</v>
      </c>
      <c r="D223" s="14" t="n">
        <v>3.585902903367981</v>
      </c>
      <c r="E223" s="14" t="n">
        <v>1.498709045435418</v>
      </c>
      <c r="F223" s="14" t="n">
        <v>8.192111681054239</v>
      </c>
      <c r="G223" s="15">
        <f>AVERAGE(C223:F223)</f>
        <v/>
      </c>
      <c r="H223" s="15">
        <f>SUM(C223:F223)/4</f>
        <v/>
      </c>
      <c r="I223" s="15">
        <f>IF(H223&lt;7, (0.6*H223) + (0.4*G223), "-")</f>
        <v/>
      </c>
      <c r="J223" s="8">
        <f>IF(H223&lt;2.5, "REPROVADO", IF(H223&lt;7, "FINAL", "APROVADO"))</f>
        <v/>
      </c>
      <c r="K223" s="15">
        <f>IF(H223&lt;7, (12.5 - (1.5*H223)), "-")</f>
        <v/>
      </c>
      <c r="L223" s="15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14" t="n">
        <v>4.766229615642196</v>
      </c>
      <c r="D224" s="14" t="n">
        <v>8.092635637401248</v>
      </c>
      <c r="E224" s="14" t="n">
        <v>3.010885284661453</v>
      </c>
      <c r="F224" s="14" t="n">
        <v>1.242503686158075</v>
      </c>
      <c r="G224" s="15">
        <f>AVERAGE(C224:F224)</f>
        <v/>
      </c>
      <c r="H224" s="15">
        <f>SUM(C224:F224)/4</f>
        <v/>
      </c>
      <c r="I224" s="15">
        <f>IF(H224&lt;7, (0.6*H224) + (0.4*G224), "-")</f>
        <v/>
      </c>
      <c r="J224" s="8">
        <f>IF(H224&lt;2.5, "REPROVADO", IF(H224&lt;7, "FINAL", "APROVADO"))</f>
        <v/>
      </c>
      <c r="K224" s="15">
        <f>IF(H224&lt;7, (12.5 - (1.5*H224)), "-")</f>
        <v/>
      </c>
      <c r="L224" s="15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14" t="n">
        <v>9.486776332903258</v>
      </c>
      <c r="D225" s="14" t="n">
        <v>5.122457826468604</v>
      </c>
      <c r="E225" s="14" t="n">
        <v>8.635853824905507</v>
      </c>
      <c r="F225" s="14" t="n">
        <v>3.61539162599865</v>
      </c>
      <c r="G225" s="15">
        <f>AVERAGE(C225:F225)</f>
        <v/>
      </c>
      <c r="H225" s="15">
        <f>SUM(C225:F225)/4</f>
        <v/>
      </c>
      <c r="I225" s="15">
        <f>IF(H225&lt;7, (0.6*H225) + (0.4*G225), "-")</f>
        <v/>
      </c>
      <c r="J225" s="8">
        <f>IF(H225&lt;2.5, "REPROVADO", IF(H225&lt;7, "FINAL", "APROVADO"))</f>
        <v/>
      </c>
      <c r="K225" s="15">
        <f>IF(H225&lt;7, (12.5 - (1.5*H225)), "-")</f>
        <v/>
      </c>
      <c r="L225" s="15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14" t="n">
        <v>3.322819086269011</v>
      </c>
      <c r="D226" s="14" t="n">
        <v>4.687949874864355</v>
      </c>
      <c r="E226" s="14" t="n">
        <v>3.903891872442025</v>
      </c>
      <c r="F226" s="14" t="n">
        <v>1.270977840104599</v>
      </c>
      <c r="G226" s="15">
        <f>AVERAGE(C226:F226)</f>
        <v/>
      </c>
      <c r="H226" s="15">
        <f>SUM(C226:F226)/4</f>
        <v/>
      </c>
      <c r="I226" s="15">
        <f>IF(H226&lt;7, (0.6*H226) + (0.4*G226), "-")</f>
        <v/>
      </c>
      <c r="J226" s="8">
        <f>IF(H226&lt;2.5, "REPROVADO", IF(H226&lt;7, "FINAL", "APROVADO"))</f>
        <v/>
      </c>
      <c r="K226" s="15">
        <f>IF(H226&lt;7, (12.5 - (1.5*H226)), "-")</f>
        <v/>
      </c>
      <c r="L226" s="15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14" t="n">
        <v>7.48227505449026</v>
      </c>
      <c r="D227" s="14" t="n">
        <v>2.926632927741381</v>
      </c>
      <c r="E227" s="14" t="n">
        <v>1.329309509773158</v>
      </c>
      <c r="F227" s="14" t="n">
        <v>2.989779300116503</v>
      </c>
      <c r="G227" s="15">
        <f>AVERAGE(C227:F227)</f>
        <v/>
      </c>
      <c r="H227" s="15">
        <f>SUM(C227:F227)/4</f>
        <v/>
      </c>
      <c r="I227" s="15">
        <f>IF(H227&lt;7, (0.6*H227) + (0.4*G227), "-")</f>
        <v/>
      </c>
      <c r="J227" s="8">
        <f>IF(H227&lt;2.5, "REPROVADO", IF(H227&lt;7, "FINAL", "APROVADO"))</f>
        <v/>
      </c>
      <c r="K227" s="15">
        <f>IF(H227&lt;7, (12.5 - (1.5*H227)), "-")</f>
        <v/>
      </c>
      <c r="L227" s="15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14" t="n">
        <v>9.660865036062777</v>
      </c>
      <c r="D228" s="14" t="n">
        <v>6.544089570758047</v>
      </c>
      <c r="E228" s="14" t="n">
        <v>3.625343118125874</v>
      </c>
      <c r="F228" s="14" t="n">
        <v>4.748091715237851</v>
      </c>
      <c r="G228" s="15">
        <f>AVERAGE(C228:F228)</f>
        <v/>
      </c>
      <c r="H228" s="15">
        <f>SUM(C228:F228)/4</f>
        <v/>
      </c>
      <c r="I228" s="15">
        <f>IF(H228&lt;7, (0.6*H228) + (0.4*G228), "-")</f>
        <v/>
      </c>
      <c r="J228" s="8">
        <f>IF(H228&lt;2.5, "REPROVADO", IF(H228&lt;7, "FINAL", "APROVADO"))</f>
        <v/>
      </c>
      <c r="K228" s="15">
        <f>IF(H228&lt;7, (12.5 - (1.5*H228)), "-")</f>
        <v/>
      </c>
      <c r="L228" s="15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14" t="n">
        <v>3.73485327949946</v>
      </c>
      <c r="D229" s="14" t="n">
        <v>5.265694417402255</v>
      </c>
      <c r="E229" s="14" t="n">
        <v>6.077826127905032</v>
      </c>
      <c r="F229" s="14" t="n">
        <v>4.751729926702199</v>
      </c>
      <c r="G229" s="15">
        <f>AVERAGE(C229:F229)</f>
        <v/>
      </c>
      <c r="H229" s="15">
        <f>SUM(C229:F229)/4</f>
        <v/>
      </c>
      <c r="I229" s="15">
        <f>IF(H229&lt;7, (0.6*H229) + (0.4*G229), "-")</f>
        <v/>
      </c>
      <c r="J229" s="8">
        <f>IF(H229&lt;2.5, "REPROVADO", IF(H229&lt;7, "FINAL", "APROVADO"))</f>
        <v/>
      </c>
      <c r="K229" s="15">
        <f>IF(H229&lt;7, (12.5 - (1.5*H229)), "-")</f>
        <v/>
      </c>
      <c r="L229" s="15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14" t="n">
        <v>3.772135846128429</v>
      </c>
      <c r="D230" s="14" t="n">
        <v>8.70379162291793</v>
      </c>
      <c r="E230" s="14" t="n">
        <v>1.969758108295908</v>
      </c>
      <c r="F230" s="14" t="n">
        <v>7.170847761457774</v>
      </c>
      <c r="G230" s="15">
        <f>AVERAGE(C230:F230)</f>
        <v/>
      </c>
      <c r="H230" s="15">
        <f>SUM(C230:F230)/4</f>
        <v/>
      </c>
      <c r="I230" s="15">
        <f>IF(H230&lt;7, (0.6*H230) + (0.4*G230), "-")</f>
        <v/>
      </c>
      <c r="J230" s="8">
        <f>IF(H230&lt;2.5, "REPROVADO", IF(H230&lt;7, "FINAL", "APROVADO"))</f>
        <v/>
      </c>
      <c r="K230" s="15">
        <f>IF(H230&lt;7, (12.5 - (1.5*H230)), "-")</f>
        <v/>
      </c>
      <c r="L230" s="15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14" t="n">
        <v>8.166873526022609</v>
      </c>
      <c r="D231" s="14" t="n">
        <v>8.789597202656321</v>
      </c>
      <c r="E231" s="14" t="n">
        <v>1.066761814087186</v>
      </c>
      <c r="F231" s="14" t="n">
        <v>1.305443181423183</v>
      </c>
      <c r="G231" s="15">
        <f>AVERAGE(C231:F231)</f>
        <v/>
      </c>
      <c r="H231" s="15">
        <f>SUM(C231:F231)/4</f>
        <v/>
      </c>
      <c r="I231" s="15">
        <f>IF(H231&lt;7, (0.6*H231) + (0.4*G231), "-")</f>
        <v/>
      </c>
      <c r="J231" s="8">
        <f>IF(H231&lt;2.5, "REPROVADO", IF(H231&lt;7, "FINAL", "APROVADO"))</f>
        <v/>
      </c>
      <c r="K231" s="15">
        <f>IF(H231&lt;7, (12.5 - (1.5*H231)), "-")</f>
        <v/>
      </c>
      <c r="L231" s="15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14" t="n">
        <v>2.354797225497641</v>
      </c>
      <c r="D232" s="14" t="n">
        <v>4.434968463997999</v>
      </c>
      <c r="E232" s="14" t="n">
        <v>1.802673643872724</v>
      </c>
      <c r="F232" s="14" t="n">
        <v>9.286487987785852</v>
      </c>
      <c r="G232" s="15">
        <f>AVERAGE(C232:F232)</f>
        <v/>
      </c>
      <c r="H232" s="15">
        <f>SUM(C232:F232)/4</f>
        <v/>
      </c>
      <c r="I232" s="15">
        <f>IF(H232&lt;7, (0.6*H232) + (0.4*G232), "-")</f>
        <v/>
      </c>
      <c r="J232" s="8">
        <f>IF(H232&lt;2.5, "REPROVADO", IF(H232&lt;7, "FINAL", "APROVADO"))</f>
        <v/>
      </c>
      <c r="K232" s="15">
        <f>IF(H232&lt;7, (12.5 - (1.5*H232)), "-")</f>
        <v/>
      </c>
      <c r="L232" s="15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14" t="n">
        <v>4.226531026984262</v>
      </c>
      <c r="D233" s="14" t="n">
        <v>8.175961382346991</v>
      </c>
      <c r="E233" s="14" t="n">
        <v>5.627146260667688</v>
      </c>
      <c r="F233" s="14" t="n">
        <v>4.487287007847913</v>
      </c>
      <c r="G233" s="15">
        <f>AVERAGE(C233:F233)</f>
        <v/>
      </c>
      <c r="H233" s="15">
        <f>SUM(C233:F233)/4</f>
        <v/>
      </c>
      <c r="I233" s="15">
        <f>IF(H233&lt;7, (0.6*H233) + (0.4*G233), "-")</f>
        <v/>
      </c>
      <c r="J233" s="8">
        <f>IF(H233&lt;2.5, "REPROVADO", IF(H233&lt;7, "FINAL", "APROVADO"))</f>
        <v/>
      </c>
      <c r="K233" s="15">
        <f>IF(H233&lt;7, (12.5 - (1.5*H233)), "-")</f>
        <v/>
      </c>
      <c r="L233" s="15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14" t="n">
        <v>1.439317203255457</v>
      </c>
      <c r="D234" s="14" t="n">
        <v>5.726458923199813</v>
      </c>
      <c r="E234" s="14" t="n">
        <v>5.433003693028899</v>
      </c>
      <c r="F234" s="14" t="n">
        <v>2.473308782515368</v>
      </c>
      <c r="G234" s="15">
        <f>AVERAGE(C234:F234)</f>
        <v/>
      </c>
      <c r="H234" s="15">
        <f>SUM(C234:F234)/4</f>
        <v/>
      </c>
      <c r="I234" s="15">
        <f>IF(H234&lt;7, (0.6*H234) + (0.4*G234), "-")</f>
        <v/>
      </c>
      <c r="J234" s="8">
        <f>IF(H234&lt;2.5, "REPROVADO", IF(H234&lt;7, "FINAL", "APROVADO"))</f>
        <v/>
      </c>
      <c r="K234" s="15">
        <f>IF(H234&lt;7, (12.5 - (1.5*H234)), "-")</f>
        <v/>
      </c>
      <c r="L234" s="15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14" t="n">
        <v>8.227557341520459</v>
      </c>
      <c r="D235" s="14" t="n">
        <v>1.734273840478567</v>
      </c>
      <c r="E235" s="14" t="n">
        <v>4.610497238732992</v>
      </c>
      <c r="F235" s="14" t="n">
        <v>5.276007829645565</v>
      </c>
      <c r="G235" s="15">
        <f>AVERAGE(C235:F235)</f>
        <v/>
      </c>
      <c r="H235" s="15">
        <f>SUM(C235:F235)/4</f>
        <v/>
      </c>
      <c r="I235" s="15">
        <f>IF(H235&lt;7, (0.6*H235) + (0.4*G235), "-")</f>
        <v/>
      </c>
      <c r="J235" s="8">
        <f>IF(H235&lt;2.5, "REPROVADO", IF(H235&lt;7, "FINAL", "APROVADO"))</f>
        <v/>
      </c>
      <c r="K235" s="15">
        <f>IF(H235&lt;7, (12.5 - (1.5*H235)), "-")</f>
        <v/>
      </c>
      <c r="L235" s="15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15">
        <f>AVERAGE(C236:F236)</f>
        <v/>
      </c>
      <c r="H236" s="15">
        <f>SUM(C236:F236)/4</f>
        <v/>
      </c>
      <c r="I236" s="15">
        <f>IF(H236&lt;7, (0.6*H236) + (0.4*G236), "-")</f>
        <v/>
      </c>
      <c r="J236" s="8">
        <f>IF(H236&lt;2.5, "REPROVADO", IF(H236&lt;7, "FINAL", "APROVADO"))</f>
        <v/>
      </c>
      <c r="K236" s="15">
        <f>IF(H236&lt;7, (12.5 - (1.5*H236)), "-")</f>
        <v/>
      </c>
      <c r="L236" s="15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15">
        <f>AVERAGE(C237:F237)</f>
        <v/>
      </c>
      <c r="H237" s="15">
        <f>SUM(C237:F237)/4</f>
        <v/>
      </c>
      <c r="I237" s="15">
        <f>IF(H237&lt;7, (0.6*H237) + (0.4*G237), "-")</f>
        <v/>
      </c>
      <c r="J237" s="8">
        <f>IF(H237&lt;2.5, "REPROVADO", IF(H237&lt;7, "FINAL", "APROVADO"))</f>
        <v/>
      </c>
      <c r="K237" s="15">
        <f>IF(H237&lt;7, (12.5 - (1.5*H237)), "-")</f>
        <v/>
      </c>
      <c r="L237" s="15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15">
        <f>AVERAGE(C238:F238)</f>
        <v/>
      </c>
      <c r="H238" s="15">
        <f>SUM(C238:F238)/4</f>
        <v/>
      </c>
      <c r="I238" s="15">
        <f>IF(H238&lt;7, (0.6*H238) + (0.4*G238), "-")</f>
        <v/>
      </c>
      <c r="J238" s="8">
        <f>IF(H238&lt;2.5, "REPROVADO", IF(H238&lt;7, "FINAL", "APROVADO"))</f>
        <v/>
      </c>
      <c r="K238" s="15">
        <f>IF(H238&lt;7, (12.5 - (1.5*H238)), "-")</f>
        <v/>
      </c>
      <c r="L238" s="15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15">
        <f>AVERAGE(C239:F239)</f>
        <v/>
      </c>
      <c r="H239" s="15">
        <f>SUM(C239:F239)/4</f>
        <v/>
      </c>
      <c r="I239" s="15">
        <f>IF(H239&lt;7, (0.6*H239) + (0.4*G239), "-")</f>
        <v/>
      </c>
      <c r="J239" s="8">
        <f>IF(H239&lt;2.5, "REPROVADO", IF(H239&lt;7, "FINAL", "APROVADO"))</f>
        <v/>
      </c>
      <c r="K239" s="15">
        <f>IF(H239&lt;7, (12.5 - (1.5*H239)), "-")</f>
        <v/>
      </c>
      <c r="L239" s="15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15">
        <f>AVERAGE(C240:F240)</f>
        <v/>
      </c>
      <c r="H240" s="15">
        <f>SUM(C240:F240)/4</f>
        <v/>
      </c>
      <c r="I240" s="15">
        <f>IF(H240&lt;7, (0.6*H240) + (0.4*G240), "-")</f>
        <v/>
      </c>
      <c r="J240" s="8">
        <f>IF(H240&lt;2.5, "REPROVADO", IF(H240&lt;7, "FINAL", "APROVADO"))</f>
        <v/>
      </c>
      <c r="K240" s="15">
        <f>IF(H240&lt;7, (12.5 - (1.5*H240)), "-")</f>
        <v/>
      </c>
      <c r="L240" s="15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15">
        <f>AVERAGE(C241:F241)</f>
        <v/>
      </c>
      <c r="H241" s="15">
        <f>SUM(C241:F241)/4</f>
        <v/>
      </c>
      <c r="I241" s="15">
        <f>IF(H241&lt;7, (0.6*H241) + (0.4*G241), "-")</f>
        <v/>
      </c>
      <c r="J241" s="8">
        <f>IF(H241&lt;2.5, "REPROVADO", IF(H241&lt;7, "FINAL", "APROVADO"))</f>
        <v/>
      </c>
      <c r="K241" s="15">
        <f>IF(H241&lt;7, (12.5 - (1.5*H241)), "-")</f>
        <v/>
      </c>
      <c r="L241" s="15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15">
        <f>AVERAGE(C242:F242)</f>
        <v/>
      </c>
      <c r="H242" s="15">
        <f>SUM(C242:F242)/4</f>
        <v/>
      </c>
      <c r="I242" s="15">
        <f>IF(H242&lt;7, (0.6*H242) + (0.4*G242), "-")</f>
        <v/>
      </c>
      <c r="J242" s="8">
        <f>IF(H242&lt;2.5, "REPROVADO", IF(H242&lt;7, "FINAL", "APROVADO"))</f>
        <v/>
      </c>
      <c r="K242" s="15">
        <f>IF(H242&lt;7, (12.5 - (1.5*H242)), "-")</f>
        <v/>
      </c>
      <c r="L242" s="15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15">
        <f>AVERAGE(C243:F243)</f>
        <v/>
      </c>
      <c r="H243" s="15">
        <f>SUM(C243:F243)/4</f>
        <v/>
      </c>
      <c r="I243" s="15">
        <f>IF(H243&lt;7, (0.6*H243) + (0.4*G243), "-")</f>
        <v/>
      </c>
      <c r="J243" s="8">
        <f>IF(H243&lt;2.5, "REPROVADO", IF(H243&lt;7, "FINAL", "APROVADO"))</f>
        <v/>
      </c>
      <c r="K243" s="15">
        <f>IF(H243&lt;7, (12.5 - (1.5*H243)), "-")</f>
        <v/>
      </c>
      <c r="L243" s="15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15">
        <f>AVERAGE(C244:F244)</f>
        <v/>
      </c>
      <c r="H244" s="15">
        <f>SUM(C244:F244)/4</f>
        <v/>
      </c>
      <c r="I244" s="15">
        <f>IF(H244&lt;7, (0.6*H244) + (0.4*G244), "-")</f>
        <v/>
      </c>
      <c r="J244" s="8">
        <f>IF(H244&lt;2.5, "REPROVADO", IF(H244&lt;7, "FINAL", "APROVADO"))</f>
        <v/>
      </c>
      <c r="K244" s="15">
        <f>IF(H244&lt;7, (12.5 - (1.5*H244)), "-")</f>
        <v/>
      </c>
      <c r="L244" s="15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15">
        <f>AVERAGE(C245:F245)</f>
        <v/>
      </c>
      <c r="H245" s="15">
        <f>SUM(C245:F245)/4</f>
        <v/>
      </c>
      <c r="I245" s="15">
        <f>IF(H245&lt;7, (0.6*H245) + (0.4*G245), "-")</f>
        <v/>
      </c>
      <c r="J245" s="8">
        <f>IF(H245&lt;2.5, "REPROVADO", IF(H245&lt;7, "FINAL", "APROVADO"))</f>
        <v/>
      </c>
      <c r="K245" s="15">
        <f>IF(H245&lt;7, (12.5 - (1.5*H245)), "-")</f>
        <v/>
      </c>
      <c r="L245" s="15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15">
        <f>AVERAGE(C246:F246)</f>
        <v/>
      </c>
      <c r="H246" s="15">
        <f>SUM(C246:F246)/4</f>
        <v/>
      </c>
      <c r="I246" s="15">
        <f>IF(H246&lt;7, (0.6*H246) + (0.4*G246), "-")</f>
        <v/>
      </c>
      <c r="J246" s="8">
        <f>IF(H246&lt;2.5, "REPROVADO", IF(H246&lt;7, "FINAL", "APROVADO"))</f>
        <v/>
      </c>
      <c r="K246" s="15">
        <f>IF(H246&lt;7, (12.5 - (1.5*H246)), "-")</f>
        <v/>
      </c>
      <c r="L246" s="15">
        <f>IF(G246&gt;=K246, "AF", "-")</f>
        <v/>
      </c>
    </row>
    <row r="259"/>
    <row r="260"/>
    <row r="261"/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3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14" t="n">
        <v>8.198440178321889</v>
      </c>
      <c r="D264" s="14" t="n">
        <v>8.833116232277224</v>
      </c>
      <c r="E264" s="14" t="n">
        <v>2.310669850010527</v>
      </c>
      <c r="F264" s="14" t="n">
        <v>5.365864572419766</v>
      </c>
      <c r="G264" s="15">
        <f>AVERAGE(C264:F264)</f>
        <v/>
      </c>
      <c r="H264" s="15">
        <f>SUM(C264:F264)/4</f>
        <v/>
      </c>
      <c r="I264" s="15">
        <f>IF(H264&lt;7, (0.6*H264) + (0.4*G264), "-")</f>
        <v/>
      </c>
      <c r="J264" s="8">
        <f>IF(H264&lt;2.5, "REPROVADO", IF(H264&lt;7, "FINAL", "APROVADO"))</f>
        <v/>
      </c>
      <c r="K264" s="15">
        <f>IF(H264&lt;7, (12.5 - (1.5*H264)), "-")</f>
        <v/>
      </c>
      <c r="L264" s="15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14" t="n">
        <v>9.675078623108824</v>
      </c>
      <c r="D265" s="14" t="n">
        <v>5.286533445701338</v>
      </c>
      <c r="E265" s="14" t="n">
        <v>6.223910708416523</v>
      </c>
      <c r="F265" s="14" t="n">
        <v>3.554438635496257</v>
      </c>
      <c r="G265" s="15">
        <f>AVERAGE(C265:F265)</f>
        <v/>
      </c>
      <c r="H265" s="15">
        <f>SUM(C265:F265)/4</f>
        <v/>
      </c>
      <c r="I265" s="15">
        <f>IF(H265&lt;7, (0.6*H265) + (0.4*G265), "-")</f>
        <v/>
      </c>
      <c r="J265" s="8">
        <f>IF(H265&lt;2.5, "REPROVADO", IF(H265&lt;7, "FINAL", "APROVADO"))</f>
        <v/>
      </c>
      <c r="K265" s="15">
        <f>IF(H265&lt;7, (12.5 - (1.5*H265)), "-")</f>
        <v/>
      </c>
      <c r="L265" s="15">
        <f>IF(G265&gt;=K265, "AF", "-")</f>
        <v/>
      </c>
      <c r="N265" s="8" t="inlineStr">
        <is>
          <t>ALUNOS APROVADOS</t>
        </is>
      </c>
      <c r="O265" s="9">
        <f>COUNTIF(C264:C298, "&gt;=7")</f>
        <v/>
      </c>
      <c r="P265" s="9">
        <f>COUNTIF(D264:D298, "&gt;=7")</f>
        <v/>
      </c>
      <c r="Q265" s="9">
        <f>COUNTIF(E264:E298, "&gt;=7")</f>
        <v/>
      </c>
      <c r="R265" s="9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14" t="n">
        <v>9.932571149831805</v>
      </c>
      <c r="D266" s="14" t="n">
        <v>9.188518971472865</v>
      </c>
      <c r="E266" s="14" t="n">
        <v>9.574802745969027</v>
      </c>
      <c r="F266" s="14" t="n">
        <v>9.799194726716955</v>
      </c>
      <c r="G266" s="15">
        <f>AVERAGE(C266:F266)</f>
        <v/>
      </c>
      <c r="H266" s="15">
        <f>SUM(C266:F266)/4</f>
        <v/>
      </c>
      <c r="I266" s="15">
        <f>IF(H266&lt;7, (0.6*H266) + (0.4*G266), "-")</f>
        <v/>
      </c>
      <c r="J266" s="8">
        <f>IF(H266&lt;2.5, "REPROVADO", IF(H266&lt;7, "FINAL", "APROVADO"))</f>
        <v/>
      </c>
      <c r="K266" s="15">
        <f>IF(H266&lt;7, (12.5 - (1.5*H266)), "-")</f>
        <v/>
      </c>
      <c r="L266" s="15">
        <f>IF(G266&gt;=K266, "AF", "-")</f>
        <v/>
      </c>
      <c r="N266" s="8" t="inlineStr">
        <is>
          <t>ALUNOS REPROVADOS</t>
        </is>
      </c>
      <c r="O266" s="9">
        <f>COUNTIF(C264:C298, "&lt;7")</f>
        <v/>
      </c>
      <c r="P266" s="9">
        <f>COUNTIF(D264:D298, "&lt;7")</f>
        <v/>
      </c>
      <c r="Q266" s="9">
        <f>COUNTIF(E264:E298, "&lt;7")</f>
        <v/>
      </c>
      <c r="R266" s="9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14" t="n">
        <v>1.179223027473462</v>
      </c>
      <c r="D267" s="14" t="n">
        <v>4.427207428626817</v>
      </c>
      <c r="E267" s="14" t="n">
        <v>7.519194361260265</v>
      </c>
      <c r="F267" s="14" t="n">
        <v>6.50606616966307</v>
      </c>
      <c r="G267" s="15">
        <f>AVERAGE(C267:F267)</f>
        <v/>
      </c>
      <c r="H267" s="15">
        <f>SUM(C267:F267)/4</f>
        <v/>
      </c>
      <c r="I267" s="15">
        <f>IF(H267&lt;7, (0.6*H267) + (0.4*G267), "-")</f>
        <v/>
      </c>
      <c r="J267" s="8">
        <f>IF(H267&lt;2.5, "REPROVADO", IF(H267&lt;7, "FINAL", "APROVADO"))</f>
        <v/>
      </c>
      <c r="K267" s="15">
        <f>IF(H267&lt;7, (12.5 - (1.5*H267)), "-")</f>
        <v/>
      </c>
      <c r="L267" s="15">
        <f>IF(G267&gt;=K267, "AF", "-")</f>
        <v/>
      </c>
      <c r="N267" s="8" t="inlineStr">
        <is>
          <t>Nº ALUNOS COM MÉDIA &gt; 8,0</t>
        </is>
      </c>
      <c r="O267" s="9">
        <f>COUNTIF(C264:C298, "&gt;=8")</f>
        <v/>
      </c>
      <c r="P267" s="9">
        <f>COUNTIF(D264:D298, "&gt;=8")</f>
        <v/>
      </c>
      <c r="Q267" s="9">
        <f>COUNTIF(E264:E298, "&gt;=8")</f>
        <v/>
      </c>
      <c r="R267" s="9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14" t="n">
        <v>2.163279685197302</v>
      </c>
      <c r="D268" s="14" t="n">
        <v>5.810878815549036</v>
      </c>
      <c r="E268" s="14" t="n">
        <v>6.437816820210778</v>
      </c>
      <c r="F268" s="14" t="n">
        <v>3.873719938534243</v>
      </c>
      <c r="G268" s="15">
        <f>AVERAGE(C268:F268)</f>
        <v/>
      </c>
      <c r="H268" s="15">
        <f>SUM(C268:F268)/4</f>
        <v/>
      </c>
      <c r="I268" s="15">
        <f>IF(H268&lt;7, (0.6*H268) + (0.4*G268), "-")</f>
        <v/>
      </c>
      <c r="J268" s="8">
        <f>IF(H268&lt;2.5, "REPROVADO", IF(H268&lt;7, "FINAL", "APROVADO"))</f>
        <v/>
      </c>
      <c r="K268" s="15">
        <f>IF(H268&lt;7, (12.5 - (1.5*H268)), "-")</f>
        <v/>
      </c>
      <c r="L268" s="15">
        <f>IF(G268&gt;=K268, "AF", "-")</f>
        <v/>
      </c>
      <c r="N268" s="8" t="inlineStr">
        <is>
          <t>Nº ALUNOS QUE NÃO ATINGIRAM MÉDIA &gt; 8,0</t>
        </is>
      </c>
      <c r="O268" s="9">
        <f>COUNTIF(C264:C298, "&lt;8")</f>
        <v/>
      </c>
      <c r="P268" s="9">
        <f>COUNTIF(D264:D298, "&lt;8")</f>
        <v/>
      </c>
      <c r="Q268" s="9">
        <f>COUNTIF(E264:E298, "&lt;8")</f>
        <v/>
      </c>
      <c r="R268" s="9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14" t="n">
        <v>7.047541083297617</v>
      </c>
      <c r="D269" s="14" t="n">
        <v>6.810176259553764</v>
      </c>
      <c r="E269" s="14" t="n">
        <v>9.262892422620878</v>
      </c>
      <c r="F269" s="14" t="n">
        <v>1.393032911389726</v>
      </c>
      <c r="G269" s="15">
        <f>AVERAGE(C269:F269)</f>
        <v/>
      </c>
      <c r="H269" s="15">
        <f>SUM(C269:F269)/4</f>
        <v/>
      </c>
      <c r="I269" s="15">
        <f>IF(H269&lt;7, (0.6*H269) + (0.4*G269), "-")</f>
        <v/>
      </c>
      <c r="J269" s="8">
        <f>IF(H269&lt;2.5, "REPROVADO", IF(H269&lt;7, "FINAL", "APROVADO"))</f>
        <v/>
      </c>
      <c r="K269" s="15">
        <f>IF(H269&lt;7, (12.5 - (1.5*H269)), "-")</f>
        <v/>
      </c>
      <c r="L269" s="15">
        <f>IF(G269&gt;=K269, "AF", "-")</f>
        <v/>
      </c>
      <c r="N269" s="8" t="inlineStr">
        <is>
          <t>PERCENTUAL DE MÉDIAS &gt; 5,0</t>
        </is>
      </c>
      <c r="O269" s="10">
        <f>COUNTIF(C264:C298, "&gt;=5")/COUNTA(C264:C298)</f>
        <v/>
      </c>
      <c r="P269" s="10">
        <f>COUNTIF(D264:D298, "&gt;=5")/COUNTA(D264:D298)</f>
        <v/>
      </c>
      <c r="Q269" s="10">
        <f>COUNTIF(E264:E298, "&gt;=5")/COUNTA(E264:E298)</f>
        <v/>
      </c>
      <c r="R269" s="10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14" t="n">
        <v>1.975663498316301</v>
      </c>
      <c r="D270" s="14" t="n">
        <v>6.98795236158369</v>
      </c>
      <c r="E270" s="14" t="n">
        <v>2.438759189357788</v>
      </c>
      <c r="F270" s="14" t="n">
        <v>2.380353887568486</v>
      </c>
      <c r="G270" s="15">
        <f>AVERAGE(C270:F270)</f>
        <v/>
      </c>
      <c r="H270" s="15">
        <f>SUM(C270:F270)/4</f>
        <v/>
      </c>
      <c r="I270" s="15">
        <f>IF(H270&lt;7, (0.6*H270) + (0.4*G270), "-")</f>
        <v/>
      </c>
      <c r="J270" s="8">
        <f>IF(H270&lt;2.5, "REPROVADO", IF(H270&lt;7, "FINAL", "APROVADO"))</f>
        <v/>
      </c>
      <c r="K270" s="15">
        <f>IF(H270&lt;7, (12.5 - (1.5*H270)), "-")</f>
        <v/>
      </c>
      <c r="L270" s="15">
        <f>IF(G270&gt;=K270, "AF", "-")</f>
        <v/>
      </c>
      <c r="N270" s="8" t="inlineStr">
        <is>
          <t>PERCENTUAL DE MÉDIAS &lt; 5,0</t>
        </is>
      </c>
      <c r="O270" s="10">
        <f>COUNTIF(C264:C298, "&lt;5")/COUNTA(C264:C298)</f>
        <v/>
      </c>
      <c r="P270" s="10">
        <f>COUNTIF(D264:D298, "&lt;5")/COUNTA(D264:D298)</f>
        <v/>
      </c>
      <c r="Q270" s="10">
        <f>COUNTIF(E264:E298, "&lt;5")/COUNTA(E264:E298)</f>
        <v/>
      </c>
      <c r="R270" s="10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14" t="n">
        <v>5.111107902417103</v>
      </c>
      <c r="D271" s="14" t="n">
        <v>4.433793742797441</v>
      </c>
      <c r="E271" s="14" t="n">
        <v>9.813379162155535</v>
      </c>
      <c r="F271" s="14" t="n">
        <v>2.769461061984286</v>
      </c>
      <c r="G271" s="15">
        <f>AVERAGE(C271:F271)</f>
        <v/>
      </c>
      <c r="H271" s="15">
        <f>SUM(C271:F271)/4</f>
        <v/>
      </c>
      <c r="I271" s="15">
        <f>IF(H271&lt;7, (0.6*H271) + (0.4*G271), "-")</f>
        <v/>
      </c>
      <c r="J271" s="8">
        <f>IF(H271&lt;2.5, "REPROVADO", IF(H271&lt;7, "FINAL", "APROVADO"))</f>
        <v/>
      </c>
      <c r="K271" s="15">
        <f>IF(H271&lt;7, (12.5 - (1.5*H271)), "-")</f>
        <v/>
      </c>
      <c r="L271" s="15">
        <f>IF(G271&gt;=K271, "AF", "-")</f>
        <v/>
      </c>
      <c r="N271" s="8" t="inlineStr">
        <is>
          <t>MATRÍCULAS</t>
        </is>
      </c>
      <c r="O271" s="9">
        <f>COUNTA(C264:C298)</f>
        <v/>
      </c>
      <c r="P271" s="9">
        <f>COUNTA(D264:D298)</f>
        <v/>
      </c>
      <c r="Q271" s="9">
        <f>COUNTA(E264:E298)</f>
        <v/>
      </c>
      <c r="R271" s="9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14" t="n">
        <v>3.765380626930318</v>
      </c>
      <c r="D272" s="14" t="n">
        <v>2.028851918435837</v>
      </c>
      <c r="E272" s="14" t="n">
        <v>9.912448854273906</v>
      </c>
      <c r="F272" s="14" t="n">
        <v>3.540731451218168</v>
      </c>
      <c r="G272" s="15">
        <f>AVERAGE(C272:F272)</f>
        <v/>
      </c>
      <c r="H272" s="15">
        <f>SUM(C272:F272)/4</f>
        <v/>
      </c>
      <c r="I272" s="15">
        <f>IF(H272&lt;7, (0.6*H272) + (0.4*G272), "-")</f>
        <v/>
      </c>
      <c r="J272" s="8">
        <f>IF(H272&lt;2.5, "REPROVADO", IF(H272&lt;7, "FINAL", "APROVADO"))</f>
        <v/>
      </c>
      <c r="K272" s="15">
        <f>IF(H272&lt;7, (12.5 - (1.5*H272)), "-")</f>
        <v/>
      </c>
      <c r="L272" s="15">
        <f>IF(G272&gt;=K272, "AF", "-")</f>
        <v/>
      </c>
      <c r="N272" s="8" t="inlineStr">
        <is>
          <t>TAXA DE APROVAÇÃO (%)</t>
        </is>
      </c>
      <c r="O272" s="10">
        <f>IF(COUNTA(C264:C298)=0, 0, COUNTIF(C264:C298, "&gt;=7")/COUNTA(C264:C298))</f>
        <v/>
      </c>
      <c r="P272" s="10">
        <f>IF(COUNTA(D264:D298)=0, 0, COUNTIF(D264:D298, "&gt;=7")/COUNTA(D264:D298))</f>
        <v/>
      </c>
      <c r="Q272" s="10">
        <f>IF(COUNTA(E264:E298)=0, 0, COUNTIF(E264:E298, "&gt;=7")/COUNTA(E264:E298))</f>
        <v/>
      </c>
      <c r="R272" s="10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14" t="n">
        <v>5.024395378028611</v>
      </c>
      <c r="D273" s="14" t="n">
        <v>8.032390641975589</v>
      </c>
      <c r="E273" s="14" t="n">
        <v>5.098097057209104</v>
      </c>
      <c r="F273" s="14" t="n">
        <v>6.727928506158819</v>
      </c>
      <c r="G273" s="15">
        <f>AVERAGE(C273:F273)</f>
        <v/>
      </c>
      <c r="H273" s="15">
        <f>SUM(C273:F273)/4</f>
        <v/>
      </c>
      <c r="I273" s="15">
        <f>IF(H273&lt;7, (0.6*H273) + (0.4*G273), "-")</f>
        <v/>
      </c>
      <c r="J273" s="8">
        <f>IF(H273&lt;2.5, "REPROVADO", IF(H273&lt;7, "FINAL", "APROVADO"))</f>
        <v/>
      </c>
      <c r="K273" s="15">
        <f>IF(H273&lt;7, (12.5 - (1.5*H273)), "-")</f>
        <v/>
      </c>
      <c r="L273" s="15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14" t="n">
        <v>9.66693538930817</v>
      </c>
      <c r="D274" s="14" t="n">
        <v>9.857868487872294</v>
      </c>
      <c r="E274" s="14" t="n">
        <v>8.898020366184946</v>
      </c>
      <c r="F274" s="14" t="n">
        <v>1.084586230135691</v>
      </c>
      <c r="G274" s="15">
        <f>AVERAGE(C274:F274)</f>
        <v/>
      </c>
      <c r="H274" s="15">
        <f>SUM(C274:F274)/4</f>
        <v/>
      </c>
      <c r="I274" s="15">
        <f>IF(H274&lt;7, (0.6*H274) + (0.4*G274), "-")</f>
        <v/>
      </c>
      <c r="J274" s="8">
        <f>IF(H274&lt;2.5, "REPROVADO", IF(H274&lt;7, "FINAL", "APROVADO"))</f>
        <v/>
      </c>
      <c r="K274" s="15">
        <f>IF(H274&lt;7, (12.5 - (1.5*H274)), "-")</f>
        <v/>
      </c>
      <c r="L274" s="15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14" t="n">
        <v>4.374551807663797</v>
      </c>
      <c r="D275" s="14" t="n">
        <v>8.908626812850088</v>
      </c>
      <c r="E275" s="14" t="n">
        <v>9.395364572520975</v>
      </c>
      <c r="F275" s="14" t="n">
        <v>1.806323810372161</v>
      </c>
      <c r="G275" s="15">
        <f>AVERAGE(C275:F275)</f>
        <v/>
      </c>
      <c r="H275" s="15">
        <f>SUM(C275:F275)/4</f>
        <v/>
      </c>
      <c r="I275" s="15">
        <f>IF(H275&lt;7, (0.6*H275) + (0.4*G275), "-")</f>
        <v/>
      </c>
      <c r="J275" s="8">
        <f>IF(H275&lt;2.5, "REPROVADO", IF(H275&lt;7, "FINAL", "APROVADO"))</f>
        <v/>
      </c>
      <c r="K275" s="15">
        <f>IF(H275&lt;7, (12.5 - (1.5*H275)), "-")</f>
        <v/>
      </c>
      <c r="L275" s="15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14" t="n">
        <v>3.677939903704528</v>
      </c>
      <c r="D276" s="14" t="n">
        <v>7.361560218676699</v>
      </c>
      <c r="E276" s="14" t="n">
        <v>7.859846113039013</v>
      </c>
      <c r="F276" s="14" t="n">
        <v>8.201568335662747</v>
      </c>
      <c r="G276" s="15">
        <f>AVERAGE(C276:F276)</f>
        <v/>
      </c>
      <c r="H276" s="15">
        <f>SUM(C276:F276)/4</f>
        <v/>
      </c>
      <c r="I276" s="15">
        <f>IF(H276&lt;7, (0.6*H276) + (0.4*G276), "-")</f>
        <v/>
      </c>
      <c r="J276" s="8">
        <f>IF(H276&lt;2.5, "REPROVADO", IF(H276&lt;7, "FINAL", "APROVADO"))</f>
        <v/>
      </c>
      <c r="K276" s="15">
        <f>IF(H276&lt;7, (12.5 - (1.5*H276)), "-")</f>
        <v/>
      </c>
      <c r="L276" s="15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14" t="n">
        <v>5.538726249220811</v>
      </c>
      <c r="D277" s="14" t="n">
        <v>8.012542062106482</v>
      </c>
      <c r="E277" s="14" t="n">
        <v>9.652041526729409</v>
      </c>
      <c r="F277" s="14" t="n">
        <v>4.064101486521199</v>
      </c>
      <c r="G277" s="15">
        <f>AVERAGE(C277:F277)</f>
        <v/>
      </c>
      <c r="H277" s="15">
        <f>SUM(C277:F277)/4</f>
        <v/>
      </c>
      <c r="I277" s="15">
        <f>IF(H277&lt;7, (0.6*H277) + (0.4*G277), "-")</f>
        <v/>
      </c>
      <c r="J277" s="8">
        <f>IF(H277&lt;2.5, "REPROVADO", IF(H277&lt;7, "FINAL", "APROVADO"))</f>
        <v/>
      </c>
      <c r="K277" s="15">
        <f>IF(H277&lt;7, (12.5 - (1.5*H277)), "-")</f>
        <v/>
      </c>
      <c r="L277" s="15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14" t="n">
        <v>6.554104069816593</v>
      </c>
      <c r="D278" s="14" t="n">
        <v>6.874821528848825</v>
      </c>
      <c r="E278" s="14" t="n">
        <v>3.510762086054962</v>
      </c>
      <c r="F278" s="14" t="n">
        <v>3.164798363941431</v>
      </c>
      <c r="G278" s="15">
        <f>AVERAGE(C278:F278)</f>
        <v/>
      </c>
      <c r="H278" s="15">
        <f>SUM(C278:F278)/4</f>
        <v/>
      </c>
      <c r="I278" s="15">
        <f>IF(H278&lt;7, (0.6*H278) + (0.4*G278), "-")</f>
        <v/>
      </c>
      <c r="J278" s="8">
        <f>IF(H278&lt;2.5, "REPROVADO", IF(H278&lt;7, "FINAL", "APROVADO"))</f>
        <v/>
      </c>
      <c r="K278" s="15">
        <f>IF(H278&lt;7, (12.5 - (1.5*H278)), "-")</f>
        <v/>
      </c>
      <c r="L278" s="15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14" t="n">
        <v>3.824419407906134</v>
      </c>
      <c r="D279" s="14" t="n">
        <v>2.123455709884402</v>
      </c>
      <c r="E279" s="14" t="n">
        <v>9.844404929670841</v>
      </c>
      <c r="F279" s="14" t="n">
        <v>3.6526103494881</v>
      </c>
      <c r="G279" s="15">
        <f>AVERAGE(C279:F279)</f>
        <v/>
      </c>
      <c r="H279" s="15">
        <f>SUM(C279:F279)/4</f>
        <v/>
      </c>
      <c r="I279" s="15">
        <f>IF(H279&lt;7, (0.6*H279) + (0.4*G279), "-")</f>
        <v/>
      </c>
      <c r="J279" s="8">
        <f>IF(H279&lt;2.5, "REPROVADO", IF(H279&lt;7, "FINAL", "APROVADO"))</f>
        <v/>
      </c>
      <c r="K279" s="15">
        <f>IF(H279&lt;7, (12.5 - (1.5*H279)), "-")</f>
        <v/>
      </c>
      <c r="L279" s="15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14" t="n">
        <v>3.291952969321161</v>
      </c>
      <c r="D280" s="14" t="n">
        <v>9.629168053062548</v>
      </c>
      <c r="E280" s="14" t="n">
        <v>9.933937200651384</v>
      </c>
      <c r="F280" s="14" t="n">
        <v>9.497316885512678</v>
      </c>
      <c r="G280" s="15">
        <f>AVERAGE(C280:F280)</f>
        <v/>
      </c>
      <c r="H280" s="15">
        <f>SUM(C280:F280)/4</f>
        <v/>
      </c>
      <c r="I280" s="15">
        <f>IF(H280&lt;7, (0.6*H280) + (0.4*G280), "-")</f>
        <v/>
      </c>
      <c r="J280" s="8">
        <f>IF(H280&lt;2.5, "REPROVADO", IF(H280&lt;7, "FINAL", "APROVADO"))</f>
        <v/>
      </c>
      <c r="K280" s="15">
        <f>IF(H280&lt;7, (12.5 - (1.5*H280)), "-")</f>
        <v/>
      </c>
      <c r="L280" s="15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15">
        <f>AVERAGE(C281:F281)</f>
        <v/>
      </c>
      <c r="H281" s="15">
        <f>SUM(C281:F281)/4</f>
        <v/>
      </c>
      <c r="I281" s="15">
        <f>IF(H281&lt;7, (0.6*H281) + (0.4*G281), "-")</f>
        <v/>
      </c>
      <c r="J281" s="8">
        <f>IF(H281&lt;2.5, "REPROVADO", IF(H281&lt;7, "FINAL", "APROVADO"))</f>
        <v/>
      </c>
      <c r="K281" s="15">
        <f>IF(H281&lt;7, (12.5 - (1.5*H281)), "-")</f>
        <v/>
      </c>
      <c r="L281" s="15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15">
        <f>AVERAGE(C282:F282)</f>
        <v/>
      </c>
      <c r="H282" s="15">
        <f>SUM(C282:F282)/4</f>
        <v/>
      </c>
      <c r="I282" s="15">
        <f>IF(H282&lt;7, (0.6*H282) + (0.4*G282), "-")</f>
        <v/>
      </c>
      <c r="J282" s="8">
        <f>IF(H282&lt;2.5, "REPROVADO", IF(H282&lt;7, "FINAL", "APROVADO"))</f>
        <v/>
      </c>
      <c r="K282" s="15">
        <f>IF(H282&lt;7, (12.5 - (1.5*H282)), "-")</f>
        <v/>
      </c>
      <c r="L282" s="15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15">
        <f>AVERAGE(C283:F283)</f>
        <v/>
      </c>
      <c r="H283" s="15">
        <f>SUM(C283:F283)/4</f>
        <v/>
      </c>
      <c r="I283" s="15">
        <f>IF(H283&lt;7, (0.6*H283) + (0.4*G283), "-")</f>
        <v/>
      </c>
      <c r="J283" s="8">
        <f>IF(H283&lt;2.5, "REPROVADO", IF(H283&lt;7, "FINAL", "APROVADO"))</f>
        <v/>
      </c>
      <c r="K283" s="15">
        <f>IF(H283&lt;7, (12.5 - (1.5*H283)), "-")</f>
        <v/>
      </c>
      <c r="L283" s="15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15">
        <f>AVERAGE(C284:F284)</f>
        <v/>
      </c>
      <c r="H284" s="15">
        <f>SUM(C284:F284)/4</f>
        <v/>
      </c>
      <c r="I284" s="15">
        <f>IF(H284&lt;7, (0.6*H284) + (0.4*G284), "-")</f>
        <v/>
      </c>
      <c r="J284" s="8">
        <f>IF(H284&lt;2.5, "REPROVADO", IF(H284&lt;7, "FINAL", "APROVADO"))</f>
        <v/>
      </c>
      <c r="K284" s="15">
        <f>IF(H284&lt;7, (12.5 - (1.5*H284)), "-")</f>
        <v/>
      </c>
      <c r="L284" s="15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15">
        <f>AVERAGE(C285:F285)</f>
        <v/>
      </c>
      <c r="H285" s="15">
        <f>SUM(C285:F285)/4</f>
        <v/>
      </c>
      <c r="I285" s="15">
        <f>IF(H285&lt;7, (0.6*H285) + (0.4*G285), "-")</f>
        <v/>
      </c>
      <c r="J285" s="8">
        <f>IF(H285&lt;2.5, "REPROVADO", IF(H285&lt;7, "FINAL", "APROVADO"))</f>
        <v/>
      </c>
      <c r="K285" s="15">
        <f>IF(H285&lt;7, (12.5 - (1.5*H285)), "-")</f>
        <v/>
      </c>
      <c r="L285" s="15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15">
        <f>AVERAGE(C286:F286)</f>
        <v/>
      </c>
      <c r="H286" s="15">
        <f>SUM(C286:F286)/4</f>
        <v/>
      </c>
      <c r="I286" s="15">
        <f>IF(H286&lt;7, (0.6*H286) + (0.4*G286), "-")</f>
        <v/>
      </c>
      <c r="J286" s="8">
        <f>IF(H286&lt;2.5, "REPROVADO", IF(H286&lt;7, "FINAL", "APROVADO"))</f>
        <v/>
      </c>
      <c r="K286" s="15">
        <f>IF(H286&lt;7, (12.5 - (1.5*H286)), "-")</f>
        <v/>
      </c>
      <c r="L286" s="15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15">
        <f>AVERAGE(C287:F287)</f>
        <v/>
      </c>
      <c r="H287" s="15">
        <f>SUM(C287:F287)/4</f>
        <v/>
      </c>
      <c r="I287" s="15">
        <f>IF(H287&lt;7, (0.6*H287) + (0.4*G287), "-")</f>
        <v/>
      </c>
      <c r="J287" s="8">
        <f>IF(H287&lt;2.5, "REPROVADO", IF(H287&lt;7, "FINAL", "APROVADO"))</f>
        <v/>
      </c>
      <c r="K287" s="15">
        <f>IF(H287&lt;7, (12.5 - (1.5*H287)), "-")</f>
        <v/>
      </c>
      <c r="L287" s="15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15">
        <f>AVERAGE(C288:F288)</f>
        <v/>
      </c>
      <c r="H288" s="15">
        <f>SUM(C288:F288)/4</f>
        <v/>
      </c>
      <c r="I288" s="15">
        <f>IF(H288&lt;7, (0.6*H288) + (0.4*G288), "-")</f>
        <v/>
      </c>
      <c r="J288" s="8">
        <f>IF(H288&lt;2.5, "REPROVADO", IF(H288&lt;7, "FINAL", "APROVADO"))</f>
        <v/>
      </c>
      <c r="K288" s="15">
        <f>IF(H288&lt;7, (12.5 - (1.5*H288)), "-")</f>
        <v/>
      </c>
      <c r="L288" s="15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15">
        <f>AVERAGE(C289:F289)</f>
        <v/>
      </c>
      <c r="H289" s="15">
        <f>SUM(C289:F289)/4</f>
        <v/>
      </c>
      <c r="I289" s="15">
        <f>IF(H289&lt;7, (0.6*H289) + (0.4*G289), "-")</f>
        <v/>
      </c>
      <c r="J289" s="8">
        <f>IF(H289&lt;2.5, "REPROVADO", IF(H289&lt;7, "FINAL", "APROVADO"))</f>
        <v/>
      </c>
      <c r="K289" s="15">
        <f>IF(H289&lt;7, (12.5 - (1.5*H289)), "-")</f>
        <v/>
      </c>
      <c r="L289" s="15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15">
        <f>AVERAGE(C290:F290)</f>
        <v/>
      </c>
      <c r="H290" s="15">
        <f>SUM(C290:F290)/4</f>
        <v/>
      </c>
      <c r="I290" s="15">
        <f>IF(H290&lt;7, (0.6*H290) + (0.4*G290), "-")</f>
        <v/>
      </c>
      <c r="J290" s="8">
        <f>IF(H290&lt;2.5, "REPROVADO", IF(H290&lt;7, "FINAL", "APROVADO"))</f>
        <v/>
      </c>
      <c r="K290" s="15">
        <f>IF(H290&lt;7, (12.5 - (1.5*H290)), "-")</f>
        <v/>
      </c>
      <c r="L290" s="15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15">
        <f>AVERAGE(C291:F291)</f>
        <v/>
      </c>
      <c r="H291" s="15">
        <f>SUM(C291:F291)/4</f>
        <v/>
      </c>
      <c r="I291" s="15">
        <f>IF(H291&lt;7, (0.6*H291) + (0.4*G291), "-")</f>
        <v/>
      </c>
      <c r="J291" s="8">
        <f>IF(H291&lt;2.5, "REPROVADO", IF(H291&lt;7, "FINAL", "APROVADO"))</f>
        <v/>
      </c>
      <c r="K291" s="15">
        <f>IF(H291&lt;7, (12.5 - (1.5*H291)), "-")</f>
        <v/>
      </c>
      <c r="L291" s="15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15">
        <f>AVERAGE(C292:F292)</f>
        <v/>
      </c>
      <c r="H292" s="15">
        <f>SUM(C292:F292)/4</f>
        <v/>
      </c>
      <c r="I292" s="15">
        <f>IF(H292&lt;7, (0.6*H292) + (0.4*G292), "-")</f>
        <v/>
      </c>
      <c r="J292" s="8">
        <f>IF(H292&lt;2.5, "REPROVADO", IF(H292&lt;7, "FINAL", "APROVADO"))</f>
        <v/>
      </c>
      <c r="K292" s="15">
        <f>IF(H292&lt;7, (12.5 - (1.5*H292)), "-")</f>
        <v/>
      </c>
      <c r="L292" s="15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15">
        <f>AVERAGE(C293:F293)</f>
        <v/>
      </c>
      <c r="H293" s="15">
        <f>SUM(C293:F293)/4</f>
        <v/>
      </c>
      <c r="I293" s="15">
        <f>IF(H293&lt;7, (0.6*H293) + (0.4*G293), "-")</f>
        <v/>
      </c>
      <c r="J293" s="8">
        <f>IF(H293&lt;2.5, "REPROVADO", IF(H293&lt;7, "FINAL", "APROVADO"))</f>
        <v/>
      </c>
      <c r="K293" s="15">
        <f>IF(H293&lt;7, (12.5 - (1.5*H293)), "-")</f>
        <v/>
      </c>
      <c r="L293" s="15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15">
        <f>AVERAGE(C294:F294)</f>
        <v/>
      </c>
      <c r="H294" s="15">
        <f>SUM(C294:F294)/4</f>
        <v/>
      </c>
      <c r="I294" s="15">
        <f>IF(H294&lt;7, (0.6*H294) + (0.4*G294), "-")</f>
        <v/>
      </c>
      <c r="J294" s="8">
        <f>IF(H294&lt;2.5, "REPROVADO", IF(H294&lt;7, "FINAL", "APROVADO"))</f>
        <v/>
      </c>
      <c r="K294" s="15">
        <f>IF(H294&lt;7, (12.5 - (1.5*H294)), "-")</f>
        <v/>
      </c>
      <c r="L294" s="15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15">
        <f>AVERAGE(C295:F295)</f>
        <v/>
      </c>
      <c r="H295" s="15">
        <f>SUM(C295:F295)/4</f>
        <v/>
      </c>
      <c r="I295" s="15">
        <f>IF(H295&lt;7, (0.6*H295) + (0.4*G295), "-")</f>
        <v/>
      </c>
      <c r="J295" s="8">
        <f>IF(H295&lt;2.5, "REPROVADO", IF(H295&lt;7, "FINAL", "APROVADO"))</f>
        <v/>
      </c>
      <c r="K295" s="15">
        <f>IF(H295&lt;7, (12.5 - (1.5*H295)), "-")</f>
        <v/>
      </c>
      <c r="L295" s="15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15">
        <f>AVERAGE(C296:F296)</f>
        <v/>
      </c>
      <c r="H296" s="15">
        <f>SUM(C296:F296)/4</f>
        <v/>
      </c>
      <c r="I296" s="15">
        <f>IF(H296&lt;7, (0.6*H296) + (0.4*G296), "-")</f>
        <v/>
      </c>
      <c r="J296" s="8">
        <f>IF(H296&lt;2.5, "REPROVADO", IF(H296&lt;7, "FINAL", "APROVADO"))</f>
        <v/>
      </c>
      <c r="K296" s="15">
        <f>IF(H296&lt;7, (12.5 - (1.5*H296)), "-")</f>
        <v/>
      </c>
      <c r="L296" s="15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15">
        <f>AVERAGE(C297:F297)</f>
        <v/>
      </c>
      <c r="H297" s="15">
        <f>SUM(C297:F297)/4</f>
        <v/>
      </c>
      <c r="I297" s="15">
        <f>IF(H297&lt;7, (0.6*H297) + (0.4*G297), "-")</f>
        <v/>
      </c>
      <c r="J297" s="8">
        <f>IF(H297&lt;2.5, "REPROVADO", IF(H297&lt;7, "FINAL", "APROVADO"))</f>
        <v/>
      </c>
      <c r="K297" s="15">
        <f>IF(H297&lt;7, (12.5 - (1.5*H297)), "-")</f>
        <v/>
      </c>
      <c r="L297" s="15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15">
        <f>AVERAGE(C298:F298)</f>
        <v/>
      </c>
      <c r="H298" s="15">
        <f>SUM(C298:F298)/4</f>
        <v/>
      </c>
      <c r="I298" s="15">
        <f>IF(H298&lt;7, (0.6*H298) + (0.4*G298), "-")</f>
        <v/>
      </c>
      <c r="J298" s="8">
        <f>IF(H298&lt;2.5, "REPROVADO", IF(H298&lt;7, "FINAL", "APROVADO"))</f>
        <v/>
      </c>
      <c r="K298" s="15">
        <f>IF(H298&lt;7, (12.5 - (1.5*H298)), "-")</f>
        <v/>
      </c>
      <c r="L298" s="15">
        <f>IF(G298&gt;=K298, "AF", "-")</f>
        <v/>
      </c>
    </row>
    <row r="310"/>
    <row r="311"/>
    <row r="312"/>
    <row r="313"/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3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14" t="n">
        <v>6.77120334875055</v>
      </c>
      <c r="D316" s="14" t="n">
        <v>2.737688574311535</v>
      </c>
      <c r="E316" s="14" t="n">
        <v>3.713121619659326</v>
      </c>
      <c r="F316" s="14" t="n">
        <v>2.59840022013011</v>
      </c>
      <c r="G316" s="15">
        <f>AVERAGE(C316:F316)</f>
        <v/>
      </c>
      <c r="H316" s="15">
        <f>SUM(C316:F316)/4</f>
        <v/>
      </c>
      <c r="I316" s="15">
        <f>IF(H316&lt;7, (0.6*H316) + (0.4*G316), "-")</f>
        <v/>
      </c>
      <c r="J316" s="8">
        <f>IF(H316&lt;2.5, "REPROVADO", IF(H316&lt;7, "FINAL", "APROVADO"))</f>
        <v/>
      </c>
      <c r="K316" s="15">
        <f>IF(H316&lt;7, (12.5 - (1.5*H316)), "-")</f>
        <v/>
      </c>
      <c r="L316" s="15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14" t="n">
        <v>8.34787181043631</v>
      </c>
      <c r="D317" s="14" t="n">
        <v>6.856354035101532</v>
      </c>
      <c r="E317" s="14" t="n">
        <v>1.761429349939689</v>
      </c>
      <c r="F317" s="14" t="n">
        <v>3.274558836919475</v>
      </c>
      <c r="G317" s="15">
        <f>AVERAGE(C317:F317)</f>
        <v/>
      </c>
      <c r="H317" s="15">
        <f>SUM(C317:F317)/4</f>
        <v/>
      </c>
      <c r="I317" s="15">
        <f>IF(H317&lt;7, (0.6*H317) + (0.4*G317), "-")</f>
        <v/>
      </c>
      <c r="J317" s="8">
        <f>IF(H317&lt;2.5, "REPROVADO", IF(H317&lt;7, "FINAL", "APROVADO"))</f>
        <v/>
      </c>
      <c r="K317" s="15">
        <f>IF(H317&lt;7, (12.5 - (1.5*H317)), "-")</f>
        <v/>
      </c>
      <c r="L317" s="15">
        <f>IF(G317&gt;=K317, "AF", "-")</f>
        <v/>
      </c>
      <c r="N317" s="8" t="inlineStr">
        <is>
          <t>ALUNOS APROVADOS</t>
        </is>
      </c>
      <c r="O317" s="9">
        <f>COUNTIF(C316:C350, "&gt;=7")</f>
        <v/>
      </c>
      <c r="P317" s="9">
        <f>COUNTIF(D316:D350, "&gt;=7")</f>
        <v/>
      </c>
      <c r="Q317" s="9">
        <f>COUNTIF(E316:E350, "&gt;=7")</f>
        <v/>
      </c>
      <c r="R317" s="9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14" t="n">
        <v>5.610781847319567</v>
      </c>
      <c r="D318" s="14" t="n">
        <v>3.588259669374939</v>
      </c>
      <c r="E318" s="14" t="n">
        <v>9.324942611294356</v>
      </c>
      <c r="F318" s="14" t="n">
        <v>9.186803777941844</v>
      </c>
      <c r="G318" s="15">
        <f>AVERAGE(C318:F318)</f>
        <v/>
      </c>
      <c r="H318" s="15">
        <f>SUM(C318:F318)/4</f>
        <v/>
      </c>
      <c r="I318" s="15">
        <f>IF(H318&lt;7, (0.6*H318) + (0.4*G318), "-")</f>
        <v/>
      </c>
      <c r="J318" s="8">
        <f>IF(H318&lt;2.5, "REPROVADO", IF(H318&lt;7, "FINAL", "APROVADO"))</f>
        <v/>
      </c>
      <c r="K318" s="15">
        <f>IF(H318&lt;7, (12.5 - (1.5*H318)), "-")</f>
        <v/>
      </c>
      <c r="L318" s="15">
        <f>IF(G318&gt;=K318, "AF", "-")</f>
        <v/>
      </c>
      <c r="N318" s="8" t="inlineStr">
        <is>
          <t>ALUNOS REPROVADOS</t>
        </is>
      </c>
      <c r="O318" s="9">
        <f>COUNTIF(C316:C350, "&lt;7")</f>
        <v/>
      </c>
      <c r="P318" s="9">
        <f>COUNTIF(D316:D350, "&lt;7")</f>
        <v/>
      </c>
      <c r="Q318" s="9">
        <f>COUNTIF(E316:E350, "&lt;7")</f>
        <v/>
      </c>
      <c r="R318" s="9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14" t="n">
        <v>6.034912581959562</v>
      </c>
      <c r="D319" s="14" t="n">
        <v>1.230426428447584</v>
      </c>
      <c r="E319" s="14" t="n">
        <v>5.439545512366439</v>
      </c>
      <c r="F319" s="14" t="n">
        <v>1.57404384847839</v>
      </c>
      <c r="G319" s="15">
        <f>AVERAGE(C319:F319)</f>
        <v/>
      </c>
      <c r="H319" s="15">
        <f>SUM(C319:F319)/4</f>
        <v/>
      </c>
      <c r="I319" s="15">
        <f>IF(H319&lt;7, (0.6*H319) + (0.4*G319), "-")</f>
        <v/>
      </c>
      <c r="J319" s="8">
        <f>IF(H319&lt;2.5, "REPROVADO", IF(H319&lt;7, "FINAL", "APROVADO"))</f>
        <v/>
      </c>
      <c r="K319" s="15">
        <f>IF(H319&lt;7, (12.5 - (1.5*H319)), "-")</f>
        <v/>
      </c>
      <c r="L319" s="15">
        <f>IF(G319&gt;=K319, "AF", "-")</f>
        <v/>
      </c>
      <c r="N319" s="8" t="inlineStr">
        <is>
          <t>Nº ALUNOS COM MÉDIA &gt; 8,0</t>
        </is>
      </c>
      <c r="O319" s="9">
        <f>COUNTIF(C316:C350, "&gt;=8")</f>
        <v/>
      </c>
      <c r="P319" s="9">
        <f>COUNTIF(D316:D350, "&gt;=8")</f>
        <v/>
      </c>
      <c r="Q319" s="9">
        <f>COUNTIF(E316:E350, "&gt;=8")</f>
        <v/>
      </c>
      <c r="R319" s="9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14" t="n">
        <v>7.609406934934496</v>
      </c>
      <c r="D320" s="14" t="n">
        <v>7.035354799042267</v>
      </c>
      <c r="E320" s="14" t="n">
        <v>3.559048264949657</v>
      </c>
      <c r="F320" s="14" t="n">
        <v>5.77211889544389</v>
      </c>
      <c r="G320" s="15">
        <f>AVERAGE(C320:F320)</f>
        <v/>
      </c>
      <c r="H320" s="15">
        <f>SUM(C320:F320)/4</f>
        <v/>
      </c>
      <c r="I320" s="15">
        <f>IF(H320&lt;7, (0.6*H320) + (0.4*G320), "-")</f>
        <v/>
      </c>
      <c r="J320" s="8">
        <f>IF(H320&lt;2.5, "REPROVADO", IF(H320&lt;7, "FINAL", "APROVADO"))</f>
        <v/>
      </c>
      <c r="K320" s="15">
        <f>IF(H320&lt;7, (12.5 - (1.5*H320)), "-")</f>
        <v/>
      </c>
      <c r="L320" s="15">
        <f>IF(G320&gt;=K320, "AF", "-")</f>
        <v/>
      </c>
      <c r="N320" s="8" t="inlineStr">
        <is>
          <t>Nº ALUNOS QUE NÃO ATINGIRAM MÉDIA &gt; 8,0</t>
        </is>
      </c>
      <c r="O320" s="9">
        <f>COUNTIF(C316:C350, "&lt;8")</f>
        <v/>
      </c>
      <c r="P320" s="9">
        <f>COUNTIF(D316:D350, "&lt;8")</f>
        <v/>
      </c>
      <c r="Q320" s="9">
        <f>COUNTIF(E316:E350, "&lt;8")</f>
        <v/>
      </c>
      <c r="R320" s="9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14" t="n">
        <v>7.750220829830049</v>
      </c>
      <c r="D321" s="14" t="n">
        <v>5.935146520715983</v>
      </c>
      <c r="E321" s="14" t="n">
        <v>4.678910249087282</v>
      </c>
      <c r="F321" s="14" t="n">
        <v>7.505851801799593</v>
      </c>
      <c r="G321" s="15">
        <f>AVERAGE(C321:F321)</f>
        <v/>
      </c>
      <c r="H321" s="15">
        <f>SUM(C321:F321)/4</f>
        <v/>
      </c>
      <c r="I321" s="15">
        <f>IF(H321&lt;7, (0.6*H321) + (0.4*G321), "-")</f>
        <v/>
      </c>
      <c r="J321" s="8">
        <f>IF(H321&lt;2.5, "REPROVADO", IF(H321&lt;7, "FINAL", "APROVADO"))</f>
        <v/>
      </c>
      <c r="K321" s="15">
        <f>IF(H321&lt;7, (12.5 - (1.5*H321)), "-")</f>
        <v/>
      </c>
      <c r="L321" s="15">
        <f>IF(G321&gt;=K321, "AF", "-")</f>
        <v/>
      </c>
      <c r="N321" s="8" t="inlineStr">
        <is>
          <t>PERCENTUAL DE MÉDIAS &gt; 5,0</t>
        </is>
      </c>
      <c r="O321" s="10">
        <f>COUNTIF(C316:C350, "&gt;=5")/COUNTA(C316:C350)</f>
        <v/>
      </c>
      <c r="P321" s="10">
        <f>COUNTIF(D316:D350, "&gt;=5")/COUNTA(D316:D350)</f>
        <v/>
      </c>
      <c r="Q321" s="10">
        <f>COUNTIF(E316:E350, "&gt;=5")/COUNTA(E316:E350)</f>
        <v/>
      </c>
      <c r="R321" s="10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14" t="n">
        <v>3.218739657476656</v>
      </c>
      <c r="D322" s="14" t="n">
        <v>5.012652647388021</v>
      </c>
      <c r="E322" s="14" t="n">
        <v>1.093052236342085</v>
      </c>
      <c r="F322" s="14" t="n">
        <v>6.999271269143127</v>
      </c>
      <c r="G322" s="15">
        <f>AVERAGE(C322:F322)</f>
        <v/>
      </c>
      <c r="H322" s="15">
        <f>SUM(C322:F322)/4</f>
        <v/>
      </c>
      <c r="I322" s="15">
        <f>IF(H322&lt;7, (0.6*H322) + (0.4*G322), "-")</f>
        <v/>
      </c>
      <c r="J322" s="8">
        <f>IF(H322&lt;2.5, "REPROVADO", IF(H322&lt;7, "FINAL", "APROVADO"))</f>
        <v/>
      </c>
      <c r="K322" s="15">
        <f>IF(H322&lt;7, (12.5 - (1.5*H322)), "-")</f>
        <v/>
      </c>
      <c r="L322" s="15">
        <f>IF(G322&gt;=K322, "AF", "-")</f>
        <v/>
      </c>
      <c r="N322" s="8" t="inlineStr">
        <is>
          <t>PERCENTUAL DE MÉDIAS &lt; 5,0</t>
        </is>
      </c>
      <c r="O322" s="10">
        <f>COUNTIF(C316:C350, "&lt;5")/COUNTA(C316:C350)</f>
        <v/>
      </c>
      <c r="P322" s="10">
        <f>COUNTIF(D316:D350, "&lt;5")/COUNTA(D316:D350)</f>
        <v/>
      </c>
      <c r="Q322" s="10">
        <f>COUNTIF(E316:E350, "&lt;5")/COUNTA(E316:E350)</f>
        <v/>
      </c>
      <c r="R322" s="10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14" t="n">
        <v>3.705447510826126</v>
      </c>
      <c r="D323" s="14" t="n">
        <v>8.659850514009609</v>
      </c>
      <c r="E323" s="14" t="n">
        <v>4.465935714048531</v>
      </c>
      <c r="F323" s="14" t="n">
        <v>6.002264581341801</v>
      </c>
      <c r="G323" s="15">
        <f>AVERAGE(C323:F323)</f>
        <v/>
      </c>
      <c r="H323" s="15">
        <f>SUM(C323:F323)/4</f>
        <v/>
      </c>
      <c r="I323" s="15">
        <f>IF(H323&lt;7, (0.6*H323) + (0.4*G323), "-")</f>
        <v/>
      </c>
      <c r="J323" s="8">
        <f>IF(H323&lt;2.5, "REPROVADO", IF(H323&lt;7, "FINAL", "APROVADO"))</f>
        <v/>
      </c>
      <c r="K323" s="15">
        <f>IF(H323&lt;7, (12.5 - (1.5*H323)), "-")</f>
        <v/>
      </c>
      <c r="L323" s="15">
        <f>IF(G323&gt;=K323, "AF", "-")</f>
        <v/>
      </c>
      <c r="N323" s="8" t="inlineStr">
        <is>
          <t>MATRÍCULAS</t>
        </is>
      </c>
      <c r="O323" s="9">
        <f>COUNTA(C316:C350)</f>
        <v/>
      </c>
      <c r="P323" s="9">
        <f>COUNTA(D316:D350)</f>
        <v/>
      </c>
      <c r="Q323" s="9">
        <f>COUNTA(E316:E350)</f>
        <v/>
      </c>
      <c r="R323" s="9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14" t="n">
        <v>3.424889895476896</v>
      </c>
      <c r="D324" s="14" t="n">
        <v>5.893892548811888</v>
      </c>
      <c r="E324" s="14" t="n">
        <v>9.417688866181564</v>
      </c>
      <c r="F324" s="14" t="n">
        <v>7.658482336889237</v>
      </c>
      <c r="G324" s="15">
        <f>AVERAGE(C324:F324)</f>
        <v/>
      </c>
      <c r="H324" s="15">
        <f>SUM(C324:F324)/4</f>
        <v/>
      </c>
      <c r="I324" s="15">
        <f>IF(H324&lt;7, (0.6*H324) + (0.4*G324), "-")</f>
        <v/>
      </c>
      <c r="J324" s="8">
        <f>IF(H324&lt;2.5, "REPROVADO", IF(H324&lt;7, "FINAL", "APROVADO"))</f>
        <v/>
      </c>
      <c r="K324" s="15">
        <f>IF(H324&lt;7, (12.5 - (1.5*H324)), "-")</f>
        <v/>
      </c>
      <c r="L324" s="15">
        <f>IF(G324&gt;=K324, "AF", "-")</f>
        <v/>
      </c>
      <c r="N324" s="8" t="inlineStr">
        <is>
          <t>TAXA DE APROVAÇÃO (%)</t>
        </is>
      </c>
      <c r="O324" s="10">
        <f>IF(COUNTA(C316:C350)=0, 0, COUNTIF(C316:C350, "&gt;=7")/COUNTA(C316:C350))</f>
        <v/>
      </c>
      <c r="P324" s="10">
        <f>IF(COUNTA(D316:D350)=0, 0, COUNTIF(D316:D350, "&gt;=7")/COUNTA(D316:D350))</f>
        <v/>
      </c>
      <c r="Q324" s="10">
        <f>IF(COUNTA(E316:E350)=0, 0, COUNTIF(E316:E350, "&gt;=7")/COUNTA(E316:E350))</f>
        <v/>
      </c>
      <c r="R324" s="10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14" t="n">
        <v>6.825553593508588</v>
      </c>
      <c r="D325" s="14" t="n">
        <v>4.523697862778745</v>
      </c>
      <c r="E325" s="14" t="n">
        <v>3.555575051268031</v>
      </c>
      <c r="F325" s="14" t="n">
        <v>8.775538450541937</v>
      </c>
      <c r="G325" s="15">
        <f>AVERAGE(C325:F325)</f>
        <v/>
      </c>
      <c r="H325" s="15">
        <f>SUM(C325:F325)/4</f>
        <v/>
      </c>
      <c r="I325" s="15">
        <f>IF(H325&lt;7, (0.6*H325) + (0.4*G325), "-")</f>
        <v/>
      </c>
      <c r="J325" s="8">
        <f>IF(H325&lt;2.5, "REPROVADO", IF(H325&lt;7, "FINAL", "APROVADO"))</f>
        <v/>
      </c>
      <c r="K325" s="15">
        <f>IF(H325&lt;7, (12.5 - (1.5*H325)), "-")</f>
        <v/>
      </c>
      <c r="L325" s="15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14" t="n">
        <v>9.464440853810686</v>
      </c>
      <c r="D326" s="14" t="n">
        <v>6.410924828610312</v>
      </c>
      <c r="E326" s="14" t="n">
        <v>7.306166982310322</v>
      </c>
      <c r="F326" s="14" t="n">
        <v>1.456739968631775</v>
      </c>
      <c r="G326" s="15">
        <f>AVERAGE(C326:F326)</f>
        <v/>
      </c>
      <c r="H326" s="15">
        <f>SUM(C326:F326)/4</f>
        <v/>
      </c>
      <c r="I326" s="15">
        <f>IF(H326&lt;7, (0.6*H326) + (0.4*G326), "-")</f>
        <v/>
      </c>
      <c r="J326" s="8">
        <f>IF(H326&lt;2.5, "REPROVADO", IF(H326&lt;7, "FINAL", "APROVADO"))</f>
        <v/>
      </c>
      <c r="K326" s="15">
        <f>IF(H326&lt;7, (12.5 - (1.5*H326)), "-")</f>
        <v/>
      </c>
      <c r="L326" s="15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14" t="n">
        <v>8.273489054776821</v>
      </c>
      <c r="D327" s="14" t="n">
        <v>3.712380676375652</v>
      </c>
      <c r="E327" s="14" t="n">
        <v>5.668811649021383</v>
      </c>
      <c r="F327" s="14" t="n">
        <v>2.890015004686981</v>
      </c>
      <c r="G327" s="15">
        <f>AVERAGE(C327:F327)</f>
        <v/>
      </c>
      <c r="H327" s="15">
        <f>SUM(C327:F327)/4</f>
        <v/>
      </c>
      <c r="I327" s="15">
        <f>IF(H327&lt;7, (0.6*H327) + (0.4*G327), "-")</f>
        <v/>
      </c>
      <c r="J327" s="8">
        <f>IF(H327&lt;2.5, "REPROVADO", IF(H327&lt;7, "FINAL", "APROVADO"))</f>
        <v/>
      </c>
      <c r="K327" s="15">
        <f>IF(H327&lt;7, (12.5 - (1.5*H327)), "-")</f>
        <v/>
      </c>
      <c r="L327" s="15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14" t="n">
        <v>1.006305470265205</v>
      </c>
      <c r="D328" s="14" t="n">
        <v>4.133315860466925</v>
      </c>
      <c r="E328" s="14" t="n">
        <v>6.102638119479483</v>
      </c>
      <c r="F328" s="14" t="n">
        <v>6.502173861256104</v>
      </c>
      <c r="G328" s="15">
        <f>AVERAGE(C328:F328)</f>
        <v/>
      </c>
      <c r="H328" s="15">
        <f>SUM(C328:F328)/4</f>
        <v/>
      </c>
      <c r="I328" s="15">
        <f>IF(H328&lt;7, (0.6*H328) + (0.4*G328), "-")</f>
        <v/>
      </c>
      <c r="J328" s="8">
        <f>IF(H328&lt;2.5, "REPROVADO", IF(H328&lt;7, "FINAL", "APROVADO"))</f>
        <v/>
      </c>
      <c r="K328" s="15">
        <f>IF(H328&lt;7, (12.5 - (1.5*H328)), "-")</f>
        <v/>
      </c>
      <c r="L328" s="15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14" t="n">
        <v>8.030684234998137</v>
      </c>
      <c r="D329" s="14" t="n">
        <v>2.842140731161896</v>
      </c>
      <c r="E329" s="14" t="n">
        <v>9.111853622808537</v>
      </c>
      <c r="F329" s="14" t="n">
        <v>6.593857999873173</v>
      </c>
      <c r="G329" s="15">
        <f>AVERAGE(C329:F329)</f>
        <v/>
      </c>
      <c r="H329" s="15">
        <f>SUM(C329:F329)/4</f>
        <v/>
      </c>
      <c r="I329" s="15">
        <f>IF(H329&lt;7, (0.6*H329) + (0.4*G329), "-")</f>
        <v/>
      </c>
      <c r="J329" s="8">
        <f>IF(H329&lt;2.5, "REPROVADO", IF(H329&lt;7, "FINAL", "APROVADO"))</f>
        <v/>
      </c>
      <c r="K329" s="15">
        <f>IF(H329&lt;7, (12.5 - (1.5*H329)), "-")</f>
        <v/>
      </c>
      <c r="L329" s="15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14" t="n">
        <v>4.845500934242562</v>
      </c>
      <c r="D330" s="14" t="n">
        <v>9.385331672164385</v>
      </c>
      <c r="E330" s="14" t="n">
        <v>2.54951879958018</v>
      </c>
      <c r="F330" s="14" t="n">
        <v>4.734100633788643</v>
      </c>
      <c r="G330" s="15">
        <f>AVERAGE(C330:F330)</f>
        <v/>
      </c>
      <c r="H330" s="15">
        <f>SUM(C330:F330)/4</f>
        <v/>
      </c>
      <c r="I330" s="15">
        <f>IF(H330&lt;7, (0.6*H330) + (0.4*G330), "-")</f>
        <v/>
      </c>
      <c r="J330" s="8">
        <f>IF(H330&lt;2.5, "REPROVADO", IF(H330&lt;7, "FINAL", "APROVADO"))</f>
        <v/>
      </c>
      <c r="K330" s="15">
        <f>IF(H330&lt;7, (12.5 - (1.5*H330)), "-")</f>
        <v/>
      </c>
      <c r="L330" s="15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14" t="n">
        <v>7.108228170455092</v>
      </c>
      <c r="D331" s="14" t="n">
        <v>3.870976838596109</v>
      </c>
      <c r="E331" s="14" t="n">
        <v>9.731149568753329</v>
      </c>
      <c r="F331" s="14" t="n">
        <v>3.01082200835434</v>
      </c>
      <c r="G331" s="15">
        <f>AVERAGE(C331:F331)</f>
        <v/>
      </c>
      <c r="H331" s="15">
        <f>SUM(C331:F331)/4</f>
        <v/>
      </c>
      <c r="I331" s="15">
        <f>IF(H331&lt;7, (0.6*H331) + (0.4*G331), "-")</f>
        <v/>
      </c>
      <c r="J331" s="8">
        <f>IF(H331&lt;2.5, "REPROVADO", IF(H331&lt;7, "FINAL", "APROVADO"))</f>
        <v/>
      </c>
      <c r="K331" s="15">
        <f>IF(H331&lt;7, (12.5 - (1.5*H331)), "-")</f>
        <v/>
      </c>
      <c r="L331" s="15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14" t="n">
        <v>3.1406490031876</v>
      </c>
      <c r="D332" s="14" t="n">
        <v>8.8979786427013</v>
      </c>
      <c r="E332" s="14" t="n">
        <v>7.751449535873341</v>
      </c>
      <c r="F332" s="14" t="n">
        <v>7.793298784034167</v>
      </c>
      <c r="G332" s="15">
        <f>AVERAGE(C332:F332)</f>
        <v/>
      </c>
      <c r="H332" s="15">
        <f>SUM(C332:F332)/4</f>
        <v/>
      </c>
      <c r="I332" s="15">
        <f>IF(H332&lt;7, (0.6*H332) + (0.4*G332), "-")</f>
        <v/>
      </c>
      <c r="J332" s="8">
        <f>IF(H332&lt;2.5, "REPROVADO", IF(H332&lt;7, "FINAL", "APROVADO"))</f>
        <v/>
      </c>
      <c r="K332" s="15">
        <f>IF(H332&lt;7, (12.5 - (1.5*H332)), "-")</f>
        <v/>
      </c>
      <c r="L332" s="15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15">
        <f>AVERAGE(C333:F333)</f>
        <v/>
      </c>
      <c r="H333" s="15">
        <f>SUM(C333:F333)/4</f>
        <v/>
      </c>
      <c r="I333" s="15">
        <f>IF(H333&lt;7, (0.6*H333) + (0.4*G333), "-")</f>
        <v/>
      </c>
      <c r="J333" s="8">
        <f>IF(H333&lt;2.5, "REPROVADO", IF(H333&lt;7, "FINAL", "APROVADO"))</f>
        <v/>
      </c>
      <c r="K333" s="15">
        <f>IF(H333&lt;7, (12.5 - (1.5*H333)), "-")</f>
        <v/>
      </c>
      <c r="L333" s="15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15">
        <f>AVERAGE(C334:F334)</f>
        <v/>
      </c>
      <c r="H334" s="15">
        <f>SUM(C334:F334)/4</f>
        <v/>
      </c>
      <c r="I334" s="15">
        <f>IF(H334&lt;7, (0.6*H334) + (0.4*G334), "-")</f>
        <v/>
      </c>
      <c r="J334" s="8">
        <f>IF(H334&lt;2.5, "REPROVADO", IF(H334&lt;7, "FINAL", "APROVADO"))</f>
        <v/>
      </c>
      <c r="K334" s="15">
        <f>IF(H334&lt;7, (12.5 - (1.5*H334)), "-")</f>
        <v/>
      </c>
      <c r="L334" s="15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15">
        <f>AVERAGE(C335:F335)</f>
        <v/>
      </c>
      <c r="H335" s="15">
        <f>SUM(C335:F335)/4</f>
        <v/>
      </c>
      <c r="I335" s="15">
        <f>IF(H335&lt;7, (0.6*H335) + (0.4*G335), "-")</f>
        <v/>
      </c>
      <c r="J335" s="8">
        <f>IF(H335&lt;2.5, "REPROVADO", IF(H335&lt;7, "FINAL", "APROVADO"))</f>
        <v/>
      </c>
      <c r="K335" s="15">
        <f>IF(H335&lt;7, (12.5 - (1.5*H335)), "-")</f>
        <v/>
      </c>
      <c r="L335" s="15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15">
        <f>AVERAGE(C336:F336)</f>
        <v/>
      </c>
      <c r="H336" s="15">
        <f>SUM(C336:F336)/4</f>
        <v/>
      </c>
      <c r="I336" s="15">
        <f>IF(H336&lt;7, (0.6*H336) + (0.4*G336), "-")</f>
        <v/>
      </c>
      <c r="J336" s="8">
        <f>IF(H336&lt;2.5, "REPROVADO", IF(H336&lt;7, "FINAL", "APROVADO"))</f>
        <v/>
      </c>
      <c r="K336" s="15">
        <f>IF(H336&lt;7, (12.5 - (1.5*H336)), "-")</f>
        <v/>
      </c>
      <c r="L336" s="15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15">
        <f>AVERAGE(C337:F337)</f>
        <v/>
      </c>
      <c r="H337" s="15">
        <f>SUM(C337:F337)/4</f>
        <v/>
      </c>
      <c r="I337" s="15">
        <f>IF(H337&lt;7, (0.6*H337) + (0.4*G337), "-")</f>
        <v/>
      </c>
      <c r="J337" s="8">
        <f>IF(H337&lt;2.5, "REPROVADO", IF(H337&lt;7, "FINAL", "APROVADO"))</f>
        <v/>
      </c>
      <c r="K337" s="15">
        <f>IF(H337&lt;7, (12.5 - (1.5*H337)), "-")</f>
        <v/>
      </c>
      <c r="L337" s="15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15">
        <f>AVERAGE(C338:F338)</f>
        <v/>
      </c>
      <c r="H338" s="15">
        <f>SUM(C338:F338)/4</f>
        <v/>
      </c>
      <c r="I338" s="15">
        <f>IF(H338&lt;7, (0.6*H338) + (0.4*G338), "-")</f>
        <v/>
      </c>
      <c r="J338" s="8">
        <f>IF(H338&lt;2.5, "REPROVADO", IF(H338&lt;7, "FINAL", "APROVADO"))</f>
        <v/>
      </c>
      <c r="K338" s="15">
        <f>IF(H338&lt;7, (12.5 - (1.5*H338)), "-")</f>
        <v/>
      </c>
      <c r="L338" s="15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15">
        <f>AVERAGE(C339:F339)</f>
        <v/>
      </c>
      <c r="H339" s="15">
        <f>SUM(C339:F339)/4</f>
        <v/>
      </c>
      <c r="I339" s="15">
        <f>IF(H339&lt;7, (0.6*H339) + (0.4*G339), "-")</f>
        <v/>
      </c>
      <c r="J339" s="8">
        <f>IF(H339&lt;2.5, "REPROVADO", IF(H339&lt;7, "FINAL", "APROVADO"))</f>
        <v/>
      </c>
      <c r="K339" s="15">
        <f>IF(H339&lt;7, (12.5 - (1.5*H339)), "-")</f>
        <v/>
      </c>
      <c r="L339" s="15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15">
        <f>AVERAGE(C340:F340)</f>
        <v/>
      </c>
      <c r="H340" s="15">
        <f>SUM(C340:F340)/4</f>
        <v/>
      </c>
      <c r="I340" s="15">
        <f>IF(H340&lt;7, (0.6*H340) + (0.4*G340), "-")</f>
        <v/>
      </c>
      <c r="J340" s="8">
        <f>IF(H340&lt;2.5, "REPROVADO", IF(H340&lt;7, "FINAL", "APROVADO"))</f>
        <v/>
      </c>
      <c r="K340" s="15">
        <f>IF(H340&lt;7, (12.5 - (1.5*H340)), "-")</f>
        <v/>
      </c>
      <c r="L340" s="15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15">
        <f>AVERAGE(C341:F341)</f>
        <v/>
      </c>
      <c r="H341" s="15">
        <f>SUM(C341:F341)/4</f>
        <v/>
      </c>
      <c r="I341" s="15">
        <f>IF(H341&lt;7, (0.6*H341) + (0.4*G341), "-")</f>
        <v/>
      </c>
      <c r="J341" s="8">
        <f>IF(H341&lt;2.5, "REPROVADO", IF(H341&lt;7, "FINAL", "APROVADO"))</f>
        <v/>
      </c>
      <c r="K341" s="15">
        <f>IF(H341&lt;7, (12.5 - (1.5*H341)), "-")</f>
        <v/>
      </c>
      <c r="L341" s="15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15">
        <f>AVERAGE(C342:F342)</f>
        <v/>
      </c>
      <c r="H342" s="15">
        <f>SUM(C342:F342)/4</f>
        <v/>
      </c>
      <c r="I342" s="15">
        <f>IF(H342&lt;7, (0.6*H342) + (0.4*G342), "-")</f>
        <v/>
      </c>
      <c r="J342" s="8">
        <f>IF(H342&lt;2.5, "REPROVADO", IF(H342&lt;7, "FINAL", "APROVADO"))</f>
        <v/>
      </c>
      <c r="K342" s="15">
        <f>IF(H342&lt;7, (12.5 - (1.5*H342)), "-")</f>
        <v/>
      </c>
      <c r="L342" s="15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15">
        <f>AVERAGE(C343:F343)</f>
        <v/>
      </c>
      <c r="H343" s="15">
        <f>SUM(C343:F343)/4</f>
        <v/>
      </c>
      <c r="I343" s="15">
        <f>IF(H343&lt;7, (0.6*H343) + (0.4*G343), "-")</f>
        <v/>
      </c>
      <c r="J343" s="8">
        <f>IF(H343&lt;2.5, "REPROVADO", IF(H343&lt;7, "FINAL", "APROVADO"))</f>
        <v/>
      </c>
      <c r="K343" s="15">
        <f>IF(H343&lt;7, (12.5 - (1.5*H343)), "-")</f>
        <v/>
      </c>
      <c r="L343" s="15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15">
        <f>AVERAGE(C344:F344)</f>
        <v/>
      </c>
      <c r="H344" s="15">
        <f>SUM(C344:F344)/4</f>
        <v/>
      </c>
      <c r="I344" s="15">
        <f>IF(H344&lt;7, (0.6*H344) + (0.4*G344), "-")</f>
        <v/>
      </c>
      <c r="J344" s="8">
        <f>IF(H344&lt;2.5, "REPROVADO", IF(H344&lt;7, "FINAL", "APROVADO"))</f>
        <v/>
      </c>
      <c r="K344" s="15">
        <f>IF(H344&lt;7, (12.5 - (1.5*H344)), "-")</f>
        <v/>
      </c>
      <c r="L344" s="15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15">
        <f>AVERAGE(C345:F345)</f>
        <v/>
      </c>
      <c r="H345" s="15">
        <f>SUM(C345:F345)/4</f>
        <v/>
      </c>
      <c r="I345" s="15">
        <f>IF(H345&lt;7, (0.6*H345) + (0.4*G345), "-")</f>
        <v/>
      </c>
      <c r="J345" s="8">
        <f>IF(H345&lt;2.5, "REPROVADO", IF(H345&lt;7, "FINAL", "APROVADO"))</f>
        <v/>
      </c>
      <c r="K345" s="15">
        <f>IF(H345&lt;7, (12.5 - (1.5*H345)), "-")</f>
        <v/>
      </c>
      <c r="L345" s="15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15">
        <f>AVERAGE(C346:F346)</f>
        <v/>
      </c>
      <c r="H346" s="15">
        <f>SUM(C346:F346)/4</f>
        <v/>
      </c>
      <c r="I346" s="15">
        <f>IF(H346&lt;7, (0.6*H346) + (0.4*G346), "-")</f>
        <v/>
      </c>
      <c r="J346" s="8">
        <f>IF(H346&lt;2.5, "REPROVADO", IF(H346&lt;7, "FINAL", "APROVADO"))</f>
        <v/>
      </c>
      <c r="K346" s="15">
        <f>IF(H346&lt;7, (12.5 - (1.5*H346)), "-")</f>
        <v/>
      </c>
      <c r="L346" s="15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15">
        <f>AVERAGE(C347:F347)</f>
        <v/>
      </c>
      <c r="H347" s="15">
        <f>SUM(C347:F347)/4</f>
        <v/>
      </c>
      <c r="I347" s="15">
        <f>IF(H347&lt;7, (0.6*H347) + (0.4*G347), "-")</f>
        <v/>
      </c>
      <c r="J347" s="8">
        <f>IF(H347&lt;2.5, "REPROVADO", IF(H347&lt;7, "FINAL", "APROVADO"))</f>
        <v/>
      </c>
      <c r="K347" s="15">
        <f>IF(H347&lt;7, (12.5 - (1.5*H347)), "-")</f>
        <v/>
      </c>
      <c r="L347" s="15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15">
        <f>AVERAGE(C348:F348)</f>
        <v/>
      </c>
      <c r="H348" s="15">
        <f>SUM(C348:F348)/4</f>
        <v/>
      </c>
      <c r="I348" s="15">
        <f>IF(H348&lt;7, (0.6*H348) + (0.4*G348), "-")</f>
        <v/>
      </c>
      <c r="J348" s="8">
        <f>IF(H348&lt;2.5, "REPROVADO", IF(H348&lt;7, "FINAL", "APROVADO"))</f>
        <v/>
      </c>
      <c r="K348" s="15">
        <f>IF(H348&lt;7, (12.5 - (1.5*H348)), "-")</f>
        <v/>
      </c>
      <c r="L348" s="15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15">
        <f>AVERAGE(C349:F349)</f>
        <v/>
      </c>
      <c r="H349" s="15">
        <f>SUM(C349:F349)/4</f>
        <v/>
      </c>
      <c r="I349" s="15">
        <f>IF(H349&lt;7, (0.6*H349) + (0.4*G349), "-")</f>
        <v/>
      </c>
      <c r="J349" s="8">
        <f>IF(H349&lt;2.5, "REPROVADO", IF(H349&lt;7, "FINAL", "APROVADO"))</f>
        <v/>
      </c>
      <c r="K349" s="15">
        <f>IF(H349&lt;7, (12.5 - (1.5*H349)), "-")</f>
        <v/>
      </c>
      <c r="L349" s="15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15">
        <f>AVERAGE(C350:F350)</f>
        <v/>
      </c>
      <c r="H350" s="15">
        <f>SUM(C350:F350)/4</f>
        <v/>
      </c>
      <c r="I350" s="15">
        <f>IF(H350&lt;7, (0.6*H350) + (0.4*G350), "-")</f>
        <v/>
      </c>
      <c r="J350" s="8">
        <f>IF(H350&lt;2.5, "REPROVADO", IF(H350&lt;7, "FINAL", "APROVADO"))</f>
        <v/>
      </c>
      <c r="K350" s="15">
        <f>IF(H350&lt;7, (12.5 - (1.5*H350)), "-")</f>
        <v/>
      </c>
      <c r="L350" s="15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3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14" t="n">
        <v>9.381885057821069</v>
      </c>
      <c r="D4" s="14" t="n">
        <v>2.425137720857875</v>
      </c>
      <c r="E4" s="14" t="n">
        <v>8.75100542384893</v>
      </c>
      <c r="F4" s="14" t="n">
        <v>1.458768200847975</v>
      </c>
      <c r="G4" s="15">
        <f>AVERAGE(C4:F4)</f>
        <v/>
      </c>
      <c r="H4" s="15">
        <f>SUM(C4:F4)/4</f>
        <v/>
      </c>
      <c r="I4" s="15">
        <f>IF(H4&lt;7, (0.6*H4) + (0.4*G4), "-")</f>
        <v/>
      </c>
      <c r="J4" s="8">
        <f>IF(H4&lt;2.5, "REPROVADO", IF(H4&lt;7, "FINAL", "APROVADO"))</f>
        <v/>
      </c>
      <c r="K4" s="15">
        <f>IF(H4&lt;7, (12.5 - (1.5*H4)), "-")</f>
        <v/>
      </c>
      <c r="L4" s="15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14" t="n">
        <v>2.211223703613455</v>
      </c>
      <c r="D5" s="14" t="n">
        <v>1.941536688892216</v>
      </c>
      <c r="E5" s="14" t="n">
        <v>3.297076200768237</v>
      </c>
      <c r="F5" s="14" t="n">
        <v>8.841332503496403</v>
      </c>
      <c r="G5" s="15">
        <f>AVERAGE(C5:F5)</f>
        <v/>
      </c>
      <c r="H5" s="15">
        <f>SUM(C5:F5)/4</f>
        <v/>
      </c>
      <c r="I5" s="15">
        <f>IF(H5&lt;7, (0.6*H5) + (0.4*G5), "-")</f>
        <v/>
      </c>
      <c r="J5" s="8">
        <f>IF(H5&lt;2.5, "REPROVADO", IF(H5&lt;7, "FINAL", "APROVADO"))</f>
        <v/>
      </c>
      <c r="K5" s="15">
        <f>IF(H5&lt;7, (12.5 - (1.5*H5)), "-")</f>
        <v/>
      </c>
      <c r="L5" s="15">
        <f>IF(G5&gt;=K5, "AF", "-")</f>
        <v/>
      </c>
      <c r="N5" s="8" t="inlineStr">
        <is>
          <t>ALUNOS APROVADOS</t>
        </is>
      </c>
      <c r="O5" s="9">
        <f>COUNTIF(C4:C38, "&gt;=7")</f>
        <v/>
      </c>
      <c r="P5" s="9">
        <f>COUNTIF(D4:D38, "&gt;=7")</f>
        <v/>
      </c>
      <c r="Q5" s="9">
        <f>COUNTIF(E4:E38, "&gt;=7")</f>
        <v/>
      </c>
      <c r="R5" s="9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14" t="n">
        <v>8.655577120869703</v>
      </c>
      <c r="D6" s="14" t="n">
        <v>8.463659541502269</v>
      </c>
      <c r="E6" s="14" t="n">
        <v>6.46072394952885</v>
      </c>
      <c r="F6" s="14" t="n">
        <v>9.135372640831068</v>
      </c>
      <c r="G6" s="15">
        <f>AVERAGE(C6:F6)</f>
        <v/>
      </c>
      <c r="H6" s="15">
        <f>SUM(C6:F6)/4</f>
        <v/>
      </c>
      <c r="I6" s="15">
        <f>IF(H6&lt;7, (0.6*H6) + (0.4*G6), "-")</f>
        <v/>
      </c>
      <c r="J6" s="8">
        <f>IF(H6&lt;2.5, "REPROVADO", IF(H6&lt;7, "FINAL", "APROVADO"))</f>
        <v/>
      </c>
      <c r="K6" s="15">
        <f>IF(H6&lt;7, (12.5 - (1.5*H6)), "-")</f>
        <v/>
      </c>
      <c r="L6" s="15">
        <f>IF(G6&gt;=K6, "AF", "-")</f>
        <v/>
      </c>
      <c r="N6" s="8" t="inlineStr">
        <is>
          <t>ALUNOS REPROVADOS</t>
        </is>
      </c>
      <c r="O6" s="9">
        <f>COUNTIF(C4:C38, "&lt;7")</f>
        <v/>
      </c>
      <c r="P6" s="9">
        <f>COUNTIF(D4:D38, "&lt;7")</f>
        <v/>
      </c>
      <c r="Q6" s="9">
        <f>COUNTIF(E4:E38, "&lt;7")</f>
        <v/>
      </c>
      <c r="R6" s="9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14" t="n">
        <v>1.152108520321309</v>
      </c>
      <c r="D7" s="14" t="n">
        <v>5.034038034677542</v>
      </c>
      <c r="E7" s="14" t="n">
        <v>9.312706405017105</v>
      </c>
      <c r="F7" s="14" t="n">
        <v>4.13615109204313</v>
      </c>
      <c r="G7" s="15">
        <f>AVERAGE(C7:F7)</f>
        <v/>
      </c>
      <c r="H7" s="15">
        <f>SUM(C7:F7)/4</f>
        <v/>
      </c>
      <c r="I7" s="15">
        <f>IF(H7&lt;7, (0.6*H7) + (0.4*G7), "-")</f>
        <v/>
      </c>
      <c r="J7" s="8">
        <f>IF(H7&lt;2.5, "REPROVADO", IF(H7&lt;7, "FINAL", "APROVADO"))</f>
        <v/>
      </c>
      <c r="K7" s="15">
        <f>IF(H7&lt;7, (12.5 - (1.5*H7)), "-")</f>
        <v/>
      </c>
      <c r="L7" s="15">
        <f>IF(G7&gt;=K7, "AF", "-")</f>
        <v/>
      </c>
      <c r="N7" s="8" t="inlineStr">
        <is>
          <t>Nº ALUNOS COM MÉDIA &gt; 8,0</t>
        </is>
      </c>
      <c r="O7" s="9">
        <f>COUNTIF(C4:C38, "&gt;=8")</f>
        <v/>
      </c>
      <c r="P7" s="9">
        <f>COUNTIF(D4:D38, "&gt;=8")</f>
        <v/>
      </c>
      <c r="Q7" s="9">
        <f>COUNTIF(E4:E38, "&gt;=8")</f>
        <v/>
      </c>
      <c r="R7" s="9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14" t="n">
        <v>2.879281425708302</v>
      </c>
      <c r="D8" s="14" t="n">
        <v>1.110929654507741</v>
      </c>
      <c r="E8" s="14" t="n">
        <v>3.884024807666838</v>
      </c>
      <c r="F8" s="14" t="n">
        <v>5.884242718795812</v>
      </c>
      <c r="G8" s="15">
        <f>AVERAGE(C8:F8)</f>
        <v/>
      </c>
      <c r="H8" s="15">
        <f>SUM(C8:F8)/4</f>
        <v/>
      </c>
      <c r="I8" s="15">
        <f>IF(H8&lt;7, (0.6*H8) + (0.4*G8), "-")</f>
        <v/>
      </c>
      <c r="J8" s="8">
        <f>IF(H8&lt;2.5, "REPROVADO", IF(H8&lt;7, "FINAL", "APROVADO"))</f>
        <v/>
      </c>
      <c r="K8" s="15">
        <f>IF(H8&lt;7, (12.5 - (1.5*H8)), "-")</f>
        <v/>
      </c>
      <c r="L8" s="15">
        <f>IF(G8&gt;=K8, "AF", "-")</f>
        <v/>
      </c>
      <c r="N8" s="8" t="inlineStr">
        <is>
          <t>Nº ALUNOS QUE NÃO ATINGIRAM MÉDIA &gt; 8,0</t>
        </is>
      </c>
      <c r="O8" s="9">
        <f>COUNTIF(C4:C38, "&lt;8")</f>
        <v/>
      </c>
      <c r="P8" s="9">
        <f>COUNTIF(D4:D38, "&lt;8")</f>
        <v/>
      </c>
      <c r="Q8" s="9">
        <f>COUNTIF(E4:E38, "&lt;8")</f>
        <v/>
      </c>
      <c r="R8" s="9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14" t="n">
        <v>1.932463927473806</v>
      </c>
      <c r="D9" s="14" t="n">
        <v>5.481335513084799</v>
      </c>
      <c r="E9" s="14" t="n">
        <v>6.21644511148856</v>
      </c>
      <c r="F9" s="14" t="n">
        <v>7.098175249000692</v>
      </c>
      <c r="G9" s="15">
        <f>AVERAGE(C9:F9)</f>
        <v/>
      </c>
      <c r="H9" s="15">
        <f>SUM(C9:F9)/4</f>
        <v/>
      </c>
      <c r="I9" s="15">
        <f>IF(H9&lt;7, (0.6*H9) + (0.4*G9), "-")</f>
        <v/>
      </c>
      <c r="J9" s="8">
        <f>IF(H9&lt;2.5, "REPROVADO", IF(H9&lt;7, "FINAL", "APROVADO"))</f>
        <v/>
      </c>
      <c r="K9" s="15">
        <f>IF(H9&lt;7, (12.5 - (1.5*H9)), "-")</f>
        <v/>
      </c>
      <c r="L9" s="15">
        <f>IF(G9&gt;=K9, "AF", "-")</f>
        <v/>
      </c>
      <c r="N9" s="8" t="inlineStr">
        <is>
          <t>PERCENTUAL DE MÉDIAS &gt; 5,0</t>
        </is>
      </c>
      <c r="O9" s="10">
        <f>COUNTIF(C4:C38, "&gt;=5")/COUNTA(C4:C38)</f>
        <v/>
      </c>
      <c r="P9" s="10">
        <f>COUNTIF(D4:D38, "&gt;=5")/COUNTA(D4:D38)</f>
        <v/>
      </c>
      <c r="Q9" s="10">
        <f>COUNTIF(E4:E38, "&gt;=5")/COUNTA(E4:E38)</f>
        <v/>
      </c>
      <c r="R9" s="10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14" t="n">
        <v>6.292799722260111</v>
      </c>
      <c r="D10" s="14" t="n">
        <v>4.189031286408077</v>
      </c>
      <c r="E10" s="14" t="n">
        <v>8.144829809096711</v>
      </c>
      <c r="F10" s="14" t="n">
        <v>9.985717331573357</v>
      </c>
      <c r="G10" s="15">
        <f>AVERAGE(C10:F10)</f>
        <v/>
      </c>
      <c r="H10" s="15">
        <f>SUM(C10:F10)/4</f>
        <v/>
      </c>
      <c r="I10" s="15">
        <f>IF(H10&lt;7, (0.6*H10) + (0.4*G10), "-")</f>
        <v/>
      </c>
      <c r="J10" s="8">
        <f>IF(H10&lt;2.5, "REPROVADO", IF(H10&lt;7, "FINAL", "APROVADO"))</f>
        <v/>
      </c>
      <c r="K10" s="15">
        <f>IF(H10&lt;7, (12.5 - (1.5*H10)), "-")</f>
        <v/>
      </c>
      <c r="L10" s="15">
        <f>IF(G10&gt;=K10, "AF", "-")</f>
        <v/>
      </c>
      <c r="N10" s="8" t="inlineStr">
        <is>
          <t>PERCENTUAL DE MÉDIAS &lt; 5,0</t>
        </is>
      </c>
      <c r="O10" s="10">
        <f>COUNTIF(C4:C38, "&lt;5")/COUNTA(C4:C38)</f>
        <v/>
      </c>
      <c r="P10" s="10">
        <f>COUNTIF(D4:D38, "&lt;5")/COUNTA(D4:D38)</f>
        <v/>
      </c>
      <c r="Q10" s="10">
        <f>COUNTIF(E4:E38, "&lt;5")/COUNTA(E4:E38)</f>
        <v/>
      </c>
      <c r="R10" s="10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14" t="n">
        <v>8.039530125878951</v>
      </c>
      <c r="D11" s="14" t="n">
        <v>5.490418107675513</v>
      </c>
      <c r="E11" s="14" t="n">
        <v>9.044974895174606</v>
      </c>
      <c r="F11" s="14" t="n">
        <v>9.805606640510515</v>
      </c>
      <c r="G11" s="15">
        <f>AVERAGE(C11:F11)</f>
        <v/>
      </c>
      <c r="H11" s="15">
        <f>SUM(C11:F11)/4</f>
        <v/>
      </c>
      <c r="I11" s="15">
        <f>IF(H11&lt;7, (0.6*H11) + (0.4*G11), "-")</f>
        <v/>
      </c>
      <c r="J11" s="8">
        <f>IF(H11&lt;2.5, "REPROVADO", IF(H11&lt;7, "FINAL", "APROVADO"))</f>
        <v/>
      </c>
      <c r="K11" s="15">
        <f>IF(H11&lt;7, (12.5 - (1.5*H11)), "-")</f>
        <v/>
      </c>
      <c r="L11" s="15">
        <f>IF(G11&gt;=K11, "AF", "-")</f>
        <v/>
      </c>
      <c r="N11" s="8" t="inlineStr">
        <is>
          <t>MATRÍCULAS</t>
        </is>
      </c>
      <c r="O11" s="9">
        <f>COUNTA(C4:C38)</f>
        <v/>
      </c>
      <c r="P11" s="9">
        <f>COUNTA(D4:D38)</f>
        <v/>
      </c>
      <c r="Q11" s="9">
        <f>COUNTA(E4:E38)</f>
        <v/>
      </c>
      <c r="R11" s="9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14" t="n">
        <v>8.923625189916041</v>
      </c>
      <c r="D12" s="14" t="n">
        <v>6.54761059933376</v>
      </c>
      <c r="E12" s="14" t="n">
        <v>3.060751166363989</v>
      </c>
      <c r="F12" s="14" t="n">
        <v>5.976496567164091</v>
      </c>
      <c r="G12" s="15">
        <f>AVERAGE(C12:F12)</f>
        <v/>
      </c>
      <c r="H12" s="15">
        <f>SUM(C12:F12)/4</f>
        <v/>
      </c>
      <c r="I12" s="15">
        <f>IF(H12&lt;7, (0.6*H12) + (0.4*G12), "-")</f>
        <v/>
      </c>
      <c r="J12" s="8">
        <f>IF(H12&lt;2.5, "REPROVADO", IF(H12&lt;7, "FINAL", "APROVADO"))</f>
        <v/>
      </c>
      <c r="K12" s="15">
        <f>IF(H12&lt;7, (12.5 - (1.5*H12)), "-")</f>
        <v/>
      </c>
      <c r="L12" s="15">
        <f>IF(G12&gt;=K12, "AF", "-")</f>
        <v/>
      </c>
      <c r="N12" s="8" t="inlineStr">
        <is>
          <t>TAXA DE APROVAÇÃO (%)</t>
        </is>
      </c>
      <c r="O12" s="10">
        <f>IF(COUNTA(C4:C38)=0, 0, COUNTIF(C4:C38, "&gt;=7")/COUNTA(C4:C38))</f>
        <v/>
      </c>
      <c r="P12" s="10">
        <f>IF(COUNTA(D4:D38)=0, 0, COUNTIF(D4:D38, "&gt;=7")/COUNTA(D4:D38))</f>
        <v/>
      </c>
      <c r="Q12" s="10">
        <f>IF(COUNTA(E4:E38)=0, 0, COUNTIF(E4:E38, "&gt;=7")/COUNTA(E4:E38))</f>
        <v/>
      </c>
      <c r="R12" s="10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14" t="n">
        <v>3.069659883016937</v>
      </c>
      <c r="D13" s="14" t="n">
        <v>6.680123012025698</v>
      </c>
      <c r="E13" s="14" t="n">
        <v>4.422005971812046</v>
      </c>
      <c r="F13" s="14" t="n">
        <v>9.685146173527874</v>
      </c>
      <c r="G13" s="15">
        <f>AVERAGE(C13:F13)</f>
        <v/>
      </c>
      <c r="H13" s="15">
        <f>SUM(C13:F13)/4</f>
        <v/>
      </c>
      <c r="I13" s="15">
        <f>IF(H13&lt;7, (0.6*H13) + (0.4*G13), "-")</f>
        <v/>
      </c>
      <c r="J13" s="8">
        <f>IF(H13&lt;2.5, "REPROVADO", IF(H13&lt;7, "FINAL", "APROVADO"))</f>
        <v/>
      </c>
      <c r="K13" s="15">
        <f>IF(H13&lt;7, (12.5 - (1.5*H13)), "-")</f>
        <v/>
      </c>
      <c r="L13" s="15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14" t="n">
        <v>5.205349184299</v>
      </c>
      <c r="D14" s="14" t="n">
        <v>4.760640306071052</v>
      </c>
      <c r="E14" s="14" t="n">
        <v>6.611788223205917</v>
      </c>
      <c r="F14" s="14" t="n">
        <v>1.857190596035417</v>
      </c>
      <c r="G14" s="15">
        <f>AVERAGE(C14:F14)</f>
        <v/>
      </c>
      <c r="H14" s="15">
        <f>SUM(C14:F14)/4</f>
        <v/>
      </c>
      <c r="I14" s="15">
        <f>IF(H14&lt;7, (0.6*H14) + (0.4*G14), "-")</f>
        <v/>
      </c>
      <c r="J14" s="8">
        <f>IF(H14&lt;2.5, "REPROVADO", IF(H14&lt;7, "FINAL", "APROVADO"))</f>
        <v/>
      </c>
      <c r="K14" s="15">
        <f>IF(H14&lt;7, (12.5 - (1.5*H14)), "-")</f>
        <v/>
      </c>
      <c r="L14" s="15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14" t="n">
        <v>8.91511150989151</v>
      </c>
      <c r="D15" s="14" t="n">
        <v>1.883404775350062</v>
      </c>
      <c r="E15" s="14" t="n">
        <v>4.081074965105591</v>
      </c>
      <c r="F15" s="14" t="n">
        <v>5.942666437599747</v>
      </c>
      <c r="G15" s="15">
        <f>AVERAGE(C15:F15)</f>
        <v/>
      </c>
      <c r="H15" s="15">
        <f>SUM(C15:F15)/4</f>
        <v/>
      </c>
      <c r="I15" s="15">
        <f>IF(H15&lt;7, (0.6*H15) + (0.4*G15), "-")</f>
        <v/>
      </c>
      <c r="J15" s="8">
        <f>IF(H15&lt;2.5, "REPROVADO", IF(H15&lt;7, "FINAL", "APROVADO"))</f>
        <v/>
      </c>
      <c r="K15" s="15">
        <f>IF(H15&lt;7, (12.5 - (1.5*H15)), "-")</f>
        <v/>
      </c>
      <c r="L15" s="15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14" t="n">
        <v>5.391729582580576</v>
      </c>
      <c r="D16" s="14" t="n">
        <v>7.954739577216595</v>
      </c>
      <c r="E16" s="14" t="n">
        <v>9.928750490248628</v>
      </c>
      <c r="F16" s="14" t="n">
        <v>6.98465516064043</v>
      </c>
      <c r="G16" s="15">
        <f>AVERAGE(C16:F16)</f>
        <v/>
      </c>
      <c r="H16" s="15">
        <f>SUM(C16:F16)/4</f>
        <v/>
      </c>
      <c r="I16" s="15">
        <f>IF(H16&lt;7, (0.6*H16) + (0.4*G16), "-")</f>
        <v/>
      </c>
      <c r="J16" s="8">
        <f>IF(H16&lt;2.5, "REPROVADO", IF(H16&lt;7, "FINAL", "APROVADO"))</f>
        <v/>
      </c>
      <c r="K16" s="15">
        <f>IF(H16&lt;7, (12.5 - (1.5*H16)), "-")</f>
        <v/>
      </c>
      <c r="L16" s="15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14" t="n">
        <v>4.918249969944627</v>
      </c>
      <c r="D17" s="14" t="n">
        <v>4.315238636500456</v>
      </c>
      <c r="E17" s="14" t="n">
        <v>7.529504293720718</v>
      </c>
      <c r="F17" s="14" t="n">
        <v>4.622019316558848</v>
      </c>
      <c r="G17" s="15">
        <f>AVERAGE(C17:F17)</f>
        <v/>
      </c>
      <c r="H17" s="15">
        <f>SUM(C17:F17)/4</f>
        <v/>
      </c>
      <c r="I17" s="15">
        <f>IF(H17&lt;7, (0.6*H17) + (0.4*G17), "-")</f>
        <v/>
      </c>
      <c r="J17" s="8">
        <f>IF(H17&lt;2.5, "REPROVADO", IF(H17&lt;7, "FINAL", "APROVADO"))</f>
        <v/>
      </c>
      <c r="K17" s="15">
        <f>IF(H17&lt;7, (12.5 - (1.5*H17)), "-")</f>
        <v/>
      </c>
      <c r="L17" s="15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14" t="n">
        <v>3.35655822403038</v>
      </c>
      <c r="D18" s="14" t="n">
        <v>7.006664831289569</v>
      </c>
      <c r="E18" s="14" t="n">
        <v>1.446538357268072</v>
      </c>
      <c r="F18" s="14" t="n">
        <v>5.05600744216842</v>
      </c>
      <c r="G18" s="15">
        <f>AVERAGE(C18:F18)</f>
        <v/>
      </c>
      <c r="H18" s="15">
        <f>SUM(C18:F18)/4</f>
        <v/>
      </c>
      <c r="I18" s="15">
        <f>IF(H18&lt;7, (0.6*H18) + (0.4*G18), "-")</f>
        <v/>
      </c>
      <c r="J18" s="8">
        <f>IF(H18&lt;2.5, "REPROVADO", IF(H18&lt;7, "FINAL", "APROVADO"))</f>
        <v/>
      </c>
      <c r="K18" s="15">
        <f>IF(H18&lt;7, (12.5 - (1.5*H18)), "-")</f>
        <v/>
      </c>
      <c r="L18" s="15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14" t="n">
        <v>5.804555107669982</v>
      </c>
      <c r="D19" s="14" t="n">
        <v>5.279962357832634</v>
      </c>
      <c r="E19" s="14" t="n">
        <v>4.529425094914942</v>
      </c>
      <c r="F19" s="14" t="n">
        <v>7.661993463516666</v>
      </c>
      <c r="G19" s="15">
        <f>AVERAGE(C19:F19)</f>
        <v/>
      </c>
      <c r="H19" s="15">
        <f>SUM(C19:F19)/4</f>
        <v/>
      </c>
      <c r="I19" s="15">
        <f>IF(H19&lt;7, (0.6*H19) + (0.4*G19), "-")</f>
        <v/>
      </c>
      <c r="J19" s="8">
        <f>IF(H19&lt;2.5, "REPROVADO", IF(H19&lt;7, "FINAL", "APROVADO"))</f>
        <v/>
      </c>
      <c r="K19" s="15">
        <f>IF(H19&lt;7, (12.5 - (1.5*H19)), "-")</f>
        <v/>
      </c>
      <c r="L19" s="15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14" t="n">
        <v>7.231035334250519</v>
      </c>
      <c r="D20" s="14" t="n">
        <v>9.607541226176066</v>
      </c>
      <c r="E20" s="14" t="n">
        <v>4.881641661994886</v>
      </c>
      <c r="F20" s="14" t="n">
        <v>7.196768260119243</v>
      </c>
      <c r="G20" s="15">
        <f>AVERAGE(C20:F20)</f>
        <v/>
      </c>
      <c r="H20" s="15">
        <f>SUM(C20:F20)/4</f>
        <v/>
      </c>
      <c r="I20" s="15">
        <f>IF(H20&lt;7, (0.6*H20) + (0.4*G20), "-")</f>
        <v/>
      </c>
      <c r="J20" s="8">
        <f>IF(H20&lt;2.5, "REPROVADO", IF(H20&lt;7, "FINAL", "APROVADO"))</f>
        <v/>
      </c>
      <c r="K20" s="15">
        <f>IF(H20&lt;7, (12.5 - (1.5*H20)), "-")</f>
        <v/>
      </c>
      <c r="L20" s="15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14" t="n">
        <v>1.556206164503257</v>
      </c>
      <c r="D21" s="14" t="n">
        <v>3.639616342068127</v>
      </c>
      <c r="E21" s="14" t="n">
        <v>8.810444175280132</v>
      </c>
      <c r="F21" s="14" t="n">
        <v>7.819188128532407</v>
      </c>
      <c r="G21" s="15">
        <f>AVERAGE(C21:F21)</f>
        <v/>
      </c>
      <c r="H21" s="15">
        <f>SUM(C21:F21)/4</f>
        <v/>
      </c>
      <c r="I21" s="15">
        <f>IF(H21&lt;7, (0.6*H21) + (0.4*G21), "-")</f>
        <v/>
      </c>
      <c r="J21" s="8">
        <f>IF(H21&lt;2.5, "REPROVADO", IF(H21&lt;7, "FINAL", "APROVADO"))</f>
        <v/>
      </c>
      <c r="K21" s="15">
        <f>IF(H21&lt;7, (12.5 - (1.5*H21)), "-")</f>
        <v/>
      </c>
      <c r="L21" s="15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14" t="n">
        <v>4.680898500201576</v>
      </c>
      <c r="D22" s="14" t="n">
        <v>1.860660184467228</v>
      </c>
      <c r="E22" s="14" t="n">
        <v>5.610870138053625</v>
      </c>
      <c r="F22" s="14" t="n">
        <v>3.09229741626906</v>
      </c>
      <c r="G22" s="15">
        <f>AVERAGE(C22:F22)</f>
        <v/>
      </c>
      <c r="H22" s="15">
        <f>SUM(C22:F22)/4</f>
        <v/>
      </c>
      <c r="I22" s="15">
        <f>IF(H22&lt;7, (0.6*H22) + (0.4*G22), "-")</f>
        <v/>
      </c>
      <c r="J22" s="8">
        <f>IF(H22&lt;2.5, "REPROVADO", IF(H22&lt;7, "FINAL", "APROVADO"))</f>
        <v/>
      </c>
      <c r="K22" s="15">
        <f>IF(H22&lt;7, (12.5 - (1.5*H22)), "-")</f>
        <v/>
      </c>
      <c r="L22" s="15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14" t="n">
        <v>4.329705919893478</v>
      </c>
      <c r="D23" s="14" t="n">
        <v>8.985799198953419</v>
      </c>
      <c r="E23" s="14" t="n">
        <v>4.973963036513556</v>
      </c>
      <c r="F23" s="14" t="n">
        <v>6.249826407497171</v>
      </c>
      <c r="G23" s="15">
        <f>AVERAGE(C23:F23)</f>
        <v/>
      </c>
      <c r="H23" s="15">
        <f>SUM(C23:F23)/4</f>
        <v/>
      </c>
      <c r="I23" s="15">
        <f>IF(H23&lt;7, (0.6*H23) + (0.4*G23), "-")</f>
        <v/>
      </c>
      <c r="J23" s="8">
        <f>IF(H23&lt;2.5, "REPROVADO", IF(H23&lt;7, "FINAL", "APROVADO"))</f>
        <v/>
      </c>
      <c r="K23" s="15">
        <f>IF(H23&lt;7, (12.5 - (1.5*H23)), "-")</f>
        <v/>
      </c>
      <c r="L23" s="15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14" t="n">
        <v>7.709133980261018</v>
      </c>
      <c r="D24" s="14" t="n">
        <v>5.246590750976083</v>
      </c>
      <c r="E24" s="14" t="n">
        <v>6.950000458778072</v>
      </c>
      <c r="F24" s="14" t="n">
        <v>1.927210296917671</v>
      </c>
      <c r="G24" s="15">
        <f>AVERAGE(C24:F24)</f>
        <v/>
      </c>
      <c r="H24" s="15">
        <f>SUM(C24:F24)/4</f>
        <v/>
      </c>
      <c r="I24" s="15">
        <f>IF(H24&lt;7, (0.6*H24) + (0.4*G24), "-")</f>
        <v/>
      </c>
      <c r="J24" s="8">
        <f>IF(H24&lt;2.5, "REPROVADO", IF(H24&lt;7, "FINAL", "APROVADO"))</f>
        <v/>
      </c>
      <c r="K24" s="15">
        <f>IF(H24&lt;7, (12.5 - (1.5*H24)), "-")</f>
        <v/>
      </c>
      <c r="L24" s="15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14" t="n">
        <v>3.342928349365167</v>
      </c>
      <c r="D25" s="14" t="n">
        <v>3.640845316874454</v>
      </c>
      <c r="E25" s="14" t="n">
        <v>9.29927862400479</v>
      </c>
      <c r="F25" s="14" t="n">
        <v>2.884645368532911</v>
      </c>
      <c r="G25" s="15">
        <f>AVERAGE(C25:F25)</f>
        <v/>
      </c>
      <c r="H25" s="15">
        <f>SUM(C25:F25)/4</f>
        <v/>
      </c>
      <c r="I25" s="15">
        <f>IF(H25&lt;7, (0.6*H25) + (0.4*G25), "-")</f>
        <v/>
      </c>
      <c r="J25" s="8">
        <f>IF(H25&lt;2.5, "REPROVADO", IF(H25&lt;7, "FINAL", "APROVADO"))</f>
        <v/>
      </c>
      <c r="K25" s="15">
        <f>IF(H25&lt;7, (12.5 - (1.5*H25)), "-")</f>
        <v/>
      </c>
      <c r="L25" s="15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15">
        <f>AVERAGE(C26:F26)</f>
        <v/>
      </c>
      <c r="H26" s="15">
        <f>SUM(C26:F26)/4</f>
        <v/>
      </c>
      <c r="I26" s="15">
        <f>IF(H26&lt;7, (0.6*H26) + (0.4*G26), "-")</f>
        <v/>
      </c>
      <c r="J26" s="8">
        <f>IF(H26&lt;2.5, "REPROVADO", IF(H26&lt;7, "FINAL", "APROVADO"))</f>
        <v/>
      </c>
      <c r="K26" s="15">
        <f>IF(H26&lt;7, (12.5 - (1.5*H26)), "-")</f>
        <v/>
      </c>
      <c r="L26" s="15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15">
        <f>AVERAGE(C27:F27)</f>
        <v/>
      </c>
      <c r="H27" s="15">
        <f>SUM(C27:F27)/4</f>
        <v/>
      </c>
      <c r="I27" s="15">
        <f>IF(H27&lt;7, (0.6*H27) + (0.4*G27), "-")</f>
        <v/>
      </c>
      <c r="J27" s="8">
        <f>IF(H27&lt;2.5, "REPROVADO", IF(H27&lt;7, "FINAL", "APROVADO"))</f>
        <v/>
      </c>
      <c r="K27" s="15">
        <f>IF(H27&lt;7, (12.5 - (1.5*H27)), "-")</f>
        <v/>
      </c>
      <c r="L27" s="15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15">
        <f>AVERAGE(C28:F28)</f>
        <v/>
      </c>
      <c r="H28" s="15">
        <f>SUM(C28:F28)/4</f>
        <v/>
      </c>
      <c r="I28" s="15">
        <f>IF(H28&lt;7, (0.6*H28) + (0.4*G28), "-")</f>
        <v/>
      </c>
      <c r="J28" s="8">
        <f>IF(H28&lt;2.5, "REPROVADO", IF(H28&lt;7, "FINAL", "APROVADO"))</f>
        <v/>
      </c>
      <c r="K28" s="15">
        <f>IF(H28&lt;7, (12.5 - (1.5*H28)), "-")</f>
        <v/>
      </c>
      <c r="L28" s="15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15">
        <f>AVERAGE(C29:F29)</f>
        <v/>
      </c>
      <c r="H29" s="15">
        <f>SUM(C29:F29)/4</f>
        <v/>
      </c>
      <c r="I29" s="15">
        <f>IF(H29&lt;7, (0.6*H29) + (0.4*G29), "-")</f>
        <v/>
      </c>
      <c r="J29" s="8">
        <f>IF(H29&lt;2.5, "REPROVADO", IF(H29&lt;7, "FINAL", "APROVADO"))</f>
        <v/>
      </c>
      <c r="K29" s="15">
        <f>IF(H29&lt;7, (12.5 - (1.5*H29)), "-")</f>
        <v/>
      </c>
      <c r="L29" s="15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15">
        <f>AVERAGE(C30:F30)</f>
        <v/>
      </c>
      <c r="H30" s="15">
        <f>SUM(C30:F30)/4</f>
        <v/>
      </c>
      <c r="I30" s="15">
        <f>IF(H30&lt;7, (0.6*H30) + (0.4*G30), "-")</f>
        <v/>
      </c>
      <c r="J30" s="8">
        <f>IF(H30&lt;2.5, "REPROVADO", IF(H30&lt;7, "FINAL", "APROVADO"))</f>
        <v/>
      </c>
      <c r="K30" s="15">
        <f>IF(H30&lt;7, (12.5 - (1.5*H30)), "-")</f>
        <v/>
      </c>
      <c r="L30" s="15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15">
        <f>AVERAGE(C31:F31)</f>
        <v/>
      </c>
      <c r="H31" s="15">
        <f>SUM(C31:F31)/4</f>
        <v/>
      </c>
      <c r="I31" s="15">
        <f>IF(H31&lt;7, (0.6*H31) + (0.4*G31), "-")</f>
        <v/>
      </c>
      <c r="J31" s="8">
        <f>IF(H31&lt;2.5, "REPROVADO", IF(H31&lt;7, "FINAL", "APROVADO"))</f>
        <v/>
      </c>
      <c r="K31" s="15">
        <f>IF(H31&lt;7, (12.5 - (1.5*H31)), "-")</f>
        <v/>
      </c>
      <c r="L31" s="15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15">
        <f>AVERAGE(C32:F32)</f>
        <v/>
      </c>
      <c r="H32" s="15">
        <f>SUM(C32:F32)/4</f>
        <v/>
      </c>
      <c r="I32" s="15">
        <f>IF(H32&lt;7, (0.6*H32) + (0.4*G32), "-")</f>
        <v/>
      </c>
      <c r="J32" s="8">
        <f>IF(H32&lt;2.5, "REPROVADO", IF(H32&lt;7, "FINAL", "APROVADO"))</f>
        <v/>
      </c>
      <c r="K32" s="15">
        <f>IF(H32&lt;7, (12.5 - (1.5*H32)), "-")</f>
        <v/>
      </c>
      <c r="L32" s="15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15">
        <f>AVERAGE(C33:F33)</f>
        <v/>
      </c>
      <c r="H33" s="15">
        <f>SUM(C33:F33)/4</f>
        <v/>
      </c>
      <c r="I33" s="15">
        <f>IF(H33&lt;7, (0.6*H33) + (0.4*G33), "-")</f>
        <v/>
      </c>
      <c r="J33" s="8">
        <f>IF(H33&lt;2.5, "REPROVADO", IF(H33&lt;7, "FINAL", "APROVADO"))</f>
        <v/>
      </c>
      <c r="K33" s="15">
        <f>IF(H33&lt;7, (12.5 - (1.5*H33)), "-")</f>
        <v/>
      </c>
      <c r="L33" s="15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15">
        <f>AVERAGE(C34:F34)</f>
        <v/>
      </c>
      <c r="H34" s="15">
        <f>SUM(C34:F34)/4</f>
        <v/>
      </c>
      <c r="I34" s="15">
        <f>IF(H34&lt;7, (0.6*H34) + (0.4*G34), "-")</f>
        <v/>
      </c>
      <c r="J34" s="8">
        <f>IF(H34&lt;2.5, "REPROVADO", IF(H34&lt;7, "FINAL", "APROVADO"))</f>
        <v/>
      </c>
      <c r="K34" s="15">
        <f>IF(H34&lt;7, (12.5 - (1.5*H34)), "-")</f>
        <v/>
      </c>
      <c r="L34" s="15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15">
        <f>AVERAGE(C35:F35)</f>
        <v/>
      </c>
      <c r="H35" s="15">
        <f>SUM(C35:F35)/4</f>
        <v/>
      </c>
      <c r="I35" s="15">
        <f>IF(H35&lt;7, (0.6*H35) + (0.4*G35), "-")</f>
        <v/>
      </c>
      <c r="J35" s="8">
        <f>IF(H35&lt;2.5, "REPROVADO", IF(H35&lt;7, "FINAL", "APROVADO"))</f>
        <v/>
      </c>
      <c r="K35" s="15">
        <f>IF(H35&lt;7, (12.5 - (1.5*H35)), "-")</f>
        <v/>
      </c>
      <c r="L35" s="15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15">
        <f>AVERAGE(C36:F36)</f>
        <v/>
      </c>
      <c r="H36" s="15">
        <f>SUM(C36:F36)/4</f>
        <v/>
      </c>
      <c r="I36" s="15">
        <f>IF(H36&lt;7, (0.6*H36) + (0.4*G36), "-")</f>
        <v/>
      </c>
      <c r="J36" s="8">
        <f>IF(H36&lt;2.5, "REPROVADO", IF(H36&lt;7, "FINAL", "APROVADO"))</f>
        <v/>
      </c>
      <c r="K36" s="15">
        <f>IF(H36&lt;7, (12.5 - (1.5*H36)), "-")</f>
        <v/>
      </c>
      <c r="L36" s="15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15">
        <f>AVERAGE(C37:F37)</f>
        <v/>
      </c>
      <c r="H37" s="15">
        <f>SUM(C37:F37)/4</f>
        <v/>
      </c>
      <c r="I37" s="15">
        <f>IF(H37&lt;7, (0.6*H37) + (0.4*G37), "-")</f>
        <v/>
      </c>
      <c r="J37" s="8">
        <f>IF(H37&lt;2.5, "REPROVADO", IF(H37&lt;7, "FINAL", "APROVADO"))</f>
        <v/>
      </c>
      <c r="K37" s="15">
        <f>IF(H37&lt;7, (12.5 - (1.5*H37)), "-")</f>
        <v/>
      </c>
      <c r="L37" s="15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15">
        <f>AVERAGE(C38:F38)</f>
        <v/>
      </c>
      <c r="H38" s="15">
        <f>SUM(C38:F38)/4</f>
        <v/>
      </c>
      <c r="I38" s="15">
        <f>IF(H38&lt;7, (0.6*H38) + (0.4*G38), "-")</f>
        <v/>
      </c>
      <c r="J38" s="8">
        <f>IF(H38&lt;2.5, "REPROVADO", IF(H38&lt;7, "FINAL", "APROVADO"))</f>
        <v/>
      </c>
      <c r="K38" s="15">
        <f>IF(H38&lt;7, (12.5 - (1.5*H38)), "-")</f>
        <v/>
      </c>
      <c r="L38" s="15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3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14" t="n">
        <v>5.509460515981437</v>
      </c>
      <c r="D56" s="14" t="n">
        <v>9.677737119361776</v>
      </c>
      <c r="E56" s="14" t="n">
        <v>9.454100109425836</v>
      </c>
      <c r="F56" s="14" t="n">
        <v>4.679500985144281</v>
      </c>
      <c r="G56" s="15">
        <f>AVERAGE(C56:F56)</f>
        <v/>
      </c>
      <c r="H56" s="15">
        <f>SUM(C56:F56)/4</f>
        <v/>
      </c>
      <c r="I56" s="15">
        <f>IF(H56&lt;7, (0.6*H56) + (0.4*G56), "-")</f>
        <v/>
      </c>
      <c r="J56" s="8">
        <f>IF(H56&lt;2.5, "REPROVADO", IF(H56&lt;7, "FINAL", "APROVADO"))</f>
        <v/>
      </c>
      <c r="K56" s="15">
        <f>IF(H56&lt;7, (12.5 - (1.5*H56)), "-")</f>
        <v/>
      </c>
      <c r="L56" s="15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14" t="n">
        <v>7.220121957566649</v>
      </c>
      <c r="D57" s="14" t="n">
        <v>4.379825991556748</v>
      </c>
      <c r="E57" s="14" t="n">
        <v>6.889470211150268</v>
      </c>
      <c r="F57" s="14" t="n">
        <v>7.403930047629038</v>
      </c>
      <c r="G57" s="15">
        <f>AVERAGE(C57:F57)</f>
        <v/>
      </c>
      <c r="H57" s="15">
        <f>SUM(C57:F57)/4</f>
        <v/>
      </c>
      <c r="I57" s="15">
        <f>IF(H57&lt;7, (0.6*H57) + (0.4*G57), "-")</f>
        <v/>
      </c>
      <c r="J57" s="8">
        <f>IF(H57&lt;2.5, "REPROVADO", IF(H57&lt;7, "FINAL", "APROVADO"))</f>
        <v/>
      </c>
      <c r="K57" s="15">
        <f>IF(H57&lt;7, (12.5 - (1.5*H57)), "-")</f>
        <v/>
      </c>
      <c r="L57" s="15">
        <f>IF(G57&gt;=K57, "AF", "-")</f>
        <v/>
      </c>
      <c r="N57" s="8" t="inlineStr">
        <is>
          <t>ALUNOS APROVADOS</t>
        </is>
      </c>
      <c r="O57" s="9">
        <f>COUNTIF(C56:C90, "&gt;=7")</f>
        <v/>
      </c>
      <c r="P57" s="9">
        <f>COUNTIF(D56:D90, "&gt;=7")</f>
        <v/>
      </c>
      <c r="Q57" s="9">
        <f>COUNTIF(E56:E90, "&gt;=7")</f>
        <v/>
      </c>
      <c r="R57" s="9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14" t="n">
        <v>6.064184801262148</v>
      </c>
      <c r="D58" s="14" t="n">
        <v>5.2678954469746</v>
      </c>
      <c r="E58" s="14" t="n">
        <v>3.489188397964785</v>
      </c>
      <c r="F58" s="14" t="n">
        <v>2.768319728697041</v>
      </c>
      <c r="G58" s="15">
        <f>AVERAGE(C58:F58)</f>
        <v/>
      </c>
      <c r="H58" s="15">
        <f>SUM(C58:F58)/4</f>
        <v/>
      </c>
      <c r="I58" s="15">
        <f>IF(H58&lt;7, (0.6*H58) + (0.4*G58), "-")</f>
        <v/>
      </c>
      <c r="J58" s="8">
        <f>IF(H58&lt;2.5, "REPROVADO", IF(H58&lt;7, "FINAL", "APROVADO"))</f>
        <v/>
      </c>
      <c r="K58" s="15">
        <f>IF(H58&lt;7, (12.5 - (1.5*H58)), "-")</f>
        <v/>
      </c>
      <c r="L58" s="15">
        <f>IF(G58&gt;=K58, "AF", "-")</f>
        <v/>
      </c>
      <c r="N58" s="8" t="inlineStr">
        <is>
          <t>ALUNOS REPROVADOS</t>
        </is>
      </c>
      <c r="O58" s="9">
        <f>COUNTIF(C56:C90, "&lt;7")</f>
        <v/>
      </c>
      <c r="P58" s="9">
        <f>COUNTIF(D56:D90, "&lt;7")</f>
        <v/>
      </c>
      <c r="Q58" s="9">
        <f>COUNTIF(E56:E90, "&lt;7")</f>
        <v/>
      </c>
      <c r="R58" s="9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14" t="n">
        <v>3.288307659053753</v>
      </c>
      <c r="D59" s="14" t="n">
        <v>8.773394973554385</v>
      </c>
      <c r="E59" s="14" t="n">
        <v>6.162327080575514</v>
      </c>
      <c r="F59" s="14" t="n">
        <v>9.25730191940942</v>
      </c>
      <c r="G59" s="15">
        <f>AVERAGE(C59:F59)</f>
        <v/>
      </c>
      <c r="H59" s="15">
        <f>SUM(C59:F59)/4</f>
        <v/>
      </c>
      <c r="I59" s="15">
        <f>IF(H59&lt;7, (0.6*H59) + (0.4*G59), "-")</f>
        <v/>
      </c>
      <c r="J59" s="8">
        <f>IF(H59&lt;2.5, "REPROVADO", IF(H59&lt;7, "FINAL", "APROVADO"))</f>
        <v/>
      </c>
      <c r="K59" s="15">
        <f>IF(H59&lt;7, (12.5 - (1.5*H59)), "-")</f>
        <v/>
      </c>
      <c r="L59" s="15">
        <f>IF(G59&gt;=K59, "AF", "-")</f>
        <v/>
      </c>
      <c r="N59" s="8" t="inlineStr">
        <is>
          <t>Nº ALUNOS COM MÉDIA &gt; 8,0</t>
        </is>
      </c>
      <c r="O59" s="9">
        <f>COUNTIF(C56:C90, "&gt;=8")</f>
        <v/>
      </c>
      <c r="P59" s="9">
        <f>COUNTIF(D56:D90, "&gt;=8")</f>
        <v/>
      </c>
      <c r="Q59" s="9">
        <f>COUNTIF(E56:E90, "&gt;=8")</f>
        <v/>
      </c>
      <c r="R59" s="9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14" t="n">
        <v>6.128907938341476</v>
      </c>
      <c r="D60" s="14" t="n">
        <v>9.941731492321736</v>
      </c>
      <c r="E60" s="14" t="n">
        <v>5.089239978014149</v>
      </c>
      <c r="F60" s="14" t="n">
        <v>6.809006207374322</v>
      </c>
      <c r="G60" s="15">
        <f>AVERAGE(C60:F60)</f>
        <v/>
      </c>
      <c r="H60" s="15">
        <f>SUM(C60:F60)/4</f>
        <v/>
      </c>
      <c r="I60" s="15">
        <f>IF(H60&lt;7, (0.6*H60) + (0.4*G60), "-")</f>
        <v/>
      </c>
      <c r="J60" s="8">
        <f>IF(H60&lt;2.5, "REPROVADO", IF(H60&lt;7, "FINAL", "APROVADO"))</f>
        <v/>
      </c>
      <c r="K60" s="15">
        <f>IF(H60&lt;7, (12.5 - (1.5*H60)), "-")</f>
        <v/>
      </c>
      <c r="L60" s="15">
        <f>IF(G60&gt;=K60, "AF", "-")</f>
        <v/>
      </c>
      <c r="N60" s="8" t="inlineStr">
        <is>
          <t>Nº ALUNOS QUE NÃO ATINGIRAM MÉDIA &gt; 8,0</t>
        </is>
      </c>
      <c r="O60" s="9">
        <f>COUNTIF(C56:C90, "&lt;8")</f>
        <v/>
      </c>
      <c r="P60" s="9">
        <f>COUNTIF(D56:D90, "&lt;8")</f>
        <v/>
      </c>
      <c r="Q60" s="9">
        <f>COUNTIF(E56:E90, "&lt;8")</f>
        <v/>
      </c>
      <c r="R60" s="9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14" t="n">
        <v>8.191871897771563</v>
      </c>
      <c r="D61" s="14" t="n">
        <v>8.927725640399085</v>
      </c>
      <c r="E61" s="14" t="n">
        <v>6.706545284821504</v>
      </c>
      <c r="F61" s="14" t="n">
        <v>7.655079039709031</v>
      </c>
      <c r="G61" s="15">
        <f>AVERAGE(C61:F61)</f>
        <v/>
      </c>
      <c r="H61" s="15">
        <f>SUM(C61:F61)/4</f>
        <v/>
      </c>
      <c r="I61" s="15">
        <f>IF(H61&lt;7, (0.6*H61) + (0.4*G61), "-")</f>
        <v/>
      </c>
      <c r="J61" s="8">
        <f>IF(H61&lt;2.5, "REPROVADO", IF(H61&lt;7, "FINAL", "APROVADO"))</f>
        <v/>
      </c>
      <c r="K61" s="15">
        <f>IF(H61&lt;7, (12.5 - (1.5*H61)), "-")</f>
        <v/>
      </c>
      <c r="L61" s="15">
        <f>IF(G61&gt;=K61, "AF", "-")</f>
        <v/>
      </c>
      <c r="N61" s="8" t="inlineStr">
        <is>
          <t>PERCENTUAL DE MÉDIAS &gt; 5,0</t>
        </is>
      </c>
      <c r="O61" s="10">
        <f>COUNTIF(C56:C90, "&gt;=5")/COUNTA(C56:C90)</f>
        <v/>
      </c>
      <c r="P61" s="10">
        <f>COUNTIF(D56:D90, "&gt;=5")/COUNTA(D56:D90)</f>
        <v/>
      </c>
      <c r="Q61" s="10">
        <f>COUNTIF(E56:E90, "&gt;=5")/COUNTA(E56:E90)</f>
        <v/>
      </c>
      <c r="R61" s="10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14" t="n">
        <v>5.439006706027852</v>
      </c>
      <c r="D62" s="14" t="n">
        <v>2.556432247744303</v>
      </c>
      <c r="E62" s="14" t="n">
        <v>5.192184837059552</v>
      </c>
      <c r="F62" s="14" t="n">
        <v>8.451386382786346</v>
      </c>
      <c r="G62" s="15">
        <f>AVERAGE(C62:F62)</f>
        <v/>
      </c>
      <c r="H62" s="15">
        <f>SUM(C62:F62)/4</f>
        <v/>
      </c>
      <c r="I62" s="15">
        <f>IF(H62&lt;7, (0.6*H62) + (0.4*G62), "-")</f>
        <v/>
      </c>
      <c r="J62" s="8">
        <f>IF(H62&lt;2.5, "REPROVADO", IF(H62&lt;7, "FINAL", "APROVADO"))</f>
        <v/>
      </c>
      <c r="K62" s="15">
        <f>IF(H62&lt;7, (12.5 - (1.5*H62)), "-")</f>
        <v/>
      </c>
      <c r="L62" s="15">
        <f>IF(G62&gt;=K62, "AF", "-")</f>
        <v/>
      </c>
      <c r="N62" s="8" t="inlineStr">
        <is>
          <t>PERCENTUAL DE MÉDIAS &lt; 5,0</t>
        </is>
      </c>
      <c r="O62" s="10">
        <f>COUNTIF(C56:C90, "&lt;5")/COUNTA(C56:C90)</f>
        <v/>
      </c>
      <c r="P62" s="10">
        <f>COUNTIF(D56:D90, "&lt;5")/COUNTA(D56:D90)</f>
        <v/>
      </c>
      <c r="Q62" s="10">
        <f>COUNTIF(E56:E90, "&lt;5")/COUNTA(E56:E90)</f>
        <v/>
      </c>
      <c r="R62" s="10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14" t="n">
        <v>8.80780047614369</v>
      </c>
      <c r="D63" s="14" t="n">
        <v>4.414118395839229</v>
      </c>
      <c r="E63" s="14" t="n">
        <v>1.75463974341484</v>
      </c>
      <c r="F63" s="14" t="n">
        <v>3.250753484433254</v>
      </c>
      <c r="G63" s="15">
        <f>AVERAGE(C63:F63)</f>
        <v/>
      </c>
      <c r="H63" s="15">
        <f>SUM(C63:F63)/4</f>
        <v/>
      </c>
      <c r="I63" s="15">
        <f>IF(H63&lt;7, (0.6*H63) + (0.4*G63), "-")</f>
        <v/>
      </c>
      <c r="J63" s="8">
        <f>IF(H63&lt;2.5, "REPROVADO", IF(H63&lt;7, "FINAL", "APROVADO"))</f>
        <v/>
      </c>
      <c r="K63" s="15">
        <f>IF(H63&lt;7, (12.5 - (1.5*H63)), "-")</f>
        <v/>
      </c>
      <c r="L63" s="15">
        <f>IF(G63&gt;=K63, "AF", "-")</f>
        <v/>
      </c>
      <c r="N63" s="8" t="inlineStr">
        <is>
          <t>MATRÍCULAS</t>
        </is>
      </c>
      <c r="O63" s="9">
        <f>COUNTA(C56:C90)</f>
        <v/>
      </c>
      <c r="P63" s="9">
        <f>COUNTA(D56:D90)</f>
        <v/>
      </c>
      <c r="Q63" s="9">
        <f>COUNTA(E56:E90)</f>
        <v/>
      </c>
      <c r="R63" s="9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14" t="n">
        <v>5.816522155209015</v>
      </c>
      <c r="D64" s="14" t="n">
        <v>4.011782946312689</v>
      </c>
      <c r="E64" s="14" t="n">
        <v>1.53239019883851</v>
      </c>
      <c r="F64" s="14" t="n">
        <v>2.322870696144729</v>
      </c>
      <c r="G64" s="15">
        <f>AVERAGE(C64:F64)</f>
        <v/>
      </c>
      <c r="H64" s="15">
        <f>SUM(C64:F64)/4</f>
        <v/>
      </c>
      <c r="I64" s="15">
        <f>IF(H64&lt;7, (0.6*H64) + (0.4*G64), "-")</f>
        <v/>
      </c>
      <c r="J64" s="8">
        <f>IF(H64&lt;2.5, "REPROVADO", IF(H64&lt;7, "FINAL", "APROVADO"))</f>
        <v/>
      </c>
      <c r="K64" s="15">
        <f>IF(H64&lt;7, (12.5 - (1.5*H64)), "-")</f>
        <v/>
      </c>
      <c r="L64" s="15">
        <f>IF(G64&gt;=K64, "AF", "-")</f>
        <v/>
      </c>
      <c r="N64" s="8" t="inlineStr">
        <is>
          <t>TAXA DE APROVAÇÃO (%)</t>
        </is>
      </c>
      <c r="O64" s="10">
        <f>IF(COUNTA(C56:C90)=0, 0, COUNTIF(C56:C90, "&gt;=7")/COUNTA(C56:C90))</f>
        <v/>
      </c>
      <c r="P64" s="10">
        <f>IF(COUNTA(D56:D90)=0, 0, COUNTIF(D56:D90, "&gt;=7")/COUNTA(D56:D90))</f>
        <v/>
      </c>
      <c r="Q64" s="10">
        <f>IF(COUNTA(E56:E90)=0, 0, COUNTIF(E56:E90, "&gt;=7")/COUNTA(E56:E90))</f>
        <v/>
      </c>
      <c r="R64" s="10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14" t="n">
        <v>3.096384281837149</v>
      </c>
      <c r="D65" s="14" t="n">
        <v>7.592433225193308</v>
      </c>
      <c r="E65" s="14" t="n">
        <v>6.347227388399436</v>
      </c>
      <c r="F65" s="14" t="n">
        <v>9.103336859664514</v>
      </c>
      <c r="G65" s="15">
        <f>AVERAGE(C65:F65)</f>
        <v/>
      </c>
      <c r="H65" s="15">
        <f>SUM(C65:F65)/4</f>
        <v/>
      </c>
      <c r="I65" s="15">
        <f>IF(H65&lt;7, (0.6*H65) + (0.4*G65), "-")</f>
        <v/>
      </c>
      <c r="J65" s="8">
        <f>IF(H65&lt;2.5, "REPROVADO", IF(H65&lt;7, "FINAL", "APROVADO"))</f>
        <v/>
      </c>
      <c r="K65" s="15">
        <f>IF(H65&lt;7, (12.5 - (1.5*H65)), "-")</f>
        <v/>
      </c>
      <c r="L65" s="15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14" t="n">
        <v>9.823822856552876</v>
      </c>
      <c r="D66" s="14" t="n">
        <v>5.30858080486037</v>
      </c>
      <c r="E66" s="14" t="n">
        <v>3.871580046762052</v>
      </c>
      <c r="F66" s="14" t="n">
        <v>7.663473519898972</v>
      </c>
      <c r="G66" s="15">
        <f>AVERAGE(C66:F66)</f>
        <v/>
      </c>
      <c r="H66" s="15">
        <f>SUM(C66:F66)/4</f>
        <v/>
      </c>
      <c r="I66" s="15">
        <f>IF(H66&lt;7, (0.6*H66) + (0.4*G66), "-")</f>
        <v/>
      </c>
      <c r="J66" s="8">
        <f>IF(H66&lt;2.5, "REPROVADO", IF(H66&lt;7, "FINAL", "APROVADO"))</f>
        <v/>
      </c>
      <c r="K66" s="15">
        <f>IF(H66&lt;7, (12.5 - (1.5*H66)), "-")</f>
        <v/>
      </c>
      <c r="L66" s="15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14" t="n">
        <v>8.74819279584268</v>
      </c>
      <c r="D67" s="14" t="n">
        <v>8.518717403762679</v>
      </c>
      <c r="E67" s="14" t="n">
        <v>5.120344076531742</v>
      </c>
      <c r="F67" s="14" t="n">
        <v>3.531849682077581</v>
      </c>
      <c r="G67" s="15">
        <f>AVERAGE(C67:F67)</f>
        <v/>
      </c>
      <c r="H67" s="15">
        <f>SUM(C67:F67)/4</f>
        <v/>
      </c>
      <c r="I67" s="15">
        <f>IF(H67&lt;7, (0.6*H67) + (0.4*G67), "-")</f>
        <v/>
      </c>
      <c r="J67" s="8">
        <f>IF(H67&lt;2.5, "REPROVADO", IF(H67&lt;7, "FINAL", "APROVADO"))</f>
        <v/>
      </c>
      <c r="K67" s="15">
        <f>IF(H67&lt;7, (12.5 - (1.5*H67)), "-")</f>
        <v/>
      </c>
      <c r="L67" s="15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14" t="n">
        <v>2.03802305322101</v>
      </c>
      <c r="D68" s="14" t="n">
        <v>6.331133648482401</v>
      </c>
      <c r="E68" s="14" t="n">
        <v>5.919427181687125</v>
      </c>
      <c r="F68" s="14" t="n">
        <v>5.717568238777573</v>
      </c>
      <c r="G68" s="15">
        <f>AVERAGE(C68:F68)</f>
        <v/>
      </c>
      <c r="H68" s="15">
        <f>SUM(C68:F68)/4</f>
        <v/>
      </c>
      <c r="I68" s="15">
        <f>IF(H68&lt;7, (0.6*H68) + (0.4*G68), "-")</f>
        <v/>
      </c>
      <c r="J68" s="8">
        <f>IF(H68&lt;2.5, "REPROVADO", IF(H68&lt;7, "FINAL", "APROVADO"))</f>
        <v/>
      </c>
      <c r="K68" s="15">
        <f>IF(H68&lt;7, (12.5 - (1.5*H68)), "-")</f>
        <v/>
      </c>
      <c r="L68" s="15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14" t="n">
        <v>8.499915142813705</v>
      </c>
      <c r="D69" s="14" t="n">
        <v>9.115607301142305</v>
      </c>
      <c r="E69" s="14" t="n">
        <v>4.398088169542351</v>
      </c>
      <c r="F69" s="14" t="n">
        <v>3.69708182962595</v>
      </c>
      <c r="G69" s="15">
        <f>AVERAGE(C69:F69)</f>
        <v/>
      </c>
      <c r="H69" s="15">
        <f>SUM(C69:F69)/4</f>
        <v/>
      </c>
      <c r="I69" s="15">
        <f>IF(H69&lt;7, (0.6*H69) + (0.4*G69), "-")</f>
        <v/>
      </c>
      <c r="J69" s="8">
        <f>IF(H69&lt;2.5, "REPROVADO", IF(H69&lt;7, "FINAL", "APROVADO"))</f>
        <v/>
      </c>
      <c r="K69" s="15">
        <f>IF(H69&lt;7, (12.5 - (1.5*H69)), "-")</f>
        <v/>
      </c>
      <c r="L69" s="15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14" t="n">
        <v>3.394833284538411</v>
      </c>
      <c r="D70" s="14" t="n">
        <v>3.473868652320045</v>
      </c>
      <c r="E70" s="14" t="n">
        <v>2.2831515928093</v>
      </c>
      <c r="F70" s="14" t="n">
        <v>8.124870551920372</v>
      </c>
      <c r="G70" s="15">
        <f>AVERAGE(C70:F70)</f>
        <v/>
      </c>
      <c r="H70" s="15">
        <f>SUM(C70:F70)/4</f>
        <v/>
      </c>
      <c r="I70" s="15">
        <f>IF(H70&lt;7, (0.6*H70) + (0.4*G70), "-")</f>
        <v/>
      </c>
      <c r="J70" s="8">
        <f>IF(H70&lt;2.5, "REPROVADO", IF(H70&lt;7, "FINAL", "APROVADO"))</f>
        <v/>
      </c>
      <c r="K70" s="15">
        <f>IF(H70&lt;7, (12.5 - (1.5*H70)), "-")</f>
        <v/>
      </c>
      <c r="L70" s="15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14" t="n">
        <v>6.169083672637515</v>
      </c>
      <c r="D71" s="14" t="n">
        <v>2.98601597739717</v>
      </c>
      <c r="E71" s="14" t="n">
        <v>4.793006350572846</v>
      </c>
      <c r="F71" s="14" t="n">
        <v>4.10545424713718</v>
      </c>
      <c r="G71" s="15">
        <f>AVERAGE(C71:F71)</f>
        <v/>
      </c>
      <c r="H71" s="15">
        <f>SUM(C71:F71)/4</f>
        <v/>
      </c>
      <c r="I71" s="15">
        <f>IF(H71&lt;7, (0.6*H71) + (0.4*G71), "-")</f>
        <v/>
      </c>
      <c r="J71" s="8">
        <f>IF(H71&lt;2.5, "REPROVADO", IF(H71&lt;7, "FINAL", "APROVADO"))</f>
        <v/>
      </c>
      <c r="K71" s="15">
        <f>IF(H71&lt;7, (12.5 - (1.5*H71)), "-")</f>
        <v/>
      </c>
      <c r="L71" s="15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14" t="n">
        <v>6.683872062876106</v>
      </c>
      <c r="D72" s="14" t="n">
        <v>6.591974439764914</v>
      </c>
      <c r="E72" s="14" t="n">
        <v>8.871584089434497</v>
      </c>
      <c r="F72" s="14" t="n">
        <v>5.586274169087165</v>
      </c>
      <c r="G72" s="15">
        <f>AVERAGE(C72:F72)</f>
        <v/>
      </c>
      <c r="H72" s="15">
        <f>SUM(C72:F72)/4</f>
        <v/>
      </c>
      <c r="I72" s="15">
        <f>IF(H72&lt;7, (0.6*H72) + (0.4*G72), "-")</f>
        <v/>
      </c>
      <c r="J72" s="8">
        <f>IF(H72&lt;2.5, "REPROVADO", IF(H72&lt;7, "FINAL", "APROVADO"))</f>
        <v/>
      </c>
      <c r="K72" s="15">
        <f>IF(H72&lt;7, (12.5 - (1.5*H72)), "-")</f>
        <v/>
      </c>
      <c r="L72" s="15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14" t="n">
        <v>9.486047135436134</v>
      </c>
      <c r="D73" s="14" t="n">
        <v>9.657947769934932</v>
      </c>
      <c r="E73" s="14" t="n">
        <v>5.4271071493503</v>
      </c>
      <c r="F73" s="14" t="n">
        <v>5.988235330249416</v>
      </c>
      <c r="G73" s="15">
        <f>AVERAGE(C73:F73)</f>
        <v/>
      </c>
      <c r="H73" s="15">
        <f>SUM(C73:F73)/4</f>
        <v/>
      </c>
      <c r="I73" s="15">
        <f>IF(H73&lt;7, (0.6*H73) + (0.4*G73), "-")</f>
        <v/>
      </c>
      <c r="J73" s="8">
        <f>IF(H73&lt;2.5, "REPROVADO", IF(H73&lt;7, "FINAL", "APROVADO"))</f>
        <v/>
      </c>
      <c r="K73" s="15">
        <f>IF(H73&lt;7, (12.5 - (1.5*H73)), "-")</f>
        <v/>
      </c>
      <c r="L73" s="15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14" t="n">
        <v>8.590726726538715</v>
      </c>
      <c r="D74" s="14" t="n">
        <v>6.79258479133019</v>
      </c>
      <c r="E74" s="14" t="n">
        <v>8.605166415034581</v>
      </c>
      <c r="F74" s="14" t="n">
        <v>1.719060607566518</v>
      </c>
      <c r="G74" s="15">
        <f>AVERAGE(C74:F74)</f>
        <v/>
      </c>
      <c r="H74" s="15">
        <f>SUM(C74:F74)/4</f>
        <v/>
      </c>
      <c r="I74" s="15">
        <f>IF(H74&lt;7, (0.6*H74) + (0.4*G74), "-")</f>
        <v/>
      </c>
      <c r="J74" s="8">
        <f>IF(H74&lt;2.5, "REPROVADO", IF(H74&lt;7, "FINAL", "APROVADO"))</f>
        <v/>
      </c>
      <c r="K74" s="15">
        <f>IF(H74&lt;7, (12.5 - (1.5*H74)), "-")</f>
        <v/>
      </c>
      <c r="L74" s="15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14" t="n">
        <v>1.200230006141566</v>
      </c>
      <c r="D75" s="14" t="n">
        <v>6.645607584966829</v>
      </c>
      <c r="E75" s="14" t="n">
        <v>2.565965939750571</v>
      </c>
      <c r="F75" s="14" t="n">
        <v>6.455957672454487</v>
      </c>
      <c r="G75" s="15">
        <f>AVERAGE(C75:F75)</f>
        <v/>
      </c>
      <c r="H75" s="15">
        <f>SUM(C75:F75)/4</f>
        <v/>
      </c>
      <c r="I75" s="15">
        <f>IF(H75&lt;7, (0.6*H75) + (0.4*G75), "-")</f>
        <v/>
      </c>
      <c r="J75" s="8">
        <f>IF(H75&lt;2.5, "REPROVADO", IF(H75&lt;7, "FINAL", "APROVADO"))</f>
        <v/>
      </c>
      <c r="K75" s="15">
        <f>IF(H75&lt;7, (12.5 - (1.5*H75)), "-")</f>
        <v/>
      </c>
      <c r="L75" s="15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14" t="n">
        <v>7.983341525406657</v>
      </c>
      <c r="D76" s="14" t="n">
        <v>9.486780946900321</v>
      </c>
      <c r="E76" s="14" t="n">
        <v>8.377693614969228</v>
      </c>
      <c r="F76" s="14" t="n">
        <v>9.285033718703859</v>
      </c>
      <c r="G76" s="15">
        <f>AVERAGE(C76:F76)</f>
        <v/>
      </c>
      <c r="H76" s="15">
        <f>SUM(C76:F76)/4</f>
        <v/>
      </c>
      <c r="I76" s="15">
        <f>IF(H76&lt;7, (0.6*H76) + (0.4*G76), "-")</f>
        <v/>
      </c>
      <c r="J76" s="8">
        <f>IF(H76&lt;2.5, "REPROVADO", IF(H76&lt;7, "FINAL", "APROVADO"))</f>
        <v/>
      </c>
      <c r="K76" s="15">
        <f>IF(H76&lt;7, (12.5 - (1.5*H76)), "-")</f>
        <v/>
      </c>
      <c r="L76" s="15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14" t="n">
        <v>4.196047126673804</v>
      </c>
      <c r="D77" s="14" t="n">
        <v>5.993534484835414</v>
      </c>
      <c r="E77" s="14" t="n">
        <v>7.004893290367168</v>
      </c>
      <c r="F77" s="14" t="n">
        <v>6.372811686219476</v>
      </c>
      <c r="G77" s="15">
        <f>AVERAGE(C77:F77)</f>
        <v/>
      </c>
      <c r="H77" s="15">
        <f>SUM(C77:F77)/4</f>
        <v/>
      </c>
      <c r="I77" s="15">
        <f>IF(H77&lt;7, (0.6*H77) + (0.4*G77), "-")</f>
        <v/>
      </c>
      <c r="J77" s="8">
        <f>IF(H77&lt;2.5, "REPROVADO", IF(H77&lt;7, "FINAL", "APROVADO"))</f>
        <v/>
      </c>
      <c r="K77" s="15">
        <f>IF(H77&lt;7, (12.5 - (1.5*H77)), "-")</f>
        <v/>
      </c>
      <c r="L77" s="15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14" t="n">
        <v>4.008644974531794</v>
      </c>
      <c r="D78" s="14" t="n">
        <v>1.631434653547652</v>
      </c>
      <c r="E78" s="14" t="n">
        <v>6.376998490276954</v>
      </c>
      <c r="F78" s="14" t="n">
        <v>3.958850831528689</v>
      </c>
      <c r="G78" s="15">
        <f>AVERAGE(C78:F78)</f>
        <v/>
      </c>
      <c r="H78" s="15">
        <f>SUM(C78:F78)/4</f>
        <v/>
      </c>
      <c r="I78" s="15">
        <f>IF(H78&lt;7, (0.6*H78) + (0.4*G78), "-")</f>
        <v/>
      </c>
      <c r="J78" s="8">
        <f>IF(H78&lt;2.5, "REPROVADO", IF(H78&lt;7, "FINAL", "APROVADO"))</f>
        <v/>
      </c>
      <c r="K78" s="15">
        <f>IF(H78&lt;7, (12.5 - (1.5*H78)), "-")</f>
        <v/>
      </c>
      <c r="L78" s="15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14" t="n">
        <v>7.235310484181594</v>
      </c>
      <c r="D79" s="14" t="n">
        <v>6.691836386344136</v>
      </c>
      <c r="E79" s="14" t="n">
        <v>6.065036961910885</v>
      </c>
      <c r="F79" s="14" t="n">
        <v>4.23738994963619</v>
      </c>
      <c r="G79" s="15">
        <f>AVERAGE(C79:F79)</f>
        <v/>
      </c>
      <c r="H79" s="15">
        <f>SUM(C79:F79)/4</f>
        <v/>
      </c>
      <c r="I79" s="15">
        <f>IF(H79&lt;7, (0.6*H79) + (0.4*G79), "-")</f>
        <v/>
      </c>
      <c r="J79" s="8">
        <f>IF(H79&lt;2.5, "REPROVADO", IF(H79&lt;7, "FINAL", "APROVADO"))</f>
        <v/>
      </c>
      <c r="K79" s="15">
        <f>IF(H79&lt;7, (12.5 - (1.5*H79)), "-")</f>
        <v/>
      </c>
      <c r="L79" s="15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14" t="n">
        <v>5.25921637085804</v>
      </c>
      <c r="D80" s="14" t="n">
        <v>2.478833634790828</v>
      </c>
      <c r="E80" s="14" t="n">
        <v>3.503801664316363</v>
      </c>
      <c r="F80" s="14" t="n">
        <v>5.495652413331833</v>
      </c>
      <c r="G80" s="15">
        <f>AVERAGE(C80:F80)</f>
        <v/>
      </c>
      <c r="H80" s="15">
        <f>SUM(C80:F80)/4</f>
        <v/>
      </c>
      <c r="I80" s="15">
        <f>IF(H80&lt;7, (0.6*H80) + (0.4*G80), "-")</f>
        <v/>
      </c>
      <c r="J80" s="8">
        <f>IF(H80&lt;2.5, "REPROVADO", IF(H80&lt;7, "FINAL", "APROVADO"))</f>
        <v/>
      </c>
      <c r="K80" s="15">
        <f>IF(H80&lt;7, (12.5 - (1.5*H80)), "-")</f>
        <v/>
      </c>
      <c r="L80" s="15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15">
        <f>AVERAGE(C81:F81)</f>
        <v/>
      </c>
      <c r="H81" s="15">
        <f>SUM(C81:F81)/4</f>
        <v/>
      </c>
      <c r="I81" s="15">
        <f>IF(H81&lt;7, (0.6*H81) + (0.4*G81), "-")</f>
        <v/>
      </c>
      <c r="J81" s="8">
        <f>IF(H81&lt;2.5, "REPROVADO", IF(H81&lt;7, "FINAL", "APROVADO"))</f>
        <v/>
      </c>
      <c r="K81" s="15">
        <f>IF(H81&lt;7, (12.5 - (1.5*H81)), "-")</f>
        <v/>
      </c>
      <c r="L81" s="15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15">
        <f>AVERAGE(C82:F82)</f>
        <v/>
      </c>
      <c r="H82" s="15">
        <f>SUM(C82:F82)/4</f>
        <v/>
      </c>
      <c r="I82" s="15">
        <f>IF(H82&lt;7, (0.6*H82) + (0.4*G82), "-")</f>
        <v/>
      </c>
      <c r="J82" s="8">
        <f>IF(H82&lt;2.5, "REPROVADO", IF(H82&lt;7, "FINAL", "APROVADO"))</f>
        <v/>
      </c>
      <c r="K82" s="15">
        <f>IF(H82&lt;7, (12.5 - (1.5*H82)), "-")</f>
        <v/>
      </c>
      <c r="L82" s="15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15">
        <f>AVERAGE(C83:F83)</f>
        <v/>
      </c>
      <c r="H83" s="15">
        <f>SUM(C83:F83)/4</f>
        <v/>
      </c>
      <c r="I83" s="15">
        <f>IF(H83&lt;7, (0.6*H83) + (0.4*G83), "-")</f>
        <v/>
      </c>
      <c r="J83" s="8">
        <f>IF(H83&lt;2.5, "REPROVADO", IF(H83&lt;7, "FINAL", "APROVADO"))</f>
        <v/>
      </c>
      <c r="K83" s="15">
        <f>IF(H83&lt;7, (12.5 - (1.5*H83)), "-")</f>
        <v/>
      </c>
      <c r="L83" s="15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15">
        <f>AVERAGE(C84:F84)</f>
        <v/>
      </c>
      <c r="H84" s="15">
        <f>SUM(C84:F84)/4</f>
        <v/>
      </c>
      <c r="I84" s="15">
        <f>IF(H84&lt;7, (0.6*H84) + (0.4*G84), "-")</f>
        <v/>
      </c>
      <c r="J84" s="8">
        <f>IF(H84&lt;2.5, "REPROVADO", IF(H84&lt;7, "FINAL", "APROVADO"))</f>
        <v/>
      </c>
      <c r="K84" s="15">
        <f>IF(H84&lt;7, (12.5 - (1.5*H84)), "-")</f>
        <v/>
      </c>
      <c r="L84" s="15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15">
        <f>AVERAGE(C85:F85)</f>
        <v/>
      </c>
      <c r="H85" s="15">
        <f>SUM(C85:F85)/4</f>
        <v/>
      </c>
      <c r="I85" s="15">
        <f>IF(H85&lt;7, (0.6*H85) + (0.4*G85), "-")</f>
        <v/>
      </c>
      <c r="J85" s="8">
        <f>IF(H85&lt;2.5, "REPROVADO", IF(H85&lt;7, "FINAL", "APROVADO"))</f>
        <v/>
      </c>
      <c r="K85" s="15">
        <f>IF(H85&lt;7, (12.5 - (1.5*H85)), "-")</f>
        <v/>
      </c>
      <c r="L85" s="15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15">
        <f>AVERAGE(C86:F86)</f>
        <v/>
      </c>
      <c r="H86" s="15">
        <f>SUM(C86:F86)/4</f>
        <v/>
      </c>
      <c r="I86" s="15">
        <f>IF(H86&lt;7, (0.6*H86) + (0.4*G86), "-")</f>
        <v/>
      </c>
      <c r="J86" s="8">
        <f>IF(H86&lt;2.5, "REPROVADO", IF(H86&lt;7, "FINAL", "APROVADO"))</f>
        <v/>
      </c>
      <c r="K86" s="15">
        <f>IF(H86&lt;7, (12.5 - (1.5*H86)), "-")</f>
        <v/>
      </c>
      <c r="L86" s="15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15">
        <f>AVERAGE(C87:F87)</f>
        <v/>
      </c>
      <c r="H87" s="15">
        <f>SUM(C87:F87)/4</f>
        <v/>
      </c>
      <c r="I87" s="15">
        <f>IF(H87&lt;7, (0.6*H87) + (0.4*G87), "-")</f>
        <v/>
      </c>
      <c r="J87" s="8">
        <f>IF(H87&lt;2.5, "REPROVADO", IF(H87&lt;7, "FINAL", "APROVADO"))</f>
        <v/>
      </c>
      <c r="K87" s="15">
        <f>IF(H87&lt;7, (12.5 - (1.5*H87)), "-")</f>
        <v/>
      </c>
      <c r="L87" s="15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15">
        <f>AVERAGE(C88:F88)</f>
        <v/>
      </c>
      <c r="H88" s="15">
        <f>SUM(C88:F88)/4</f>
        <v/>
      </c>
      <c r="I88" s="15">
        <f>IF(H88&lt;7, (0.6*H88) + (0.4*G88), "-")</f>
        <v/>
      </c>
      <c r="J88" s="8">
        <f>IF(H88&lt;2.5, "REPROVADO", IF(H88&lt;7, "FINAL", "APROVADO"))</f>
        <v/>
      </c>
      <c r="K88" s="15">
        <f>IF(H88&lt;7, (12.5 - (1.5*H88)), "-")</f>
        <v/>
      </c>
      <c r="L88" s="15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15">
        <f>AVERAGE(C89:F89)</f>
        <v/>
      </c>
      <c r="H89" s="15">
        <f>SUM(C89:F89)/4</f>
        <v/>
      </c>
      <c r="I89" s="15">
        <f>IF(H89&lt;7, (0.6*H89) + (0.4*G89), "-")</f>
        <v/>
      </c>
      <c r="J89" s="8">
        <f>IF(H89&lt;2.5, "REPROVADO", IF(H89&lt;7, "FINAL", "APROVADO"))</f>
        <v/>
      </c>
      <c r="K89" s="15">
        <f>IF(H89&lt;7, (12.5 - (1.5*H89)), "-")</f>
        <v/>
      </c>
      <c r="L89" s="15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15">
        <f>AVERAGE(C90:F90)</f>
        <v/>
      </c>
      <c r="H90" s="15">
        <f>SUM(C90:F90)/4</f>
        <v/>
      </c>
      <c r="I90" s="15">
        <f>IF(H90&lt;7, (0.6*H90) + (0.4*G90), "-")</f>
        <v/>
      </c>
      <c r="J90" s="8">
        <f>IF(H90&lt;2.5, "REPROVADO", IF(H90&lt;7, "FINAL", "APROVADO"))</f>
        <v/>
      </c>
      <c r="K90" s="15">
        <f>IF(H90&lt;7, (12.5 - (1.5*H90)), "-")</f>
        <v/>
      </c>
      <c r="L90" s="15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3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14" t="n">
        <v>7.705499342093963</v>
      </c>
      <c r="D108" s="14" t="n">
        <v>1.235294513645201</v>
      </c>
      <c r="E108" s="14" t="n">
        <v>9.824755356580241</v>
      </c>
      <c r="F108" s="14" t="n">
        <v>7.797251288477794</v>
      </c>
      <c r="G108" s="15">
        <f>AVERAGE(C108:F108)</f>
        <v/>
      </c>
      <c r="H108" s="15">
        <f>SUM(C108:F108)/4</f>
        <v/>
      </c>
      <c r="I108" s="15">
        <f>IF(H108&lt;7, (0.6*H108) + (0.4*G108), "-")</f>
        <v/>
      </c>
      <c r="J108" s="8">
        <f>IF(H108&lt;2.5, "REPROVADO", IF(H108&lt;7, "FINAL", "APROVADO"))</f>
        <v/>
      </c>
      <c r="K108" s="15">
        <f>IF(H108&lt;7, (12.5 - (1.5*H108)), "-")</f>
        <v/>
      </c>
      <c r="L108" s="15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14" t="n">
        <v>3.329680073947793</v>
      </c>
      <c r="D109" s="14" t="n">
        <v>3.055881164736329</v>
      </c>
      <c r="E109" s="14" t="n">
        <v>7.904546087156028</v>
      </c>
      <c r="F109" s="14" t="n">
        <v>9.225381476917457</v>
      </c>
      <c r="G109" s="15">
        <f>AVERAGE(C109:F109)</f>
        <v/>
      </c>
      <c r="H109" s="15">
        <f>SUM(C109:F109)/4</f>
        <v/>
      </c>
      <c r="I109" s="15">
        <f>IF(H109&lt;7, (0.6*H109) + (0.4*G109), "-")</f>
        <v/>
      </c>
      <c r="J109" s="8">
        <f>IF(H109&lt;2.5, "REPROVADO", IF(H109&lt;7, "FINAL", "APROVADO"))</f>
        <v/>
      </c>
      <c r="K109" s="15">
        <f>IF(H109&lt;7, (12.5 - (1.5*H109)), "-")</f>
        <v/>
      </c>
      <c r="L109" s="15">
        <f>IF(G109&gt;=K109, "AF", "-")</f>
        <v/>
      </c>
      <c r="N109" s="8" t="inlineStr">
        <is>
          <t>ALUNOS APROVADOS</t>
        </is>
      </c>
      <c r="O109" s="9">
        <f>COUNTIF(C108:C142, "&gt;=7")</f>
        <v/>
      </c>
      <c r="P109" s="9">
        <f>COUNTIF(D108:D142, "&gt;=7")</f>
        <v/>
      </c>
      <c r="Q109" s="9">
        <f>COUNTIF(E108:E142, "&gt;=7")</f>
        <v/>
      </c>
      <c r="R109" s="9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14" t="n">
        <v>5.236143008460154</v>
      </c>
      <c r="D110" s="14" t="n">
        <v>1.075626986248549</v>
      </c>
      <c r="E110" s="14" t="n">
        <v>1.135847182534476</v>
      </c>
      <c r="F110" s="14" t="n">
        <v>1.201191760212802</v>
      </c>
      <c r="G110" s="15">
        <f>AVERAGE(C110:F110)</f>
        <v/>
      </c>
      <c r="H110" s="15">
        <f>SUM(C110:F110)/4</f>
        <v/>
      </c>
      <c r="I110" s="15">
        <f>IF(H110&lt;7, (0.6*H110) + (0.4*G110), "-")</f>
        <v/>
      </c>
      <c r="J110" s="8">
        <f>IF(H110&lt;2.5, "REPROVADO", IF(H110&lt;7, "FINAL", "APROVADO"))</f>
        <v/>
      </c>
      <c r="K110" s="15">
        <f>IF(H110&lt;7, (12.5 - (1.5*H110)), "-")</f>
        <v/>
      </c>
      <c r="L110" s="15">
        <f>IF(G110&gt;=K110, "AF", "-")</f>
        <v/>
      </c>
      <c r="N110" s="8" t="inlineStr">
        <is>
          <t>ALUNOS REPROVADOS</t>
        </is>
      </c>
      <c r="O110" s="9">
        <f>COUNTIF(C108:C142, "&lt;7")</f>
        <v/>
      </c>
      <c r="P110" s="9">
        <f>COUNTIF(D108:D142, "&lt;7")</f>
        <v/>
      </c>
      <c r="Q110" s="9">
        <f>COUNTIF(E108:E142, "&lt;7")</f>
        <v/>
      </c>
      <c r="R110" s="9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14" t="n">
        <v>9.925061900022499</v>
      </c>
      <c r="D111" s="14" t="n">
        <v>9.626590386111246</v>
      </c>
      <c r="E111" s="14" t="n">
        <v>4.530935344865194</v>
      </c>
      <c r="F111" s="14" t="n">
        <v>1.323353849164758</v>
      </c>
      <c r="G111" s="15">
        <f>AVERAGE(C111:F111)</f>
        <v/>
      </c>
      <c r="H111" s="15">
        <f>SUM(C111:F111)/4</f>
        <v/>
      </c>
      <c r="I111" s="15">
        <f>IF(H111&lt;7, (0.6*H111) + (0.4*G111), "-")</f>
        <v/>
      </c>
      <c r="J111" s="8">
        <f>IF(H111&lt;2.5, "REPROVADO", IF(H111&lt;7, "FINAL", "APROVADO"))</f>
        <v/>
      </c>
      <c r="K111" s="15">
        <f>IF(H111&lt;7, (12.5 - (1.5*H111)), "-")</f>
        <v/>
      </c>
      <c r="L111" s="15">
        <f>IF(G111&gt;=K111, "AF", "-")</f>
        <v/>
      </c>
      <c r="N111" s="8" t="inlineStr">
        <is>
          <t>Nº ALUNOS COM MÉDIA &gt; 8,0</t>
        </is>
      </c>
      <c r="O111" s="9">
        <f>COUNTIF(C108:C142, "&gt;=8")</f>
        <v/>
      </c>
      <c r="P111" s="9">
        <f>COUNTIF(D108:D142, "&gt;=8")</f>
        <v/>
      </c>
      <c r="Q111" s="9">
        <f>COUNTIF(E108:E142, "&gt;=8")</f>
        <v/>
      </c>
      <c r="R111" s="9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14" t="n">
        <v>7.779437763214559</v>
      </c>
      <c r="D112" s="14" t="n">
        <v>5.502389723783037</v>
      </c>
      <c r="E112" s="14" t="n">
        <v>7.23521137672576</v>
      </c>
      <c r="F112" s="14" t="n">
        <v>3.249793608151532</v>
      </c>
      <c r="G112" s="15">
        <f>AVERAGE(C112:F112)</f>
        <v/>
      </c>
      <c r="H112" s="15">
        <f>SUM(C112:F112)/4</f>
        <v/>
      </c>
      <c r="I112" s="15">
        <f>IF(H112&lt;7, (0.6*H112) + (0.4*G112), "-")</f>
        <v/>
      </c>
      <c r="J112" s="8">
        <f>IF(H112&lt;2.5, "REPROVADO", IF(H112&lt;7, "FINAL", "APROVADO"))</f>
        <v/>
      </c>
      <c r="K112" s="15">
        <f>IF(H112&lt;7, (12.5 - (1.5*H112)), "-")</f>
        <v/>
      </c>
      <c r="L112" s="15">
        <f>IF(G112&gt;=K112, "AF", "-")</f>
        <v/>
      </c>
      <c r="N112" s="8" t="inlineStr">
        <is>
          <t>Nº ALUNOS QUE NÃO ATINGIRAM MÉDIA &gt; 8,0</t>
        </is>
      </c>
      <c r="O112" s="9">
        <f>COUNTIF(C108:C142, "&lt;8")</f>
        <v/>
      </c>
      <c r="P112" s="9">
        <f>COUNTIF(D108:D142, "&lt;8")</f>
        <v/>
      </c>
      <c r="Q112" s="9">
        <f>COUNTIF(E108:E142, "&lt;8")</f>
        <v/>
      </c>
      <c r="R112" s="9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14" t="n">
        <v>3.33139055622288</v>
      </c>
      <c r="D113" s="14" t="n">
        <v>2.62885568160419</v>
      </c>
      <c r="E113" s="14" t="n">
        <v>8.251517169692692</v>
      </c>
      <c r="F113" s="14" t="n">
        <v>9.798282676730457</v>
      </c>
      <c r="G113" s="15">
        <f>AVERAGE(C113:F113)</f>
        <v/>
      </c>
      <c r="H113" s="15">
        <f>SUM(C113:F113)/4</f>
        <v/>
      </c>
      <c r="I113" s="15">
        <f>IF(H113&lt;7, (0.6*H113) + (0.4*G113), "-")</f>
        <v/>
      </c>
      <c r="J113" s="8">
        <f>IF(H113&lt;2.5, "REPROVADO", IF(H113&lt;7, "FINAL", "APROVADO"))</f>
        <v/>
      </c>
      <c r="K113" s="15">
        <f>IF(H113&lt;7, (12.5 - (1.5*H113)), "-")</f>
        <v/>
      </c>
      <c r="L113" s="15">
        <f>IF(G113&gt;=K113, "AF", "-")</f>
        <v/>
      </c>
      <c r="N113" s="8" t="inlineStr">
        <is>
          <t>PERCENTUAL DE MÉDIAS &gt; 5,0</t>
        </is>
      </c>
      <c r="O113" s="10">
        <f>COUNTIF(C108:C142, "&gt;=5")/COUNTA(C108:C142)</f>
        <v/>
      </c>
      <c r="P113" s="10">
        <f>COUNTIF(D108:D142, "&gt;=5")/COUNTA(D108:D142)</f>
        <v/>
      </c>
      <c r="Q113" s="10">
        <f>COUNTIF(E108:E142, "&gt;=5")/COUNTA(E108:E142)</f>
        <v/>
      </c>
      <c r="R113" s="10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14" t="n">
        <v>5.527980738770981</v>
      </c>
      <c r="D114" s="14" t="n">
        <v>3.121058909235516</v>
      </c>
      <c r="E114" s="14" t="n">
        <v>6.527357460370638</v>
      </c>
      <c r="F114" s="14" t="n">
        <v>9.571217559620161</v>
      </c>
      <c r="G114" s="15">
        <f>AVERAGE(C114:F114)</f>
        <v/>
      </c>
      <c r="H114" s="15">
        <f>SUM(C114:F114)/4</f>
        <v/>
      </c>
      <c r="I114" s="15">
        <f>IF(H114&lt;7, (0.6*H114) + (0.4*G114), "-")</f>
        <v/>
      </c>
      <c r="J114" s="8">
        <f>IF(H114&lt;2.5, "REPROVADO", IF(H114&lt;7, "FINAL", "APROVADO"))</f>
        <v/>
      </c>
      <c r="K114" s="15">
        <f>IF(H114&lt;7, (12.5 - (1.5*H114)), "-")</f>
        <v/>
      </c>
      <c r="L114" s="15">
        <f>IF(G114&gt;=K114, "AF", "-")</f>
        <v/>
      </c>
      <c r="N114" s="8" t="inlineStr">
        <is>
          <t>PERCENTUAL DE MÉDIAS &lt; 5,0</t>
        </is>
      </c>
      <c r="O114" s="10">
        <f>COUNTIF(C108:C142, "&lt;5")/COUNTA(C108:C142)</f>
        <v/>
      </c>
      <c r="P114" s="10">
        <f>COUNTIF(D108:D142, "&lt;5")/COUNTA(D108:D142)</f>
        <v/>
      </c>
      <c r="Q114" s="10">
        <f>COUNTIF(E108:E142, "&lt;5")/COUNTA(E108:E142)</f>
        <v/>
      </c>
      <c r="R114" s="10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14" t="n">
        <v>1.567093291425457</v>
      </c>
      <c r="D115" s="14" t="n">
        <v>9.966248622129662</v>
      </c>
      <c r="E115" s="14" t="n">
        <v>1.052465490724561</v>
      </c>
      <c r="F115" s="14" t="n">
        <v>6.418119636803669</v>
      </c>
      <c r="G115" s="15">
        <f>AVERAGE(C115:F115)</f>
        <v/>
      </c>
      <c r="H115" s="15">
        <f>SUM(C115:F115)/4</f>
        <v/>
      </c>
      <c r="I115" s="15">
        <f>IF(H115&lt;7, (0.6*H115) + (0.4*G115), "-")</f>
        <v/>
      </c>
      <c r="J115" s="8">
        <f>IF(H115&lt;2.5, "REPROVADO", IF(H115&lt;7, "FINAL", "APROVADO"))</f>
        <v/>
      </c>
      <c r="K115" s="15">
        <f>IF(H115&lt;7, (12.5 - (1.5*H115)), "-")</f>
        <v/>
      </c>
      <c r="L115" s="15">
        <f>IF(G115&gt;=K115, "AF", "-")</f>
        <v/>
      </c>
      <c r="N115" s="8" t="inlineStr">
        <is>
          <t>MATRÍCULAS</t>
        </is>
      </c>
      <c r="O115" s="9">
        <f>COUNTA(C108:C142)</f>
        <v/>
      </c>
      <c r="P115" s="9">
        <f>COUNTA(D108:D142)</f>
        <v/>
      </c>
      <c r="Q115" s="9">
        <f>COUNTA(E108:E142)</f>
        <v/>
      </c>
      <c r="R115" s="9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14" t="n">
        <v>9.760846232516787</v>
      </c>
      <c r="D116" s="14" t="n">
        <v>7.048726739713711</v>
      </c>
      <c r="E116" s="14" t="n">
        <v>9.595889220699961</v>
      </c>
      <c r="F116" s="14" t="n">
        <v>3.154836385426703</v>
      </c>
      <c r="G116" s="15">
        <f>AVERAGE(C116:F116)</f>
        <v/>
      </c>
      <c r="H116" s="15">
        <f>SUM(C116:F116)/4</f>
        <v/>
      </c>
      <c r="I116" s="15">
        <f>IF(H116&lt;7, (0.6*H116) + (0.4*G116), "-")</f>
        <v/>
      </c>
      <c r="J116" s="8">
        <f>IF(H116&lt;2.5, "REPROVADO", IF(H116&lt;7, "FINAL", "APROVADO"))</f>
        <v/>
      </c>
      <c r="K116" s="15">
        <f>IF(H116&lt;7, (12.5 - (1.5*H116)), "-")</f>
        <v/>
      </c>
      <c r="L116" s="15">
        <f>IF(G116&gt;=K116, "AF", "-")</f>
        <v/>
      </c>
      <c r="N116" s="8" t="inlineStr">
        <is>
          <t>TAXA DE APROVAÇÃO (%)</t>
        </is>
      </c>
      <c r="O116" s="10">
        <f>IF(COUNTA(C108:C142)=0, 0, COUNTIF(C108:C142, "&gt;=7")/COUNTA(C108:C142))</f>
        <v/>
      </c>
      <c r="P116" s="10">
        <f>IF(COUNTA(D108:D142)=0, 0, COUNTIF(D108:D142, "&gt;=7")/COUNTA(D108:D142))</f>
        <v/>
      </c>
      <c r="Q116" s="10">
        <f>IF(COUNTA(E108:E142)=0, 0, COUNTIF(E108:E142, "&gt;=7")/COUNTA(E108:E142))</f>
        <v/>
      </c>
      <c r="R116" s="10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14" t="n">
        <v>9.472529483406619</v>
      </c>
      <c r="D117" s="14" t="n">
        <v>5.23383051073931</v>
      </c>
      <c r="E117" s="14" t="n">
        <v>7.637844739878433</v>
      </c>
      <c r="F117" s="14" t="n">
        <v>1.507989905772164</v>
      </c>
      <c r="G117" s="15">
        <f>AVERAGE(C117:F117)</f>
        <v/>
      </c>
      <c r="H117" s="15">
        <f>SUM(C117:F117)/4</f>
        <v/>
      </c>
      <c r="I117" s="15">
        <f>IF(H117&lt;7, (0.6*H117) + (0.4*G117), "-")</f>
        <v/>
      </c>
      <c r="J117" s="8">
        <f>IF(H117&lt;2.5, "REPROVADO", IF(H117&lt;7, "FINAL", "APROVADO"))</f>
        <v/>
      </c>
      <c r="K117" s="15">
        <f>IF(H117&lt;7, (12.5 - (1.5*H117)), "-")</f>
        <v/>
      </c>
      <c r="L117" s="15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14" t="n">
        <v>7.268558802550841</v>
      </c>
      <c r="D118" s="14" t="n">
        <v>9.528605193494174</v>
      </c>
      <c r="E118" s="14" t="n">
        <v>8.112232070884152</v>
      </c>
      <c r="F118" s="14" t="n">
        <v>1.372202554894076</v>
      </c>
      <c r="G118" s="15">
        <f>AVERAGE(C118:F118)</f>
        <v/>
      </c>
      <c r="H118" s="15">
        <f>SUM(C118:F118)/4</f>
        <v/>
      </c>
      <c r="I118" s="15">
        <f>IF(H118&lt;7, (0.6*H118) + (0.4*G118), "-")</f>
        <v/>
      </c>
      <c r="J118" s="8">
        <f>IF(H118&lt;2.5, "REPROVADO", IF(H118&lt;7, "FINAL", "APROVADO"))</f>
        <v/>
      </c>
      <c r="K118" s="15">
        <f>IF(H118&lt;7, (12.5 - (1.5*H118)), "-")</f>
        <v/>
      </c>
      <c r="L118" s="15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14" t="n">
        <v>6.375210421485275</v>
      </c>
      <c r="D119" s="14" t="n">
        <v>7.156463896192738</v>
      </c>
      <c r="E119" s="14" t="n">
        <v>1.18997572149404</v>
      </c>
      <c r="F119" s="14" t="n">
        <v>7.69056952011154</v>
      </c>
      <c r="G119" s="15">
        <f>AVERAGE(C119:F119)</f>
        <v/>
      </c>
      <c r="H119" s="15">
        <f>SUM(C119:F119)/4</f>
        <v/>
      </c>
      <c r="I119" s="15">
        <f>IF(H119&lt;7, (0.6*H119) + (0.4*G119), "-")</f>
        <v/>
      </c>
      <c r="J119" s="8">
        <f>IF(H119&lt;2.5, "REPROVADO", IF(H119&lt;7, "FINAL", "APROVADO"))</f>
        <v/>
      </c>
      <c r="K119" s="15">
        <f>IF(H119&lt;7, (12.5 - (1.5*H119)), "-")</f>
        <v/>
      </c>
      <c r="L119" s="15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14" t="n">
        <v>1.141196524809748</v>
      </c>
      <c r="D120" s="14" t="n">
        <v>1.392489937755577</v>
      </c>
      <c r="E120" s="14" t="n">
        <v>8.189453988386697</v>
      </c>
      <c r="F120" s="14" t="n">
        <v>5.847814923340262</v>
      </c>
      <c r="G120" s="15">
        <f>AVERAGE(C120:F120)</f>
        <v/>
      </c>
      <c r="H120" s="15">
        <f>SUM(C120:F120)/4</f>
        <v/>
      </c>
      <c r="I120" s="15">
        <f>IF(H120&lt;7, (0.6*H120) + (0.4*G120), "-")</f>
        <v/>
      </c>
      <c r="J120" s="8">
        <f>IF(H120&lt;2.5, "REPROVADO", IF(H120&lt;7, "FINAL", "APROVADO"))</f>
        <v/>
      </c>
      <c r="K120" s="15">
        <f>IF(H120&lt;7, (12.5 - (1.5*H120)), "-")</f>
        <v/>
      </c>
      <c r="L120" s="15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14" t="n">
        <v>7.945693952947027</v>
      </c>
      <c r="D121" s="14" t="n">
        <v>7.175085488876687</v>
      </c>
      <c r="E121" s="14" t="n">
        <v>7.593817945501156</v>
      </c>
      <c r="F121" s="14" t="n">
        <v>6.341788737983818</v>
      </c>
      <c r="G121" s="15">
        <f>AVERAGE(C121:F121)</f>
        <v/>
      </c>
      <c r="H121" s="15">
        <f>SUM(C121:F121)/4</f>
        <v/>
      </c>
      <c r="I121" s="15">
        <f>IF(H121&lt;7, (0.6*H121) + (0.4*G121), "-")</f>
        <v/>
      </c>
      <c r="J121" s="8">
        <f>IF(H121&lt;2.5, "REPROVADO", IF(H121&lt;7, "FINAL", "APROVADO"))</f>
        <v/>
      </c>
      <c r="K121" s="15">
        <f>IF(H121&lt;7, (12.5 - (1.5*H121)), "-")</f>
        <v/>
      </c>
      <c r="L121" s="15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14" t="n">
        <v>4.514154020043884</v>
      </c>
      <c r="D122" s="14" t="n">
        <v>5.478780368615063</v>
      </c>
      <c r="E122" s="14" t="n">
        <v>9.075524564982981</v>
      </c>
      <c r="F122" s="14" t="n">
        <v>5.877302494689363</v>
      </c>
      <c r="G122" s="15">
        <f>AVERAGE(C122:F122)</f>
        <v/>
      </c>
      <c r="H122" s="15">
        <f>SUM(C122:F122)/4</f>
        <v/>
      </c>
      <c r="I122" s="15">
        <f>IF(H122&lt;7, (0.6*H122) + (0.4*G122), "-")</f>
        <v/>
      </c>
      <c r="J122" s="8">
        <f>IF(H122&lt;2.5, "REPROVADO", IF(H122&lt;7, "FINAL", "APROVADO"))</f>
        <v/>
      </c>
      <c r="K122" s="15">
        <f>IF(H122&lt;7, (12.5 - (1.5*H122)), "-")</f>
        <v/>
      </c>
      <c r="L122" s="15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14" t="n">
        <v>3.192858725734323</v>
      </c>
      <c r="D123" s="14" t="n">
        <v>3.598236316482485</v>
      </c>
      <c r="E123" s="14" t="n">
        <v>2.943231297336838</v>
      </c>
      <c r="F123" s="14" t="n">
        <v>1.395808312166556</v>
      </c>
      <c r="G123" s="15">
        <f>AVERAGE(C123:F123)</f>
        <v/>
      </c>
      <c r="H123" s="15">
        <f>SUM(C123:F123)/4</f>
        <v/>
      </c>
      <c r="I123" s="15">
        <f>IF(H123&lt;7, (0.6*H123) + (0.4*G123), "-")</f>
        <v/>
      </c>
      <c r="J123" s="8">
        <f>IF(H123&lt;2.5, "REPROVADO", IF(H123&lt;7, "FINAL", "APROVADO"))</f>
        <v/>
      </c>
      <c r="K123" s="15">
        <f>IF(H123&lt;7, (12.5 - (1.5*H123)), "-")</f>
        <v/>
      </c>
      <c r="L123" s="15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14" t="n">
        <v>2.670582162201729</v>
      </c>
      <c r="D124" s="14" t="n">
        <v>6.442761031564896</v>
      </c>
      <c r="E124" s="14" t="n">
        <v>8.308453947612293</v>
      </c>
      <c r="F124" s="14" t="n">
        <v>4.590933132431601</v>
      </c>
      <c r="G124" s="15">
        <f>AVERAGE(C124:F124)</f>
        <v/>
      </c>
      <c r="H124" s="15">
        <f>SUM(C124:F124)/4</f>
        <v/>
      </c>
      <c r="I124" s="15">
        <f>IF(H124&lt;7, (0.6*H124) + (0.4*G124), "-")</f>
        <v/>
      </c>
      <c r="J124" s="8">
        <f>IF(H124&lt;2.5, "REPROVADO", IF(H124&lt;7, "FINAL", "APROVADO"))</f>
        <v/>
      </c>
      <c r="K124" s="15">
        <f>IF(H124&lt;7, (12.5 - (1.5*H124)), "-")</f>
        <v/>
      </c>
      <c r="L124" s="15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14" t="n">
        <v>3.492148328087214</v>
      </c>
      <c r="D125" s="14" t="n">
        <v>4.35114100570717</v>
      </c>
      <c r="E125" s="14" t="n">
        <v>9.300523226687446</v>
      </c>
      <c r="F125" s="14" t="n">
        <v>8.005921006903629</v>
      </c>
      <c r="G125" s="15">
        <f>AVERAGE(C125:F125)</f>
        <v/>
      </c>
      <c r="H125" s="15">
        <f>SUM(C125:F125)/4</f>
        <v/>
      </c>
      <c r="I125" s="15">
        <f>IF(H125&lt;7, (0.6*H125) + (0.4*G125), "-")</f>
        <v/>
      </c>
      <c r="J125" s="8">
        <f>IF(H125&lt;2.5, "REPROVADO", IF(H125&lt;7, "FINAL", "APROVADO"))</f>
        <v/>
      </c>
      <c r="K125" s="15">
        <f>IF(H125&lt;7, (12.5 - (1.5*H125)), "-")</f>
        <v/>
      </c>
      <c r="L125" s="15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14" t="n">
        <v>4.191297403192378</v>
      </c>
      <c r="D126" s="14" t="n">
        <v>8.849210607032713</v>
      </c>
      <c r="E126" s="14" t="n">
        <v>1.172552710278865</v>
      </c>
      <c r="F126" s="14" t="n">
        <v>7.159109752601894</v>
      </c>
      <c r="G126" s="15">
        <f>AVERAGE(C126:F126)</f>
        <v/>
      </c>
      <c r="H126" s="15">
        <f>SUM(C126:F126)/4</f>
        <v/>
      </c>
      <c r="I126" s="15">
        <f>IF(H126&lt;7, (0.6*H126) + (0.4*G126), "-")</f>
        <v/>
      </c>
      <c r="J126" s="8">
        <f>IF(H126&lt;2.5, "REPROVADO", IF(H126&lt;7, "FINAL", "APROVADO"))</f>
        <v/>
      </c>
      <c r="K126" s="15">
        <f>IF(H126&lt;7, (12.5 - (1.5*H126)), "-")</f>
        <v/>
      </c>
      <c r="L126" s="15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14" t="n">
        <v>7.766010385609338</v>
      </c>
      <c r="D127" s="14" t="n">
        <v>5.582446288545327</v>
      </c>
      <c r="E127" s="14" t="n">
        <v>7.092411387211687</v>
      </c>
      <c r="F127" s="14" t="n">
        <v>6.223646355144318</v>
      </c>
      <c r="G127" s="15">
        <f>AVERAGE(C127:F127)</f>
        <v/>
      </c>
      <c r="H127" s="15">
        <f>SUM(C127:F127)/4</f>
        <v/>
      </c>
      <c r="I127" s="15">
        <f>IF(H127&lt;7, (0.6*H127) + (0.4*G127), "-")</f>
        <v/>
      </c>
      <c r="J127" s="8">
        <f>IF(H127&lt;2.5, "REPROVADO", IF(H127&lt;7, "FINAL", "APROVADO"))</f>
        <v/>
      </c>
      <c r="K127" s="15">
        <f>IF(H127&lt;7, (12.5 - (1.5*H127)), "-")</f>
        <v/>
      </c>
      <c r="L127" s="15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14" t="n">
        <v>1.435478580118517</v>
      </c>
      <c r="D128" s="14" t="n">
        <v>9.46993513908588</v>
      </c>
      <c r="E128" s="14" t="n">
        <v>6.746964423881451</v>
      </c>
      <c r="F128" s="14" t="n">
        <v>4.848694004902431</v>
      </c>
      <c r="G128" s="15">
        <f>AVERAGE(C128:F128)</f>
        <v/>
      </c>
      <c r="H128" s="15">
        <f>SUM(C128:F128)/4</f>
        <v/>
      </c>
      <c r="I128" s="15">
        <f>IF(H128&lt;7, (0.6*H128) + (0.4*G128), "-")</f>
        <v/>
      </c>
      <c r="J128" s="8">
        <f>IF(H128&lt;2.5, "REPROVADO", IF(H128&lt;7, "FINAL", "APROVADO"))</f>
        <v/>
      </c>
      <c r="K128" s="15">
        <f>IF(H128&lt;7, (12.5 - (1.5*H128)), "-")</f>
        <v/>
      </c>
      <c r="L128" s="15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14" t="n">
        <v>6.962959448460887</v>
      </c>
      <c r="D129" s="14" t="n">
        <v>3.378978527140275</v>
      </c>
      <c r="E129" s="14" t="n">
        <v>4.057996636712739</v>
      </c>
      <c r="F129" s="14" t="n">
        <v>7.095800452377134</v>
      </c>
      <c r="G129" s="15">
        <f>AVERAGE(C129:F129)</f>
        <v/>
      </c>
      <c r="H129" s="15">
        <f>SUM(C129:F129)/4</f>
        <v/>
      </c>
      <c r="I129" s="15">
        <f>IF(H129&lt;7, (0.6*H129) + (0.4*G129), "-")</f>
        <v/>
      </c>
      <c r="J129" s="8">
        <f>IF(H129&lt;2.5, "REPROVADO", IF(H129&lt;7, "FINAL", "APROVADO"))</f>
        <v/>
      </c>
      <c r="K129" s="15">
        <f>IF(H129&lt;7, (12.5 - (1.5*H129)), "-")</f>
        <v/>
      </c>
      <c r="L129" s="15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15">
        <f>AVERAGE(C130:F130)</f>
        <v/>
      </c>
      <c r="H130" s="15">
        <f>SUM(C130:F130)/4</f>
        <v/>
      </c>
      <c r="I130" s="15">
        <f>IF(H130&lt;7, (0.6*H130) + (0.4*G130), "-")</f>
        <v/>
      </c>
      <c r="J130" s="8">
        <f>IF(H130&lt;2.5, "REPROVADO", IF(H130&lt;7, "FINAL", "APROVADO"))</f>
        <v/>
      </c>
      <c r="K130" s="15">
        <f>IF(H130&lt;7, (12.5 - (1.5*H130)), "-")</f>
        <v/>
      </c>
      <c r="L130" s="15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15">
        <f>AVERAGE(C131:F131)</f>
        <v/>
      </c>
      <c r="H131" s="15">
        <f>SUM(C131:F131)/4</f>
        <v/>
      </c>
      <c r="I131" s="15">
        <f>IF(H131&lt;7, (0.6*H131) + (0.4*G131), "-")</f>
        <v/>
      </c>
      <c r="J131" s="8">
        <f>IF(H131&lt;2.5, "REPROVADO", IF(H131&lt;7, "FINAL", "APROVADO"))</f>
        <v/>
      </c>
      <c r="K131" s="15">
        <f>IF(H131&lt;7, (12.5 - (1.5*H131)), "-")</f>
        <v/>
      </c>
      <c r="L131" s="15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15">
        <f>AVERAGE(C132:F132)</f>
        <v/>
      </c>
      <c r="H132" s="15">
        <f>SUM(C132:F132)/4</f>
        <v/>
      </c>
      <c r="I132" s="15">
        <f>IF(H132&lt;7, (0.6*H132) + (0.4*G132), "-")</f>
        <v/>
      </c>
      <c r="J132" s="8">
        <f>IF(H132&lt;2.5, "REPROVADO", IF(H132&lt;7, "FINAL", "APROVADO"))</f>
        <v/>
      </c>
      <c r="K132" s="15">
        <f>IF(H132&lt;7, (12.5 - (1.5*H132)), "-")</f>
        <v/>
      </c>
      <c r="L132" s="15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15">
        <f>AVERAGE(C133:F133)</f>
        <v/>
      </c>
      <c r="H133" s="15">
        <f>SUM(C133:F133)/4</f>
        <v/>
      </c>
      <c r="I133" s="15">
        <f>IF(H133&lt;7, (0.6*H133) + (0.4*G133), "-")</f>
        <v/>
      </c>
      <c r="J133" s="8">
        <f>IF(H133&lt;2.5, "REPROVADO", IF(H133&lt;7, "FINAL", "APROVADO"))</f>
        <v/>
      </c>
      <c r="K133" s="15">
        <f>IF(H133&lt;7, (12.5 - (1.5*H133)), "-")</f>
        <v/>
      </c>
      <c r="L133" s="15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15">
        <f>AVERAGE(C134:F134)</f>
        <v/>
      </c>
      <c r="H134" s="15">
        <f>SUM(C134:F134)/4</f>
        <v/>
      </c>
      <c r="I134" s="15">
        <f>IF(H134&lt;7, (0.6*H134) + (0.4*G134), "-")</f>
        <v/>
      </c>
      <c r="J134" s="8">
        <f>IF(H134&lt;2.5, "REPROVADO", IF(H134&lt;7, "FINAL", "APROVADO"))</f>
        <v/>
      </c>
      <c r="K134" s="15">
        <f>IF(H134&lt;7, (12.5 - (1.5*H134)), "-")</f>
        <v/>
      </c>
      <c r="L134" s="15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15">
        <f>AVERAGE(C135:F135)</f>
        <v/>
      </c>
      <c r="H135" s="15">
        <f>SUM(C135:F135)/4</f>
        <v/>
      </c>
      <c r="I135" s="15">
        <f>IF(H135&lt;7, (0.6*H135) + (0.4*G135), "-")</f>
        <v/>
      </c>
      <c r="J135" s="8">
        <f>IF(H135&lt;2.5, "REPROVADO", IF(H135&lt;7, "FINAL", "APROVADO"))</f>
        <v/>
      </c>
      <c r="K135" s="15">
        <f>IF(H135&lt;7, (12.5 - (1.5*H135)), "-")</f>
        <v/>
      </c>
      <c r="L135" s="15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15">
        <f>AVERAGE(C136:F136)</f>
        <v/>
      </c>
      <c r="H136" s="15">
        <f>SUM(C136:F136)/4</f>
        <v/>
      </c>
      <c r="I136" s="15">
        <f>IF(H136&lt;7, (0.6*H136) + (0.4*G136), "-")</f>
        <v/>
      </c>
      <c r="J136" s="8">
        <f>IF(H136&lt;2.5, "REPROVADO", IF(H136&lt;7, "FINAL", "APROVADO"))</f>
        <v/>
      </c>
      <c r="K136" s="15">
        <f>IF(H136&lt;7, (12.5 - (1.5*H136)), "-")</f>
        <v/>
      </c>
      <c r="L136" s="15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15">
        <f>AVERAGE(C137:F137)</f>
        <v/>
      </c>
      <c r="H137" s="15">
        <f>SUM(C137:F137)/4</f>
        <v/>
      </c>
      <c r="I137" s="15">
        <f>IF(H137&lt;7, (0.6*H137) + (0.4*G137), "-")</f>
        <v/>
      </c>
      <c r="J137" s="8">
        <f>IF(H137&lt;2.5, "REPROVADO", IF(H137&lt;7, "FINAL", "APROVADO"))</f>
        <v/>
      </c>
      <c r="K137" s="15">
        <f>IF(H137&lt;7, (12.5 - (1.5*H137)), "-")</f>
        <v/>
      </c>
      <c r="L137" s="15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15">
        <f>AVERAGE(C138:F138)</f>
        <v/>
      </c>
      <c r="H138" s="15">
        <f>SUM(C138:F138)/4</f>
        <v/>
      </c>
      <c r="I138" s="15">
        <f>IF(H138&lt;7, (0.6*H138) + (0.4*G138), "-")</f>
        <v/>
      </c>
      <c r="J138" s="8">
        <f>IF(H138&lt;2.5, "REPROVADO", IF(H138&lt;7, "FINAL", "APROVADO"))</f>
        <v/>
      </c>
      <c r="K138" s="15">
        <f>IF(H138&lt;7, (12.5 - (1.5*H138)), "-")</f>
        <v/>
      </c>
      <c r="L138" s="15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15">
        <f>AVERAGE(C139:F139)</f>
        <v/>
      </c>
      <c r="H139" s="15">
        <f>SUM(C139:F139)/4</f>
        <v/>
      </c>
      <c r="I139" s="15">
        <f>IF(H139&lt;7, (0.6*H139) + (0.4*G139), "-")</f>
        <v/>
      </c>
      <c r="J139" s="8">
        <f>IF(H139&lt;2.5, "REPROVADO", IF(H139&lt;7, "FINAL", "APROVADO"))</f>
        <v/>
      </c>
      <c r="K139" s="15">
        <f>IF(H139&lt;7, (12.5 - (1.5*H139)), "-")</f>
        <v/>
      </c>
      <c r="L139" s="15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15">
        <f>AVERAGE(C140:F140)</f>
        <v/>
      </c>
      <c r="H140" s="15">
        <f>SUM(C140:F140)/4</f>
        <v/>
      </c>
      <c r="I140" s="15">
        <f>IF(H140&lt;7, (0.6*H140) + (0.4*G140), "-")</f>
        <v/>
      </c>
      <c r="J140" s="8">
        <f>IF(H140&lt;2.5, "REPROVADO", IF(H140&lt;7, "FINAL", "APROVADO"))</f>
        <v/>
      </c>
      <c r="K140" s="15">
        <f>IF(H140&lt;7, (12.5 - (1.5*H140)), "-")</f>
        <v/>
      </c>
      <c r="L140" s="15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15">
        <f>AVERAGE(C141:F141)</f>
        <v/>
      </c>
      <c r="H141" s="15">
        <f>SUM(C141:F141)/4</f>
        <v/>
      </c>
      <c r="I141" s="15">
        <f>IF(H141&lt;7, (0.6*H141) + (0.4*G141), "-")</f>
        <v/>
      </c>
      <c r="J141" s="8">
        <f>IF(H141&lt;2.5, "REPROVADO", IF(H141&lt;7, "FINAL", "APROVADO"))</f>
        <v/>
      </c>
      <c r="K141" s="15">
        <f>IF(H141&lt;7, (12.5 - (1.5*H141)), "-")</f>
        <v/>
      </c>
      <c r="L141" s="15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15">
        <f>AVERAGE(C142:F142)</f>
        <v/>
      </c>
      <c r="H142" s="15">
        <f>SUM(C142:F142)/4</f>
        <v/>
      </c>
      <c r="I142" s="15">
        <f>IF(H142&lt;7, (0.6*H142) + (0.4*G142), "-")</f>
        <v/>
      </c>
      <c r="J142" s="8">
        <f>IF(H142&lt;2.5, "REPROVADO", IF(H142&lt;7, "FINAL", "APROVADO"))</f>
        <v/>
      </c>
      <c r="K142" s="15">
        <f>IF(H142&lt;7, (12.5 - (1.5*H142)), "-")</f>
        <v/>
      </c>
      <c r="L142" s="15">
        <f>IF(G142&gt;=K142, "AF", "-")</f>
        <v/>
      </c>
    </row>
    <row r="157"/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3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14" t="n">
        <v>8.31075152988239</v>
      </c>
      <c r="D160" s="14" t="n">
        <v>2.940091051945755</v>
      </c>
      <c r="E160" s="14" t="n">
        <v>3.215902359455448</v>
      </c>
      <c r="F160" s="14" t="n">
        <v>1.555977630285073</v>
      </c>
      <c r="G160" s="15">
        <f>AVERAGE(C160:F160)</f>
        <v/>
      </c>
      <c r="H160" s="15">
        <f>SUM(C160:F160)/4</f>
        <v/>
      </c>
      <c r="I160" s="15">
        <f>IF(H160&lt;7, (0.6*H160) + (0.4*G160), "-")</f>
        <v/>
      </c>
      <c r="J160" s="8">
        <f>IF(H160&lt;2.5, "REPROVADO", IF(H160&lt;7, "FINAL", "APROVADO"))</f>
        <v/>
      </c>
      <c r="K160" s="15">
        <f>IF(H160&lt;7, (12.5 - (1.5*H160)), "-")</f>
        <v/>
      </c>
      <c r="L160" s="15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14" t="n">
        <v>3.497392426549663</v>
      </c>
      <c r="D161" s="14" t="n">
        <v>9.597729060718963</v>
      </c>
      <c r="E161" s="14" t="n">
        <v>4.982307169190734</v>
      </c>
      <c r="F161" s="14" t="n">
        <v>8.097933750460868</v>
      </c>
      <c r="G161" s="15">
        <f>AVERAGE(C161:F161)</f>
        <v/>
      </c>
      <c r="H161" s="15">
        <f>SUM(C161:F161)/4</f>
        <v/>
      </c>
      <c r="I161" s="15">
        <f>IF(H161&lt;7, (0.6*H161) + (0.4*G161), "-")</f>
        <v/>
      </c>
      <c r="J161" s="8">
        <f>IF(H161&lt;2.5, "REPROVADO", IF(H161&lt;7, "FINAL", "APROVADO"))</f>
        <v/>
      </c>
      <c r="K161" s="15">
        <f>IF(H161&lt;7, (12.5 - (1.5*H161)), "-")</f>
        <v/>
      </c>
      <c r="L161" s="15">
        <f>IF(G161&gt;=K161, "AF", "-")</f>
        <v/>
      </c>
      <c r="N161" s="8" t="inlineStr">
        <is>
          <t>ALUNOS APROVADOS</t>
        </is>
      </c>
      <c r="O161" s="9">
        <f>COUNTIF(C160:C194, "&gt;=7")</f>
        <v/>
      </c>
      <c r="P161" s="9">
        <f>COUNTIF(D160:D194, "&gt;=7")</f>
        <v/>
      </c>
      <c r="Q161" s="9">
        <f>COUNTIF(E160:E194, "&gt;=7")</f>
        <v/>
      </c>
      <c r="R161" s="9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14" t="n">
        <v>8.135625037467259</v>
      </c>
      <c r="D162" s="14" t="n">
        <v>4.148174965618113</v>
      </c>
      <c r="E162" s="14" t="n">
        <v>1.51946881774618</v>
      </c>
      <c r="F162" s="14" t="n">
        <v>3.443468292498086</v>
      </c>
      <c r="G162" s="15">
        <f>AVERAGE(C162:F162)</f>
        <v/>
      </c>
      <c r="H162" s="15">
        <f>SUM(C162:F162)/4</f>
        <v/>
      </c>
      <c r="I162" s="15">
        <f>IF(H162&lt;7, (0.6*H162) + (0.4*G162), "-")</f>
        <v/>
      </c>
      <c r="J162" s="8">
        <f>IF(H162&lt;2.5, "REPROVADO", IF(H162&lt;7, "FINAL", "APROVADO"))</f>
        <v/>
      </c>
      <c r="K162" s="15">
        <f>IF(H162&lt;7, (12.5 - (1.5*H162)), "-")</f>
        <v/>
      </c>
      <c r="L162" s="15">
        <f>IF(G162&gt;=K162, "AF", "-")</f>
        <v/>
      </c>
      <c r="N162" s="8" t="inlineStr">
        <is>
          <t>ALUNOS REPROVADOS</t>
        </is>
      </c>
      <c r="O162" s="9">
        <f>COUNTIF(C160:C194, "&lt;7")</f>
        <v/>
      </c>
      <c r="P162" s="9">
        <f>COUNTIF(D160:D194, "&lt;7")</f>
        <v/>
      </c>
      <c r="Q162" s="9">
        <f>COUNTIF(E160:E194, "&lt;7")</f>
        <v/>
      </c>
      <c r="R162" s="9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14" t="n">
        <v>4.631463039540283</v>
      </c>
      <c r="D163" s="14" t="n">
        <v>2.017538782119624</v>
      </c>
      <c r="E163" s="14" t="n">
        <v>8.366740211714166</v>
      </c>
      <c r="F163" s="14" t="n">
        <v>7.517292351725573</v>
      </c>
      <c r="G163" s="15">
        <f>AVERAGE(C163:F163)</f>
        <v/>
      </c>
      <c r="H163" s="15">
        <f>SUM(C163:F163)/4</f>
        <v/>
      </c>
      <c r="I163" s="15">
        <f>IF(H163&lt;7, (0.6*H163) + (0.4*G163), "-")</f>
        <v/>
      </c>
      <c r="J163" s="8">
        <f>IF(H163&lt;2.5, "REPROVADO", IF(H163&lt;7, "FINAL", "APROVADO"))</f>
        <v/>
      </c>
      <c r="K163" s="15">
        <f>IF(H163&lt;7, (12.5 - (1.5*H163)), "-")</f>
        <v/>
      </c>
      <c r="L163" s="15">
        <f>IF(G163&gt;=K163, "AF", "-")</f>
        <v/>
      </c>
      <c r="N163" s="8" t="inlineStr">
        <is>
          <t>Nº ALUNOS COM MÉDIA &gt; 8,0</t>
        </is>
      </c>
      <c r="O163" s="9">
        <f>COUNTIF(C160:C194, "&gt;=8")</f>
        <v/>
      </c>
      <c r="P163" s="9">
        <f>COUNTIF(D160:D194, "&gt;=8")</f>
        <v/>
      </c>
      <c r="Q163" s="9">
        <f>COUNTIF(E160:E194, "&gt;=8")</f>
        <v/>
      </c>
      <c r="R163" s="9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14" t="n">
        <v>3.580776272063875</v>
      </c>
      <c r="D164" s="14" t="n">
        <v>6.317841115056467</v>
      </c>
      <c r="E164" s="14" t="n">
        <v>7.054563009893142</v>
      </c>
      <c r="F164" s="14" t="n">
        <v>3.364498464251069</v>
      </c>
      <c r="G164" s="15">
        <f>AVERAGE(C164:F164)</f>
        <v/>
      </c>
      <c r="H164" s="15">
        <f>SUM(C164:F164)/4</f>
        <v/>
      </c>
      <c r="I164" s="15">
        <f>IF(H164&lt;7, (0.6*H164) + (0.4*G164), "-")</f>
        <v/>
      </c>
      <c r="J164" s="8">
        <f>IF(H164&lt;2.5, "REPROVADO", IF(H164&lt;7, "FINAL", "APROVADO"))</f>
        <v/>
      </c>
      <c r="K164" s="15">
        <f>IF(H164&lt;7, (12.5 - (1.5*H164)), "-")</f>
        <v/>
      </c>
      <c r="L164" s="15">
        <f>IF(G164&gt;=K164, "AF", "-")</f>
        <v/>
      </c>
      <c r="N164" s="8" t="inlineStr">
        <is>
          <t>Nº ALUNOS QUE NÃO ATINGIRAM MÉDIA &gt; 8,0</t>
        </is>
      </c>
      <c r="O164" s="9">
        <f>COUNTIF(C160:C194, "&lt;8")</f>
        <v/>
      </c>
      <c r="P164" s="9">
        <f>COUNTIF(D160:D194, "&lt;8")</f>
        <v/>
      </c>
      <c r="Q164" s="9">
        <f>COUNTIF(E160:E194, "&lt;8")</f>
        <v/>
      </c>
      <c r="R164" s="9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14" t="n">
        <v>1.118128713939574</v>
      </c>
      <c r="D165" s="14" t="n">
        <v>1.809726923885302</v>
      </c>
      <c r="E165" s="14" t="n">
        <v>1.484826548098134</v>
      </c>
      <c r="F165" s="14" t="n">
        <v>5.257333702946018</v>
      </c>
      <c r="G165" s="15">
        <f>AVERAGE(C165:F165)</f>
        <v/>
      </c>
      <c r="H165" s="15">
        <f>SUM(C165:F165)/4</f>
        <v/>
      </c>
      <c r="I165" s="15">
        <f>IF(H165&lt;7, (0.6*H165) + (0.4*G165), "-")</f>
        <v/>
      </c>
      <c r="J165" s="8">
        <f>IF(H165&lt;2.5, "REPROVADO", IF(H165&lt;7, "FINAL", "APROVADO"))</f>
        <v/>
      </c>
      <c r="K165" s="15">
        <f>IF(H165&lt;7, (12.5 - (1.5*H165)), "-")</f>
        <v/>
      </c>
      <c r="L165" s="15">
        <f>IF(G165&gt;=K165, "AF", "-")</f>
        <v/>
      </c>
      <c r="N165" s="8" t="inlineStr">
        <is>
          <t>PERCENTUAL DE MÉDIAS &gt; 5,0</t>
        </is>
      </c>
      <c r="O165" s="10">
        <f>COUNTIF(C160:C194, "&gt;=5")/COUNTA(C160:C194)</f>
        <v/>
      </c>
      <c r="P165" s="10">
        <f>COUNTIF(D160:D194, "&gt;=5")/COUNTA(D160:D194)</f>
        <v/>
      </c>
      <c r="Q165" s="10">
        <f>COUNTIF(E160:E194, "&gt;=5")/COUNTA(E160:E194)</f>
        <v/>
      </c>
      <c r="R165" s="10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14" t="n">
        <v>9.506428685712004</v>
      </c>
      <c r="D166" s="14" t="n">
        <v>6.479712857222708</v>
      </c>
      <c r="E166" s="14" t="n">
        <v>3.200131162587923</v>
      </c>
      <c r="F166" s="14" t="n">
        <v>2.52751347634485</v>
      </c>
      <c r="G166" s="15">
        <f>AVERAGE(C166:F166)</f>
        <v/>
      </c>
      <c r="H166" s="15">
        <f>SUM(C166:F166)/4</f>
        <v/>
      </c>
      <c r="I166" s="15">
        <f>IF(H166&lt;7, (0.6*H166) + (0.4*G166), "-")</f>
        <v/>
      </c>
      <c r="J166" s="8">
        <f>IF(H166&lt;2.5, "REPROVADO", IF(H166&lt;7, "FINAL", "APROVADO"))</f>
        <v/>
      </c>
      <c r="K166" s="15">
        <f>IF(H166&lt;7, (12.5 - (1.5*H166)), "-")</f>
        <v/>
      </c>
      <c r="L166" s="15">
        <f>IF(G166&gt;=K166, "AF", "-")</f>
        <v/>
      </c>
      <c r="N166" s="8" t="inlineStr">
        <is>
          <t>PERCENTUAL DE MÉDIAS &lt; 5,0</t>
        </is>
      </c>
      <c r="O166" s="10">
        <f>COUNTIF(C160:C194, "&lt;5")/COUNTA(C160:C194)</f>
        <v/>
      </c>
      <c r="P166" s="10">
        <f>COUNTIF(D160:D194, "&lt;5")/COUNTA(D160:D194)</f>
        <v/>
      </c>
      <c r="Q166" s="10">
        <f>COUNTIF(E160:E194, "&lt;5")/COUNTA(E160:E194)</f>
        <v/>
      </c>
      <c r="R166" s="10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14" t="n">
        <v>2.094138445347608</v>
      </c>
      <c r="D167" s="14" t="n">
        <v>5.042620366188027</v>
      </c>
      <c r="E167" s="14" t="n">
        <v>9.127054541048361</v>
      </c>
      <c r="F167" s="14" t="n">
        <v>1.301415250232447</v>
      </c>
      <c r="G167" s="15">
        <f>AVERAGE(C167:F167)</f>
        <v/>
      </c>
      <c r="H167" s="15">
        <f>SUM(C167:F167)/4</f>
        <v/>
      </c>
      <c r="I167" s="15">
        <f>IF(H167&lt;7, (0.6*H167) + (0.4*G167), "-")</f>
        <v/>
      </c>
      <c r="J167" s="8">
        <f>IF(H167&lt;2.5, "REPROVADO", IF(H167&lt;7, "FINAL", "APROVADO"))</f>
        <v/>
      </c>
      <c r="K167" s="15">
        <f>IF(H167&lt;7, (12.5 - (1.5*H167)), "-")</f>
        <v/>
      </c>
      <c r="L167" s="15">
        <f>IF(G167&gt;=K167, "AF", "-")</f>
        <v/>
      </c>
      <c r="N167" s="8" t="inlineStr">
        <is>
          <t>MATRÍCULAS</t>
        </is>
      </c>
      <c r="O167" s="9">
        <f>COUNTA(C160:C194)</f>
        <v/>
      </c>
      <c r="P167" s="9">
        <f>COUNTA(D160:D194)</f>
        <v/>
      </c>
      <c r="Q167" s="9">
        <f>COUNTA(E160:E194)</f>
        <v/>
      </c>
      <c r="R167" s="9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14" t="n">
        <v>7.475315707525755</v>
      </c>
      <c r="D168" s="14" t="n">
        <v>7.566254796549647</v>
      </c>
      <c r="E168" s="14" t="n">
        <v>6.600394314258875</v>
      </c>
      <c r="F168" s="14" t="n">
        <v>2.59041064515586</v>
      </c>
      <c r="G168" s="15">
        <f>AVERAGE(C168:F168)</f>
        <v/>
      </c>
      <c r="H168" s="15">
        <f>SUM(C168:F168)/4</f>
        <v/>
      </c>
      <c r="I168" s="15">
        <f>IF(H168&lt;7, (0.6*H168) + (0.4*G168), "-")</f>
        <v/>
      </c>
      <c r="J168" s="8">
        <f>IF(H168&lt;2.5, "REPROVADO", IF(H168&lt;7, "FINAL", "APROVADO"))</f>
        <v/>
      </c>
      <c r="K168" s="15">
        <f>IF(H168&lt;7, (12.5 - (1.5*H168)), "-")</f>
        <v/>
      </c>
      <c r="L168" s="15">
        <f>IF(G168&gt;=K168, "AF", "-")</f>
        <v/>
      </c>
      <c r="N168" s="8" t="inlineStr">
        <is>
          <t>TAXA DE APROVAÇÃO (%)</t>
        </is>
      </c>
      <c r="O168" s="10">
        <f>IF(COUNTA(C160:C194)=0, 0, COUNTIF(C160:C194, "&gt;=7")/COUNTA(C160:C194))</f>
        <v/>
      </c>
      <c r="P168" s="10">
        <f>IF(COUNTA(D160:D194)=0, 0, COUNTIF(D160:D194, "&gt;=7")/COUNTA(D160:D194))</f>
        <v/>
      </c>
      <c r="Q168" s="10">
        <f>IF(COUNTA(E160:E194)=0, 0, COUNTIF(E160:E194, "&gt;=7")/COUNTA(E160:E194))</f>
        <v/>
      </c>
      <c r="R168" s="10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14" t="n">
        <v>8.087378459865144</v>
      </c>
      <c r="D169" s="14" t="n">
        <v>1.960593680882642</v>
      </c>
      <c r="E169" s="14" t="n">
        <v>9.200523357899639</v>
      </c>
      <c r="F169" s="14" t="n">
        <v>8.623833625980307</v>
      </c>
      <c r="G169" s="15">
        <f>AVERAGE(C169:F169)</f>
        <v/>
      </c>
      <c r="H169" s="15">
        <f>SUM(C169:F169)/4</f>
        <v/>
      </c>
      <c r="I169" s="15">
        <f>IF(H169&lt;7, (0.6*H169) + (0.4*G169), "-")</f>
        <v/>
      </c>
      <c r="J169" s="8">
        <f>IF(H169&lt;2.5, "REPROVADO", IF(H169&lt;7, "FINAL", "APROVADO"))</f>
        <v/>
      </c>
      <c r="K169" s="15">
        <f>IF(H169&lt;7, (12.5 - (1.5*H169)), "-")</f>
        <v/>
      </c>
      <c r="L169" s="15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14" t="n">
        <v>6.372353324484337</v>
      </c>
      <c r="D170" s="14" t="n">
        <v>7.640049655399801</v>
      </c>
      <c r="E170" s="14" t="n">
        <v>7.798340157879033</v>
      </c>
      <c r="F170" s="14" t="n">
        <v>1.047612226158826</v>
      </c>
      <c r="G170" s="15">
        <f>AVERAGE(C170:F170)</f>
        <v/>
      </c>
      <c r="H170" s="15">
        <f>SUM(C170:F170)/4</f>
        <v/>
      </c>
      <c r="I170" s="15">
        <f>IF(H170&lt;7, (0.6*H170) + (0.4*G170), "-")</f>
        <v/>
      </c>
      <c r="J170" s="8">
        <f>IF(H170&lt;2.5, "REPROVADO", IF(H170&lt;7, "FINAL", "APROVADO"))</f>
        <v/>
      </c>
      <c r="K170" s="15">
        <f>IF(H170&lt;7, (12.5 - (1.5*H170)), "-")</f>
        <v/>
      </c>
      <c r="L170" s="15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14" t="n">
        <v>8.046591153122217</v>
      </c>
      <c r="D171" s="14" t="n">
        <v>1.098179460179267</v>
      </c>
      <c r="E171" s="14" t="n">
        <v>3.719509683875527</v>
      </c>
      <c r="F171" s="14" t="n">
        <v>7.700447838676504</v>
      </c>
      <c r="G171" s="15">
        <f>AVERAGE(C171:F171)</f>
        <v/>
      </c>
      <c r="H171" s="15">
        <f>SUM(C171:F171)/4</f>
        <v/>
      </c>
      <c r="I171" s="15">
        <f>IF(H171&lt;7, (0.6*H171) + (0.4*G171), "-")</f>
        <v/>
      </c>
      <c r="J171" s="8">
        <f>IF(H171&lt;2.5, "REPROVADO", IF(H171&lt;7, "FINAL", "APROVADO"))</f>
        <v/>
      </c>
      <c r="K171" s="15">
        <f>IF(H171&lt;7, (12.5 - (1.5*H171)), "-")</f>
        <v/>
      </c>
      <c r="L171" s="15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14" t="n">
        <v>6.37264839193101</v>
      </c>
      <c r="D172" s="14" t="n">
        <v>6.798664426097345</v>
      </c>
      <c r="E172" s="14" t="n">
        <v>4.269520629205659</v>
      </c>
      <c r="F172" s="14" t="n">
        <v>7.313428586641271</v>
      </c>
      <c r="G172" s="15">
        <f>AVERAGE(C172:F172)</f>
        <v/>
      </c>
      <c r="H172" s="15">
        <f>SUM(C172:F172)/4</f>
        <v/>
      </c>
      <c r="I172" s="15">
        <f>IF(H172&lt;7, (0.6*H172) + (0.4*G172), "-")</f>
        <v/>
      </c>
      <c r="J172" s="8">
        <f>IF(H172&lt;2.5, "REPROVADO", IF(H172&lt;7, "FINAL", "APROVADO"))</f>
        <v/>
      </c>
      <c r="K172" s="15">
        <f>IF(H172&lt;7, (12.5 - (1.5*H172)), "-")</f>
        <v/>
      </c>
      <c r="L172" s="15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14" t="n">
        <v>3.999454880308472</v>
      </c>
      <c r="D173" s="14" t="n">
        <v>1.483080812842363</v>
      </c>
      <c r="E173" s="14" t="n">
        <v>3.049363197194762</v>
      </c>
      <c r="F173" s="14" t="n">
        <v>1.693039295088349</v>
      </c>
      <c r="G173" s="15">
        <f>AVERAGE(C173:F173)</f>
        <v/>
      </c>
      <c r="H173" s="15">
        <f>SUM(C173:F173)/4</f>
        <v/>
      </c>
      <c r="I173" s="15">
        <f>IF(H173&lt;7, (0.6*H173) + (0.4*G173), "-")</f>
        <v/>
      </c>
      <c r="J173" s="8">
        <f>IF(H173&lt;2.5, "REPROVADO", IF(H173&lt;7, "FINAL", "APROVADO"))</f>
        <v/>
      </c>
      <c r="K173" s="15">
        <f>IF(H173&lt;7, (12.5 - (1.5*H173)), "-")</f>
        <v/>
      </c>
      <c r="L173" s="15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14" t="n">
        <v>8.708285862401347</v>
      </c>
      <c r="D174" s="14" t="n">
        <v>7.601739564166961</v>
      </c>
      <c r="E174" s="14" t="n">
        <v>4.922981816164496</v>
      </c>
      <c r="F174" s="14" t="n">
        <v>8.498704606333646</v>
      </c>
      <c r="G174" s="15">
        <f>AVERAGE(C174:F174)</f>
        <v/>
      </c>
      <c r="H174" s="15">
        <f>SUM(C174:F174)/4</f>
        <v/>
      </c>
      <c r="I174" s="15">
        <f>IF(H174&lt;7, (0.6*H174) + (0.4*G174), "-")</f>
        <v/>
      </c>
      <c r="J174" s="8">
        <f>IF(H174&lt;2.5, "REPROVADO", IF(H174&lt;7, "FINAL", "APROVADO"))</f>
        <v/>
      </c>
      <c r="K174" s="15">
        <f>IF(H174&lt;7, (12.5 - (1.5*H174)), "-")</f>
        <v/>
      </c>
      <c r="L174" s="15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14" t="n">
        <v>5.496021298505803</v>
      </c>
      <c r="D175" s="14" t="n">
        <v>7.96259436606617</v>
      </c>
      <c r="E175" s="14" t="n">
        <v>5.938880620501433</v>
      </c>
      <c r="F175" s="14" t="n">
        <v>5.106678946954529</v>
      </c>
      <c r="G175" s="15">
        <f>AVERAGE(C175:F175)</f>
        <v/>
      </c>
      <c r="H175" s="15">
        <f>SUM(C175:F175)/4</f>
        <v/>
      </c>
      <c r="I175" s="15">
        <f>IF(H175&lt;7, (0.6*H175) + (0.4*G175), "-")</f>
        <v/>
      </c>
      <c r="J175" s="8">
        <f>IF(H175&lt;2.5, "REPROVADO", IF(H175&lt;7, "FINAL", "APROVADO"))</f>
        <v/>
      </c>
      <c r="K175" s="15">
        <f>IF(H175&lt;7, (12.5 - (1.5*H175)), "-")</f>
        <v/>
      </c>
      <c r="L175" s="15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14" t="n">
        <v>2.047511919948781</v>
      </c>
      <c r="D176" s="14" t="n">
        <v>8.205371999710277</v>
      </c>
      <c r="E176" s="14" t="n">
        <v>9.290437081422002</v>
      </c>
      <c r="F176" s="14" t="n">
        <v>3.093529403665491</v>
      </c>
      <c r="G176" s="15">
        <f>AVERAGE(C176:F176)</f>
        <v/>
      </c>
      <c r="H176" s="15">
        <f>SUM(C176:F176)/4</f>
        <v/>
      </c>
      <c r="I176" s="15">
        <f>IF(H176&lt;7, (0.6*H176) + (0.4*G176), "-")</f>
        <v/>
      </c>
      <c r="J176" s="8">
        <f>IF(H176&lt;2.5, "REPROVADO", IF(H176&lt;7, "FINAL", "APROVADO"))</f>
        <v/>
      </c>
      <c r="K176" s="15">
        <f>IF(H176&lt;7, (12.5 - (1.5*H176)), "-")</f>
        <v/>
      </c>
      <c r="L176" s="15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14" t="n">
        <v>5.476185746718674</v>
      </c>
      <c r="D177" s="14" t="n">
        <v>3.605966125253673</v>
      </c>
      <c r="E177" s="14" t="n">
        <v>8.962417666307307</v>
      </c>
      <c r="F177" s="14" t="n">
        <v>8.760907997495583</v>
      </c>
      <c r="G177" s="15">
        <f>AVERAGE(C177:F177)</f>
        <v/>
      </c>
      <c r="H177" s="15">
        <f>SUM(C177:F177)/4</f>
        <v/>
      </c>
      <c r="I177" s="15">
        <f>IF(H177&lt;7, (0.6*H177) + (0.4*G177), "-")</f>
        <v/>
      </c>
      <c r="J177" s="8">
        <f>IF(H177&lt;2.5, "REPROVADO", IF(H177&lt;7, "FINAL", "APROVADO"))</f>
        <v/>
      </c>
      <c r="K177" s="15">
        <f>IF(H177&lt;7, (12.5 - (1.5*H177)), "-")</f>
        <v/>
      </c>
      <c r="L177" s="15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14" t="n">
        <v>8.117179972554133</v>
      </c>
      <c r="D178" s="14" t="n">
        <v>4.166149940593336</v>
      </c>
      <c r="E178" s="14" t="n">
        <v>4.524608047040477</v>
      </c>
      <c r="F178" s="14" t="n">
        <v>4.344928310946135</v>
      </c>
      <c r="G178" s="15">
        <f>AVERAGE(C178:F178)</f>
        <v/>
      </c>
      <c r="H178" s="15">
        <f>SUM(C178:F178)/4</f>
        <v/>
      </c>
      <c r="I178" s="15">
        <f>IF(H178&lt;7, (0.6*H178) + (0.4*G178), "-")</f>
        <v/>
      </c>
      <c r="J178" s="8">
        <f>IF(H178&lt;2.5, "REPROVADO", IF(H178&lt;7, "FINAL", "APROVADO"))</f>
        <v/>
      </c>
      <c r="K178" s="15">
        <f>IF(H178&lt;7, (12.5 - (1.5*H178)), "-")</f>
        <v/>
      </c>
      <c r="L178" s="15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14" t="n">
        <v>3.385583585701629</v>
      </c>
      <c r="D179" s="14" t="n">
        <v>4.384270819223676</v>
      </c>
      <c r="E179" s="14" t="n">
        <v>9.046059069993127</v>
      </c>
      <c r="F179" s="14" t="n">
        <v>7.939927026709595</v>
      </c>
      <c r="G179" s="15">
        <f>AVERAGE(C179:F179)</f>
        <v/>
      </c>
      <c r="H179" s="15">
        <f>SUM(C179:F179)/4</f>
        <v/>
      </c>
      <c r="I179" s="15">
        <f>IF(H179&lt;7, (0.6*H179) + (0.4*G179), "-")</f>
        <v/>
      </c>
      <c r="J179" s="8">
        <f>IF(H179&lt;2.5, "REPROVADO", IF(H179&lt;7, "FINAL", "APROVADO"))</f>
        <v/>
      </c>
      <c r="K179" s="15">
        <f>IF(H179&lt;7, (12.5 - (1.5*H179)), "-")</f>
        <v/>
      </c>
      <c r="L179" s="15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14" t="n">
        <v>4.732725292593796</v>
      </c>
      <c r="D180" s="14" t="n">
        <v>8.077699421168401</v>
      </c>
      <c r="E180" s="14" t="n">
        <v>3.190287878345703</v>
      </c>
      <c r="F180" s="14" t="n">
        <v>1.562853396739524</v>
      </c>
      <c r="G180" s="15">
        <f>AVERAGE(C180:F180)</f>
        <v/>
      </c>
      <c r="H180" s="15">
        <f>SUM(C180:F180)/4</f>
        <v/>
      </c>
      <c r="I180" s="15">
        <f>IF(H180&lt;7, (0.6*H180) + (0.4*G180), "-")</f>
        <v/>
      </c>
      <c r="J180" s="8">
        <f>IF(H180&lt;2.5, "REPROVADO", IF(H180&lt;7, "FINAL", "APROVADO"))</f>
        <v/>
      </c>
      <c r="K180" s="15">
        <f>IF(H180&lt;7, (12.5 - (1.5*H180)), "-")</f>
        <v/>
      </c>
      <c r="L180" s="15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14" t="n">
        <v>5.009464961278949</v>
      </c>
      <c r="D181" s="14" t="n">
        <v>5.323729108414788</v>
      </c>
      <c r="E181" s="14" t="n">
        <v>7.854319633320218</v>
      </c>
      <c r="F181" s="14" t="n">
        <v>9.829113155660135</v>
      </c>
      <c r="G181" s="15">
        <f>AVERAGE(C181:F181)</f>
        <v/>
      </c>
      <c r="H181" s="15">
        <f>SUM(C181:F181)/4</f>
        <v/>
      </c>
      <c r="I181" s="15">
        <f>IF(H181&lt;7, (0.6*H181) + (0.4*G181), "-")</f>
        <v/>
      </c>
      <c r="J181" s="8">
        <f>IF(H181&lt;2.5, "REPROVADO", IF(H181&lt;7, "FINAL", "APROVADO"))</f>
        <v/>
      </c>
      <c r="K181" s="15">
        <f>IF(H181&lt;7, (12.5 - (1.5*H181)), "-")</f>
        <v/>
      </c>
      <c r="L181" s="15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14" t="n">
        <v>8.179422016712866</v>
      </c>
      <c r="D182" s="14" t="n">
        <v>8.625995505343067</v>
      </c>
      <c r="E182" s="14" t="n">
        <v>5.751724012220062</v>
      </c>
      <c r="F182" s="14" t="n">
        <v>9.969486733579579</v>
      </c>
      <c r="G182" s="15">
        <f>AVERAGE(C182:F182)</f>
        <v/>
      </c>
      <c r="H182" s="15">
        <f>SUM(C182:F182)/4</f>
        <v/>
      </c>
      <c r="I182" s="15">
        <f>IF(H182&lt;7, (0.6*H182) + (0.4*G182), "-")</f>
        <v/>
      </c>
      <c r="J182" s="8">
        <f>IF(H182&lt;2.5, "REPROVADO", IF(H182&lt;7, "FINAL", "APROVADO"))</f>
        <v/>
      </c>
      <c r="K182" s="15">
        <f>IF(H182&lt;7, (12.5 - (1.5*H182)), "-")</f>
        <v/>
      </c>
      <c r="L182" s="15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14" t="n">
        <v>5.433341277677058</v>
      </c>
      <c r="D183" s="14" t="n">
        <v>8.28852226697159</v>
      </c>
      <c r="E183" s="14" t="n">
        <v>5.161942057068441</v>
      </c>
      <c r="F183" s="14" t="n">
        <v>9.200138511682848</v>
      </c>
      <c r="G183" s="15">
        <f>AVERAGE(C183:F183)</f>
        <v/>
      </c>
      <c r="H183" s="15">
        <f>SUM(C183:F183)/4</f>
        <v/>
      </c>
      <c r="I183" s="15">
        <f>IF(H183&lt;7, (0.6*H183) + (0.4*G183), "-")</f>
        <v/>
      </c>
      <c r="J183" s="8">
        <f>IF(H183&lt;2.5, "REPROVADO", IF(H183&lt;7, "FINAL", "APROVADO"))</f>
        <v/>
      </c>
      <c r="K183" s="15">
        <f>IF(H183&lt;7, (12.5 - (1.5*H183)), "-")</f>
        <v/>
      </c>
      <c r="L183" s="15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14" t="n">
        <v>4.415965410494627</v>
      </c>
      <c r="D184" s="14" t="n">
        <v>3.845651757992483</v>
      </c>
      <c r="E184" s="14" t="n">
        <v>8.984919606229647</v>
      </c>
      <c r="F184" s="14" t="n">
        <v>4.076344196396906</v>
      </c>
      <c r="G184" s="15">
        <f>AVERAGE(C184:F184)</f>
        <v/>
      </c>
      <c r="H184" s="15">
        <f>SUM(C184:F184)/4</f>
        <v/>
      </c>
      <c r="I184" s="15">
        <f>IF(H184&lt;7, (0.6*H184) + (0.4*G184), "-")</f>
        <v/>
      </c>
      <c r="J184" s="8">
        <f>IF(H184&lt;2.5, "REPROVADO", IF(H184&lt;7, "FINAL", "APROVADO"))</f>
        <v/>
      </c>
      <c r="K184" s="15">
        <f>IF(H184&lt;7, (12.5 - (1.5*H184)), "-")</f>
        <v/>
      </c>
      <c r="L184" s="15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15">
        <f>AVERAGE(C185:F185)</f>
        <v/>
      </c>
      <c r="H185" s="15">
        <f>SUM(C185:F185)/4</f>
        <v/>
      </c>
      <c r="I185" s="15">
        <f>IF(H185&lt;7, (0.6*H185) + (0.4*G185), "-")</f>
        <v/>
      </c>
      <c r="J185" s="8">
        <f>IF(H185&lt;2.5, "REPROVADO", IF(H185&lt;7, "FINAL", "APROVADO"))</f>
        <v/>
      </c>
      <c r="K185" s="15">
        <f>IF(H185&lt;7, (12.5 - (1.5*H185)), "-")</f>
        <v/>
      </c>
      <c r="L185" s="15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15">
        <f>AVERAGE(C186:F186)</f>
        <v/>
      </c>
      <c r="H186" s="15">
        <f>SUM(C186:F186)/4</f>
        <v/>
      </c>
      <c r="I186" s="15">
        <f>IF(H186&lt;7, (0.6*H186) + (0.4*G186), "-")</f>
        <v/>
      </c>
      <c r="J186" s="8">
        <f>IF(H186&lt;2.5, "REPROVADO", IF(H186&lt;7, "FINAL", "APROVADO"))</f>
        <v/>
      </c>
      <c r="K186" s="15">
        <f>IF(H186&lt;7, (12.5 - (1.5*H186)), "-")</f>
        <v/>
      </c>
      <c r="L186" s="15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15">
        <f>AVERAGE(C187:F187)</f>
        <v/>
      </c>
      <c r="H187" s="15">
        <f>SUM(C187:F187)/4</f>
        <v/>
      </c>
      <c r="I187" s="15">
        <f>IF(H187&lt;7, (0.6*H187) + (0.4*G187), "-")</f>
        <v/>
      </c>
      <c r="J187" s="8">
        <f>IF(H187&lt;2.5, "REPROVADO", IF(H187&lt;7, "FINAL", "APROVADO"))</f>
        <v/>
      </c>
      <c r="K187" s="15">
        <f>IF(H187&lt;7, (12.5 - (1.5*H187)), "-")</f>
        <v/>
      </c>
      <c r="L187" s="15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15">
        <f>AVERAGE(C188:F188)</f>
        <v/>
      </c>
      <c r="H188" s="15">
        <f>SUM(C188:F188)/4</f>
        <v/>
      </c>
      <c r="I188" s="15">
        <f>IF(H188&lt;7, (0.6*H188) + (0.4*G188), "-")</f>
        <v/>
      </c>
      <c r="J188" s="8">
        <f>IF(H188&lt;2.5, "REPROVADO", IF(H188&lt;7, "FINAL", "APROVADO"))</f>
        <v/>
      </c>
      <c r="K188" s="15">
        <f>IF(H188&lt;7, (12.5 - (1.5*H188)), "-")</f>
        <v/>
      </c>
      <c r="L188" s="15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15">
        <f>AVERAGE(C189:F189)</f>
        <v/>
      </c>
      <c r="H189" s="15">
        <f>SUM(C189:F189)/4</f>
        <v/>
      </c>
      <c r="I189" s="15">
        <f>IF(H189&lt;7, (0.6*H189) + (0.4*G189), "-")</f>
        <v/>
      </c>
      <c r="J189" s="8">
        <f>IF(H189&lt;2.5, "REPROVADO", IF(H189&lt;7, "FINAL", "APROVADO"))</f>
        <v/>
      </c>
      <c r="K189" s="15">
        <f>IF(H189&lt;7, (12.5 - (1.5*H189)), "-")</f>
        <v/>
      </c>
      <c r="L189" s="15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15">
        <f>AVERAGE(C190:F190)</f>
        <v/>
      </c>
      <c r="H190" s="15">
        <f>SUM(C190:F190)/4</f>
        <v/>
      </c>
      <c r="I190" s="15">
        <f>IF(H190&lt;7, (0.6*H190) + (0.4*G190), "-")</f>
        <v/>
      </c>
      <c r="J190" s="8">
        <f>IF(H190&lt;2.5, "REPROVADO", IF(H190&lt;7, "FINAL", "APROVADO"))</f>
        <v/>
      </c>
      <c r="K190" s="15">
        <f>IF(H190&lt;7, (12.5 - (1.5*H190)), "-")</f>
        <v/>
      </c>
      <c r="L190" s="15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15">
        <f>AVERAGE(C191:F191)</f>
        <v/>
      </c>
      <c r="H191" s="15">
        <f>SUM(C191:F191)/4</f>
        <v/>
      </c>
      <c r="I191" s="15">
        <f>IF(H191&lt;7, (0.6*H191) + (0.4*G191), "-")</f>
        <v/>
      </c>
      <c r="J191" s="8">
        <f>IF(H191&lt;2.5, "REPROVADO", IF(H191&lt;7, "FINAL", "APROVADO"))</f>
        <v/>
      </c>
      <c r="K191" s="15">
        <f>IF(H191&lt;7, (12.5 - (1.5*H191)), "-")</f>
        <v/>
      </c>
      <c r="L191" s="15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15">
        <f>AVERAGE(C192:F192)</f>
        <v/>
      </c>
      <c r="H192" s="15">
        <f>SUM(C192:F192)/4</f>
        <v/>
      </c>
      <c r="I192" s="15">
        <f>IF(H192&lt;7, (0.6*H192) + (0.4*G192), "-")</f>
        <v/>
      </c>
      <c r="J192" s="8">
        <f>IF(H192&lt;2.5, "REPROVADO", IF(H192&lt;7, "FINAL", "APROVADO"))</f>
        <v/>
      </c>
      <c r="K192" s="15">
        <f>IF(H192&lt;7, (12.5 - (1.5*H192)), "-")</f>
        <v/>
      </c>
      <c r="L192" s="15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15">
        <f>AVERAGE(C193:F193)</f>
        <v/>
      </c>
      <c r="H193" s="15">
        <f>SUM(C193:F193)/4</f>
        <v/>
      </c>
      <c r="I193" s="15">
        <f>IF(H193&lt;7, (0.6*H193) + (0.4*G193), "-")</f>
        <v/>
      </c>
      <c r="J193" s="8">
        <f>IF(H193&lt;2.5, "REPROVADO", IF(H193&lt;7, "FINAL", "APROVADO"))</f>
        <v/>
      </c>
      <c r="K193" s="15">
        <f>IF(H193&lt;7, (12.5 - (1.5*H193)), "-")</f>
        <v/>
      </c>
      <c r="L193" s="15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15">
        <f>AVERAGE(C194:F194)</f>
        <v/>
      </c>
      <c r="H194" s="15">
        <f>SUM(C194:F194)/4</f>
        <v/>
      </c>
      <c r="I194" s="15">
        <f>IF(H194&lt;7, (0.6*H194) + (0.4*G194), "-")</f>
        <v/>
      </c>
      <c r="J194" s="8">
        <f>IF(H194&lt;2.5, "REPROVADO", IF(H194&lt;7, "FINAL", "APROVADO"))</f>
        <v/>
      </c>
      <c r="K194" s="15">
        <f>IF(H194&lt;7, (12.5 - (1.5*H194)), "-")</f>
        <v/>
      </c>
      <c r="L194" s="15">
        <f>IF(G194&gt;=K194, "AF", "-")</f>
        <v/>
      </c>
    </row>
    <row r="208"/>
    <row r="209"/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3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14" t="n">
        <v>7.829566549155105</v>
      </c>
      <c r="D212" s="14" t="n">
        <v>3.143571812399752</v>
      </c>
      <c r="E212" s="14" t="n">
        <v>6.479904565966758</v>
      </c>
      <c r="F212" s="14" t="n">
        <v>2.718678827477042</v>
      </c>
      <c r="G212" s="15">
        <f>AVERAGE(C212:F212)</f>
        <v/>
      </c>
      <c r="H212" s="15">
        <f>SUM(C212:F212)/4</f>
        <v/>
      </c>
      <c r="I212" s="15">
        <f>IF(H212&lt;7, (0.6*H212) + (0.4*G212), "-")</f>
        <v/>
      </c>
      <c r="J212" s="8">
        <f>IF(H212&lt;2.5, "REPROVADO", IF(H212&lt;7, "FINAL", "APROVADO"))</f>
        <v/>
      </c>
      <c r="K212" s="15">
        <f>IF(H212&lt;7, (12.5 - (1.5*H212)), "-")</f>
        <v/>
      </c>
      <c r="L212" s="15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14" t="n">
        <v>1.462919008394864</v>
      </c>
      <c r="D213" s="14" t="n">
        <v>3.831694081076496</v>
      </c>
      <c r="E213" s="14" t="n">
        <v>2.885580660461611</v>
      </c>
      <c r="F213" s="14" t="n">
        <v>4.172998376374117</v>
      </c>
      <c r="G213" s="15">
        <f>AVERAGE(C213:F213)</f>
        <v/>
      </c>
      <c r="H213" s="15">
        <f>SUM(C213:F213)/4</f>
        <v/>
      </c>
      <c r="I213" s="15">
        <f>IF(H213&lt;7, (0.6*H213) + (0.4*G213), "-")</f>
        <v/>
      </c>
      <c r="J213" s="8">
        <f>IF(H213&lt;2.5, "REPROVADO", IF(H213&lt;7, "FINAL", "APROVADO"))</f>
        <v/>
      </c>
      <c r="K213" s="15">
        <f>IF(H213&lt;7, (12.5 - (1.5*H213)), "-")</f>
        <v/>
      </c>
      <c r="L213" s="15">
        <f>IF(G213&gt;=K213, "AF", "-")</f>
        <v/>
      </c>
      <c r="N213" s="8" t="inlineStr">
        <is>
          <t>ALUNOS APROVADOS</t>
        </is>
      </c>
      <c r="O213" s="9">
        <f>COUNTIF(C212:C246, "&gt;=7")</f>
        <v/>
      </c>
      <c r="P213" s="9">
        <f>COUNTIF(D212:D246, "&gt;=7")</f>
        <v/>
      </c>
      <c r="Q213" s="9">
        <f>COUNTIF(E212:E246, "&gt;=7")</f>
        <v/>
      </c>
      <c r="R213" s="9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14" t="n">
        <v>2.187079535120562</v>
      </c>
      <c r="D214" s="14" t="n">
        <v>3.921363121414573</v>
      </c>
      <c r="E214" s="14" t="n">
        <v>7.590982467540794</v>
      </c>
      <c r="F214" s="14" t="n">
        <v>7.732598093111553</v>
      </c>
      <c r="G214" s="15">
        <f>AVERAGE(C214:F214)</f>
        <v/>
      </c>
      <c r="H214" s="15">
        <f>SUM(C214:F214)/4</f>
        <v/>
      </c>
      <c r="I214" s="15">
        <f>IF(H214&lt;7, (0.6*H214) + (0.4*G214), "-")</f>
        <v/>
      </c>
      <c r="J214" s="8">
        <f>IF(H214&lt;2.5, "REPROVADO", IF(H214&lt;7, "FINAL", "APROVADO"))</f>
        <v/>
      </c>
      <c r="K214" s="15">
        <f>IF(H214&lt;7, (12.5 - (1.5*H214)), "-")</f>
        <v/>
      </c>
      <c r="L214" s="15">
        <f>IF(G214&gt;=K214, "AF", "-")</f>
        <v/>
      </c>
      <c r="N214" s="8" t="inlineStr">
        <is>
          <t>ALUNOS REPROVADOS</t>
        </is>
      </c>
      <c r="O214" s="9">
        <f>COUNTIF(C212:C246, "&lt;7")</f>
        <v/>
      </c>
      <c r="P214" s="9">
        <f>COUNTIF(D212:D246, "&lt;7")</f>
        <v/>
      </c>
      <c r="Q214" s="9">
        <f>COUNTIF(E212:E246, "&lt;7")</f>
        <v/>
      </c>
      <c r="R214" s="9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14" t="n">
        <v>4.034131313283948</v>
      </c>
      <c r="D215" s="14" t="n">
        <v>6.427174493974308</v>
      </c>
      <c r="E215" s="14" t="n">
        <v>5.66300768309347</v>
      </c>
      <c r="F215" s="14" t="n">
        <v>2.813737904439785</v>
      </c>
      <c r="G215" s="15">
        <f>AVERAGE(C215:F215)</f>
        <v/>
      </c>
      <c r="H215" s="15">
        <f>SUM(C215:F215)/4</f>
        <v/>
      </c>
      <c r="I215" s="15">
        <f>IF(H215&lt;7, (0.6*H215) + (0.4*G215), "-")</f>
        <v/>
      </c>
      <c r="J215" s="8">
        <f>IF(H215&lt;2.5, "REPROVADO", IF(H215&lt;7, "FINAL", "APROVADO"))</f>
        <v/>
      </c>
      <c r="K215" s="15">
        <f>IF(H215&lt;7, (12.5 - (1.5*H215)), "-")</f>
        <v/>
      </c>
      <c r="L215" s="15">
        <f>IF(G215&gt;=K215, "AF", "-")</f>
        <v/>
      </c>
      <c r="N215" s="8" t="inlineStr">
        <is>
          <t>Nº ALUNOS COM MÉDIA &gt; 8,0</t>
        </is>
      </c>
      <c r="O215" s="9">
        <f>COUNTIF(C212:C246, "&gt;=8")</f>
        <v/>
      </c>
      <c r="P215" s="9">
        <f>COUNTIF(D212:D246, "&gt;=8")</f>
        <v/>
      </c>
      <c r="Q215" s="9">
        <f>COUNTIF(E212:E246, "&gt;=8")</f>
        <v/>
      </c>
      <c r="R215" s="9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14" t="n">
        <v>6.521257288869936</v>
      </c>
      <c r="D216" s="14" t="n">
        <v>1.544801112210383</v>
      </c>
      <c r="E216" s="14" t="n">
        <v>1.091674692135508</v>
      </c>
      <c r="F216" s="14" t="n">
        <v>6.090887758331289</v>
      </c>
      <c r="G216" s="15">
        <f>AVERAGE(C216:F216)</f>
        <v/>
      </c>
      <c r="H216" s="15">
        <f>SUM(C216:F216)/4</f>
        <v/>
      </c>
      <c r="I216" s="15">
        <f>IF(H216&lt;7, (0.6*H216) + (0.4*G216), "-")</f>
        <v/>
      </c>
      <c r="J216" s="8">
        <f>IF(H216&lt;2.5, "REPROVADO", IF(H216&lt;7, "FINAL", "APROVADO"))</f>
        <v/>
      </c>
      <c r="K216" s="15">
        <f>IF(H216&lt;7, (12.5 - (1.5*H216)), "-")</f>
        <v/>
      </c>
      <c r="L216" s="15">
        <f>IF(G216&gt;=K216, "AF", "-")</f>
        <v/>
      </c>
      <c r="N216" s="8" t="inlineStr">
        <is>
          <t>Nº ALUNOS QUE NÃO ATINGIRAM MÉDIA &gt; 8,0</t>
        </is>
      </c>
      <c r="O216" s="9">
        <f>COUNTIF(C212:C246, "&lt;8")</f>
        <v/>
      </c>
      <c r="P216" s="9">
        <f>COUNTIF(D212:D246, "&lt;8")</f>
        <v/>
      </c>
      <c r="Q216" s="9">
        <f>COUNTIF(E212:E246, "&lt;8")</f>
        <v/>
      </c>
      <c r="R216" s="9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14" t="n">
        <v>8.458873812980308</v>
      </c>
      <c r="D217" s="14" t="n">
        <v>5.600618677543089</v>
      </c>
      <c r="E217" s="14" t="n">
        <v>7.482630506008388</v>
      </c>
      <c r="F217" s="14" t="n">
        <v>4.82587080371405</v>
      </c>
      <c r="G217" s="15">
        <f>AVERAGE(C217:F217)</f>
        <v/>
      </c>
      <c r="H217" s="15">
        <f>SUM(C217:F217)/4</f>
        <v/>
      </c>
      <c r="I217" s="15">
        <f>IF(H217&lt;7, (0.6*H217) + (0.4*G217), "-")</f>
        <v/>
      </c>
      <c r="J217" s="8">
        <f>IF(H217&lt;2.5, "REPROVADO", IF(H217&lt;7, "FINAL", "APROVADO"))</f>
        <v/>
      </c>
      <c r="K217" s="15">
        <f>IF(H217&lt;7, (12.5 - (1.5*H217)), "-")</f>
        <v/>
      </c>
      <c r="L217" s="15">
        <f>IF(G217&gt;=K217, "AF", "-")</f>
        <v/>
      </c>
      <c r="N217" s="8" t="inlineStr">
        <is>
          <t>PERCENTUAL DE MÉDIAS &gt; 5,0</t>
        </is>
      </c>
      <c r="O217" s="10">
        <f>COUNTIF(C212:C246, "&gt;=5")/COUNTA(C212:C246)</f>
        <v/>
      </c>
      <c r="P217" s="10">
        <f>COUNTIF(D212:D246, "&gt;=5")/COUNTA(D212:D246)</f>
        <v/>
      </c>
      <c r="Q217" s="10">
        <f>COUNTIF(E212:E246, "&gt;=5")/COUNTA(E212:E246)</f>
        <v/>
      </c>
      <c r="R217" s="10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14" t="n">
        <v>4.352722950683196</v>
      </c>
      <c r="D218" s="14" t="n">
        <v>7.748328095344777</v>
      </c>
      <c r="E218" s="14" t="n">
        <v>7.498423587957823</v>
      </c>
      <c r="F218" s="14" t="n">
        <v>9.000185389880393</v>
      </c>
      <c r="G218" s="15">
        <f>AVERAGE(C218:F218)</f>
        <v/>
      </c>
      <c r="H218" s="15">
        <f>SUM(C218:F218)/4</f>
        <v/>
      </c>
      <c r="I218" s="15">
        <f>IF(H218&lt;7, (0.6*H218) + (0.4*G218), "-")</f>
        <v/>
      </c>
      <c r="J218" s="8">
        <f>IF(H218&lt;2.5, "REPROVADO", IF(H218&lt;7, "FINAL", "APROVADO"))</f>
        <v/>
      </c>
      <c r="K218" s="15">
        <f>IF(H218&lt;7, (12.5 - (1.5*H218)), "-")</f>
        <v/>
      </c>
      <c r="L218" s="15">
        <f>IF(G218&gt;=K218, "AF", "-")</f>
        <v/>
      </c>
      <c r="N218" s="8" t="inlineStr">
        <is>
          <t>PERCENTUAL DE MÉDIAS &lt; 5,0</t>
        </is>
      </c>
      <c r="O218" s="10">
        <f>COUNTIF(C212:C246, "&lt;5")/COUNTA(C212:C246)</f>
        <v/>
      </c>
      <c r="P218" s="10">
        <f>COUNTIF(D212:D246, "&lt;5")/COUNTA(D212:D246)</f>
        <v/>
      </c>
      <c r="Q218" s="10">
        <f>COUNTIF(E212:E246, "&lt;5")/COUNTA(E212:E246)</f>
        <v/>
      </c>
      <c r="R218" s="10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14" t="n">
        <v>3.971691565159422</v>
      </c>
      <c r="D219" s="14" t="n">
        <v>5.054915122881853</v>
      </c>
      <c r="E219" s="14" t="n">
        <v>9.180158421133454</v>
      </c>
      <c r="F219" s="14" t="n">
        <v>5.281657143756812</v>
      </c>
      <c r="G219" s="15">
        <f>AVERAGE(C219:F219)</f>
        <v/>
      </c>
      <c r="H219" s="15">
        <f>SUM(C219:F219)/4</f>
        <v/>
      </c>
      <c r="I219" s="15">
        <f>IF(H219&lt;7, (0.6*H219) + (0.4*G219), "-")</f>
        <v/>
      </c>
      <c r="J219" s="8">
        <f>IF(H219&lt;2.5, "REPROVADO", IF(H219&lt;7, "FINAL", "APROVADO"))</f>
        <v/>
      </c>
      <c r="K219" s="15">
        <f>IF(H219&lt;7, (12.5 - (1.5*H219)), "-")</f>
        <v/>
      </c>
      <c r="L219" s="15">
        <f>IF(G219&gt;=K219, "AF", "-")</f>
        <v/>
      </c>
      <c r="N219" s="8" t="inlineStr">
        <is>
          <t>MATRÍCULAS</t>
        </is>
      </c>
      <c r="O219" s="9">
        <f>COUNTA(C212:C246)</f>
        <v/>
      </c>
      <c r="P219" s="9">
        <f>COUNTA(D212:D246)</f>
        <v/>
      </c>
      <c r="Q219" s="9">
        <f>COUNTA(E212:E246)</f>
        <v/>
      </c>
      <c r="R219" s="9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14" t="n">
        <v>2.205124577112822</v>
      </c>
      <c r="D220" s="14" t="n">
        <v>7.904617506046806</v>
      </c>
      <c r="E220" s="14" t="n">
        <v>2.28021867675281</v>
      </c>
      <c r="F220" s="14" t="n">
        <v>3.128473004528442</v>
      </c>
      <c r="G220" s="15">
        <f>AVERAGE(C220:F220)</f>
        <v/>
      </c>
      <c r="H220" s="15">
        <f>SUM(C220:F220)/4</f>
        <v/>
      </c>
      <c r="I220" s="15">
        <f>IF(H220&lt;7, (0.6*H220) + (0.4*G220), "-")</f>
        <v/>
      </c>
      <c r="J220" s="8">
        <f>IF(H220&lt;2.5, "REPROVADO", IF(H220&lt;7, "FINAL", "APROVADO"))</f>
        <v/>
      </c>
      <c r="K220" s="15">
        <f>IF(H220&lt;7, (12.5 - (1.5*H220)), "-")</f>
        <v/>
      </c>
      <c r="L220" s="15">
        <f>IF(G220&gt;=K220, "AF", "-")</f>
        <v/>
      </c>
      <c r="N220" s="8" t="inlineStr">
        <is>
          <t>TAXA DE APROVAÇÃO (%)</t>
        </is>
      </c>
      <c r="O220" s="10">
        <f>IF(COUNTA(C212:C246)=0, 0, COUNTIF(C212:C246, "&gt;=7")/COUNTA(C212:C246))</f>
        <v/>
      </c>
      <c r="P220" s="10">
        <f>IF(COUNTA(D212:D246)=0, 0, COUNTIF(D212:D246, "&gt;=7")/COUNTA(D212:D246))</f>
        <v/>
      </c>
      <c r="Q220" s="10">
        <f>IF(COUNTA(E212:E246)=0, 0, COUNTIF(E212:E246, "&gt;=7")/COUNTA(E212:E246))</f>
        <v/>
      </c>
      <c r="R220" s="10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14" t="n">
        <v>9.639637117469373</v>
      </c>
      <c r="D221" s="14" t="n">
        <v>7.937994390149982</v>
      </c>
      <c r="E221" s="14" t="n">
        <v>9.216354701807905</v>
      </c>
      <c r="F221" s="14" t="n">
        <v>7.659557490066903</v>
      </c>
      <c r="G221" s="15">
        <f>AVERAGE(C221:F221)</f>
        <v/>
      </c>
      <c r="H221" s="15">
        <f>SUM(C221:F221)/4</f>
        <v/>
      </c>
      <c r="I221" s="15">
        <f>IF(H221&lt;7, (0.6*H221) + (0.4*G221), "-")</f>
        <v/>
      </c>
      <c r="J221" s="8">
        <f>IF(H221&lt;2.5, "REPROVADO", IF(H221&lt;7, "FINAL", "APROVADO"))</f>
        <v/>
      </c>
      <c r="K221" s="15">
        <f>IF(H221&lt;7, (12.5 - (1.5*H221)), "-")</f>
        <v/>
      </c>
      <c r="L221" s="15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14" t="n">
        <v>2.14412440374993</v>
      </c>
      <c r="D222" s="14" t="n">
        <v>2.200573062704195</v>
      </c>
      <c r="E222" s="14" t="n">
        <v>3.143306800381544</v>
      </c>
      <c r="F222" s="14" t="n">
        <v>8.365142092785851</v>
      </c>
      <c r="G222" s="15">
        <f>AVERAGE(C222:F222)</f>
        <v/>
      </c>
      <c r="H222" s="15">
        <f>SUM(C222:F222)/4</f>
        <v/>
      </c>
      <c r="I222" s="15">
        <f>IF(H222&lt;7, (0.6*H222) + (0.4*G222), "-")</f>
        <v/>
      </c>
      <c r="J222" s="8">
        <f>IF(H222&lt;2.5, "REPROVADO", IF(H222&lt;7, "FINAL", "APROVADO"))</f>
        <v/>
      </c>
      <c r="K222" s="15">
        <f>IF(H222&lt;7, (12.5 - (1.5*H222)), "-")</f>
        <v/>
      </c>
      <c r="L222" s="15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14" t="n">
        <v>5.994569115218117</v>
      </c>
      <c r="D223" s="14" t="n">
        <v>1.927551305497029</v>
      </c>
      <c r="E223" s="14" t="n">
        <v>4.628572096033893</v>
      </c>
      <c r="F223" s="14" t="n">
        <v>5.524143291690039</v>
      </c>
      <c r="G223" s="15">
        <f>AVERAGE(C223:F223)</f>
        <v/>
      </c>
      <c r="H223" s="15">
        <f>SUM(C223:F223)/4</f>
        <v/>
      </c>
      <c r="I223" s="15">
        <f>IF(H223&lt;7, (0.6*H223) + (0.4*G223), "-")</f>
        <v/>
      </c>
      <c r="J223" s="8">
        <f>IF(H223&lt;2.5, "REPROVADO", IF(H223&lt;7, "FINAL", "APROVADO"))</f>
        <v/>
      </c>
      <c r="K223" s="15">
        <f>IF(H223&lt;7, (12.5 - (1.5*H223)), "-")</f>
        <v/>
      </c>
      <c r="L223" s="15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14" t="n">
        <v>6.275643128579353</v>
      </c>
      <c r="D224" s="14" t="n">
        <v>7.492167892657537</v>
      </c>
      <c r="E224" s="14" t="n">
        <v>6.839089547280503</v>
      </c>
      <c r="F224" s="14" t="n">
        <v>6.616778051136043</v>
      </c>
      <c r="G224" s="15">
        <f>AVERAGE(C224:F224)</f>
        <v/>
      </c>
      <c r="H224" s="15">
        <f>SUM(C224:F224)/4</f>
        <v/>
      </c>
      <c r="I224" s="15">
        <f>IF(H224&lt;7, (0.6*H224) + (0.4*G224), "-")</f>
        <v/>
      </c>
      <c r="J224" s="8">
        <f>IF(H224&lt;2.5, "REPROVADO", IF(H224&lt;7, "FINAL", "APROVADO"))</f>
        <v/>
      </c>
      <c r="K224" s="15">
        <f>IF(H224&lt;7, (12.5 - (1.5*H224)), "-")</f>
        <v/>
      </c>
      <c r="L224" s="15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14" t="n">
        <v>2.3924023607229</v>
      </c>
      <c r="D225" s="14" t="n">
        <v>1.384964392360216</v>
      </c>
      <c r="E225" s="14" t="n">
        <v>8.970105336104645</v>
      </c>
      <c r="F225" s="14" t="n">
        <v>7.380386086849367</v>
      </c>
      <c r="G225" s="15">
        <f>AVERAGE(C225:F225)</f>
        <v/>
      </c>
      <c r="H225" s="15">
        <f>SUM(C225:F225)/4</f>
        <v/>
      </c>
      <c r="I225" s="15">
        <f>IF(H225&lt;7, (0.6*H225) + (0.4*G225), "-")</f>
        <v/>
      </c>
      <c r="J225" s="8">
        <f>IF(H225&lt;2.5, "REPROVADO", IF(H225&lt;7, "FINAL", "APROVADO"))</f>
        <v/>
      </c>
      <c r="K225" s="15">
        <f>IF(H225&lt;7, (12.5 - (1.5*H225)), "-")</f>
        <v/>
      </c>
      <c r="L225" s="15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14" t="n">
        <v>1.648997015867053</v>
      </c>
      <c r="D226" s="14" t="n">
        <v>4.51833578689278</v>
      </c>
      <c r="E226" s="14" t="n">
        <v>1.502965277733985</v>
      </c>
      <c r="F226" s="14" t="n">
        <v>1.741757705043884</v>
      </c>
      <c r="G226" s="15">
        <f>AVERAGE(C226:F226)</f>
        <v/>
      </c>
      <c r="H226" s="15">
        <f>SUM(C226:F226)/4</f>
        <v/>
      </c>
      <c r="I226" s="15">
        <f>IF(H226&lt;7, (0.6*H226) + (0.4*G226), "-")</f>
        <v/>
      </c>
      <c r="J226" s="8">
        <f>IF(H226&lt;2.5, "REPROVADO", IF(H226&lt;7, "FINAL", "APROVADO"))</f>
        <v/>
      </c>
      <c r="K226" s="15">
        <f>IF(H226&lt;7, (12.5 - (1.5*H226)), "-")</f>
        <v/>
      </c>
      <c r="L226" s="15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14" t="n">
        <v>3.365734484144737</v>
      </c>
      <c r="D227" s="14" t="n">
        <v>7.557723633692425</v>
      </c>
      <c r="E227" s="14" t="n">
        <v>1.776287391968909</v>
      </c>
      <c r="F227" s="14" t="n">
        <v>1.404974237676508</v>
      </c>
      <c r="G227" s="15">
        <f>AVERAGE(C227:F227)</f>
        <v/>
      </c>
      <c r="H227" s="15">
        <f>SUM(C227:F227)/4</f>
        <v/>
      </c>
      <c r="I227" s="15">
        <f>IF(H227&lt;7, (0.6*H227) + (0.4*G227), "-")</f>
        <v/>
      </c>
      <c r="J227" s="8">
        <f>IF(H227&lt;2.5, "REPROVADO", IF(H227&lt;7, "FINAL", "APROVADO"))</f>
        <v/>
      </c>
      <c r="K227" s="15">
        <f>IF(H227&lt;7, (12.5 - (1.5*H227)), "-")</f>
        <v/>
      </c>
      <c r="L227" s="15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14" t="n">
        <v>6.740540197328883</v>
      </c>
      <c r="D228" s="14" t="n">
        <v>1.249110809437681</v>
      </c>
      <c r="E228" s="14" t="n">
        <v>6.828010921363696</v>
      </c>
      <c r="F228" s="14" t="n">
        <v>7.321940049333252</v>
      </c>
      <c r="G228" s="15">
        <f>AVERAGE(C228:F228)</f>
        <v/>
      </c>
      <c r="H228" s="15">
        <f>SUM(C228:F228)/4</f>
        <v/>
      </c>
      <c r="I228" s="15">
        <f>IF(H228&lt;7, (0.6*H228) + (0.4*G228), "-")</f>
        <v/>
      </c>
      <c r="J228" s="8">
        <f>IF(H228&lt;2.5, "REPROVADO", IF(H228&lt;7, "FINAL", "APROVADO"))</f>
        <v/>
      </c>
      <c r="K228" s="15">
        <f>IF(H228&lt;7, (12.5 - (1.5*H228)), "-")</f>
        <v/>
      </c>
      <c r="L228" s="15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14" t="n">
        <v>7.016048781628783</v>
      </c>
      <c r="D229" s="14" t="n">
        <v>9.448845077845206</v>
      </c>
      <c r="E229" s="14" t="n">
        <v>2.602745048491892</v>
      </c>
      <c r="F229" s="14" t="n">
        <v>6.031407975784182</v>
      </c>
      <c r="G229" s="15">
        <f>AVERAGE(C229:F229)</f>
        <v/>
      </c>
      <c r="H229" s="15">
        <f>SUM(C229:F229)/4</f>
        <v/>
      </c>
      <c r="I229" s="15">
        <f>IF(H229&lt;7, (0.6*H229) + (0.4*G229), "-")</f>
        <v/>
      </c>
      <c r="J229" s="8">
        <f>IF(H229&lt;2.5, "REPROVADO", IF(H229&lt;7, "FINAL", "APROVADO"))</f>
        <v/>
      </c>
      <c r="K229" s="15">
        <f>IF(H229&lt;7, (12.5 - (1.5*H229)), "-")</f>
        <v/>
      </c>
      <c r="L229" s="15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14" t="n">
        <v>3.741418932832723</v>
      </c>
      <c r="D230" s="14" t="n">
        <v>5.823110008042441</v>
      </c>
      <c r="E230" s="14" t="n">
        <v>6.852928086881295</v>
      </c>
      <c r="F230" s="14" t="n">
        <v>6.669579353163637</v>
      </c>
      <c r="G230" s="15">
        <f>AVERAGE(C230:F230)</f>
        <v/>
      </c>
      <c r="H230" s="15">
        <f>SUM(C230:F230)/4</f>
        <v/>
      </c>
      <c r="I230" s="15">
        <f>IF(H230&lt;7, (0.6*H230) + (0.4*G230), "-")</f>
        <v/>
      </c>
      <c r="J230" s="8">
        <f>IF(H230&lt;2.5, "REPROVADO", IF(H230&lt;7, "FINAL", "APROVADO"))</f>
        <v/>
      </c>
      <c r="K230" s="15">
        <f>IF(H230&lt;7, (12.5 - (1.5*H230)), "-")</f>
        <v/>
      </c>
      <c r="L230" s="15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14" t="n">
        <v>1.53459966346158</v>
      </c>
      <c r="D231" s="14" t="n">
        <v>2.726957926939</v>
      </c>
      <c r="E231" s="14" t="n">
        <v>5.250547592385202</v>
      </c>
      <c r="F231" s="14" t="n">
        <v>7.397382606006444</v>
      </c>
      <c r="G231" s="15">
        <f>AVERAGE(C231:F231)</f>
        <v/>
      </c>
      <c r="H231" s="15">
        <f>SUM(C231:F231)/4</f>
        <v/>
      </c>
      <c r="I231" s="15">
        <f>IF(H231&lt;7, (0.6*H231) + (0.4*G231), "-")</f>
        <v/>
      </c>
      <c r="J231" s="8">
        <f>IF(H231&lt;2.5, "REPROVADO", IF(H231&lt;7, "FINAL", "APROVADO"))</f>
        <v/>
      </c>
      <c r="K231" s="15">
        <f>IF(H231&lt;7, (12.5 - (1.5*H231)), "-")</f>
        <v/>
      </c>
      <c r="L231" s="15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14" t="n">
        <v>8.003063762457902</v>
      </c>
      <c r="D232" s="14" t="n">
        <v>5.439579476683375</v>
      </c>
      <c r="E232" s="14" t="n">
        <v>8.347556593725024</v>
      </c>
      <c r="F232" s="14" t="n">
        <v>2.609267728608256</v>
      </c>
      <c r="G232" s="15">
        <f>AVERAGE(C232:F232)</f>
        <v/>
      </c>
      <c r="H232" s="15">
        <f>SUM(C232:F232)/4</f>
        <v/>
      </c>
      <c r="I232" s="15">
        <f>IF(H232&lt;7, (0.6*H232) + (0.4*G232), "-")</f>
        <v/>
      </c>
      <c r="J232" s="8">
        <f>IF(H232&lt;2.5, "REPROVADO", IF(H232&lt;7, "FINAL", "APROVADO"))</f>
        <v/>
      </c>
      <c r="K232" s="15">
        <f>IF(H232&lt;7, (12.5 - (1.5*H232)), "-")</f>
        <v/>
      </c>
      <c r="L232" s="15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14" t="n">
        <v>1.140260612883737</v>
      </c>
      <c r="D233" s="14" t="n">
        <v>5.668919936793102</v>
      </c>
      <c r="E233" s="14" t="n">
        <v>6.1154315244147</v>
      </c>
      <c r="F233" s="14" t="n">
        <v>3.718277144296637</v>
      </c>
      <c r="G233" s="15">
        <f>AVERAGE(C233:F233)</f>
        <v/>
      </c>
      <c r="H233" s="15">
        <f>SUM(C233:F233)/4</f>
        <v/>
      </c>
      <c r="I233" s="15">
        <f>IF(H233&lt;7, (0.6*H233) + (0.4*G233), "-")</f>
        <v/>
      </c>
      <c r="J233" s="8">
        <f>IF(H233&lt;2.5, "REPROVADO", IF(H233&lt;7, "FINAL", "APROVADO"))</f>
        <v/>
      </c>
      <c r="K233" s="15">
        <f>IF(H233&lt;7, (12.5 - (1.5*H233)), "-")</f>
        <v/>
      </c>
      <c r="L233" s="15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14" t="n">
        <v>7.118032386155251</v>
      </c>
      <c r="D234" s="14" t="n">
        <v>7.724722171545345</v>
      </c>
      <c r="E234" s="14" t="n">
        <v>4.236771087180347</v>
      </c>
      <c r="F234" s="14" t="n">
        <v>6.847520838951192</v>
      </c>
      <c r="G234" s="15">
        <f>AVERAGE(C234:F234)</f>
        <v/>
      </c>
      <c r="H234" s="15">
        <f>SUM(C234:F234)/4</f>
        <v/>
      </c>
      <c r="I234" s="15">
        <f>IF(H234&lt;7, (0.6*H234) + (0.4*G234), "-")</f>
        <v/>
      </c>
      <c r="J234" s="8">
        <f>IF(H234&lt;2.5, "REPROVADO", IF(H234&lt;7, "FINAL", "APROVADO"))</f>
        <v/>
      </c>
      <c r="K234" s="15">
        <f>IF(H234&lt;7, (12.5 - (1.5*H234)), "-")</f>
        <v/>
      </c>
      <c r="L234" s="15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14" t="n">
        <v>5.72710889267373</v>
      </c>
      <c r="D235" s="14" t="n">
        <v>1.789169869607557</v>
      </c>
      <c r="E235" s="14" t="n">
        <v>6.915483731632766</v>
      </c>
      <c r="F235" s="14" t="n">
        <v>4.834547676936927</v>
      </c>
      <c r="G235" s="15">
        <f>AVERAGE(C235:F235)</f>
        <v/>
      </c>
      <c r="H235" s="15">
        <f>SUM(C235:F235)/4</f>
        <v/>
      </c>
      <c r="I235" s="15">
        <f>IF(H235&lt;7, (0.6*H235) + (0.4*G235), "-")</f>
        <v/>
      </c>
      <c r="J235" s="8">
        <f>IF(H235&lt;2.5, "REPROVADO", IF(H235&lt;7, "FINAL", "APROVADO"))</f>
        <v/>
      </c>
      <c r="K235" s="15">
        <f>IF(H235&lt;7, (12.5 - (1.5*H235)), "-")</f>
        <v/>
      </c>
      <c r="L235" s="15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15">
        <f>AVERAGE(C236:F236)</f>
        <v/>
      </c>
      <c r="H236" s="15">
        <f>SUM(C236:F236)/4</f>
        <v/>
      </c>
      <c r="I236" s="15">
        <f>IF(H236&lt;7, (0.6*H236) + (0.4*G236), "-")</f>
        <v/>
      </c>
      <c r="J236" s="8">
        <f>IF(H236&lt;2.5, "REPROVADO", IF(H236&lt;7, "FINAL", "APROVADO"))</f>
        <v/>
      </c>
      <c r="K236" s="15">
        <f>IF(H236&lt;7, (12.5 - (1.5*H236)), "-")</f>
        <v/>
      </c>
      <c r="L236" s="15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15">
        <f>AVERAGE(C237:F237)</f>
        <v/>
      </c>
      <c r="H237" s="15">
        <f>SUM(C237:F237)/4</f>
        <v/>
      </c>
      <c r="I237" s="15">
        <f>IF(H237&lt;7, (0.6*H237) + (0.4*G237), "-")</f>
        <v/>
      </c>
      <c r="J237" s="8">
        <f>IF(H237&lt;2.5, "REPROVADO", IF(H237&lt;7, "FINAL", "APROVADO"))</f>
        <v/>
      </c>
      <c r="K237" s="15">
        <f>IF(H237&lt;7, (12.5 - (1.5*H237)), "-")</f>
        <v/>
      </c>
      <c r="L237" s="15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15">
        <f>AVERAGE(C238:F238)</f>
        <v/>
      </c>
      <c r="H238" s="15">
        <f>SUM(C238:F238)/4</f>
        <v/>
      </c>
      <c r="I238" s="15">
        <f>IF(H238&lt;7, (0.6*H238) + (0.4*G238), "-")</f>
        <v/>
      </c>
      <c r="J238" s="8">
        <f>IF(H238&lt;2.5, "REPROVADO", IF(H238&lt;7, "FINAL", "APROVADO"))</f>
        <v/>
      </c>
      <c r="K238" s="15">
        <f>IF(H238&lt;7, (12.5 - (1.5*H238)), "-")</f>
        <v/>
      </c>
      <c r="L238" s="15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15">
        <f>AVERAGE(C239:F239)</f>
        <v/>
      </c>
      <c r="H239" s="15">
        <f>SUM(C239:F239)/4</f>
        <v/>
      </c>
      <c r="I239" s="15">
        <f>IF(H239&lt;7, (0.6*H239) + (0.4*G239), "-")</f>
        <v/>
      </c>
      <c r="J239" s="8">
        <f>IF(H239&lt;2.5, "REPROVADO", IF(H239&lt;7, "FINAL", "APROVADO"))</f>
        <v/>
      </c>
      <c r="K239" s="15">
        <f>IF(H239&lt;7, (12.5 - (1.5*H239)), "-")</f>
        <v/>
      </c>
      <c r="L239" s="15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15">
        <f>AVERAGE(C240:F240)</f>
        <v/>
      </c>
      <c r="H240" s="15">
        <f>SUM(C240:F240)/4</f>
        <v/>
      </c>
      <c r="I240" s="15">
        <f>IF(H240&lt;7, (0.6*H240) + (0.4*G240), "-")</f>
        <v/>
      </c>
      <c r="J240" s="8">
        <f>IF(H240&lt;2.5, "REPROVADO", IF(H240&lt;7, "FINAL", "APROVADO"))</f>
        <v/>
      </c>
      <c r="K240" s="15">
        <f>IF(H240&lt;7, (12.5 - (1.5*H240)), "-")</f>
        <v/>
      </c>
      <c r="L240" s="15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15">
        <f>AVERAGE(C241:F241)</f>
        <v/>
      </c>
      <c r="H241" s="15">
        <f>SUM(C241:F241)/4</f>
        <v/>
      </c>
      <c r="I241" s="15">
        <f>IF(H241&lt;7, (0.6*H241) + (0.4*G241), "-")</f>
        <v/>
      </c>
      <c r="J241" s="8">
        <f>IF(H241&lt;2.5, "REPROVADO", IF(H241&lt;7, "FINAL", "APROVADO"))</f>
        <v/>
      </c>
      <c r="K241" s="15">
        <f>IF(H241&lt;7, (12.5 - (1.5*H241)), "-")</f>
        <v/>
      </c>
      <c r="L241" s="15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15">
        <f>AVERAGE(C242:F242)</f>
        <v/>
      </c>
      <c r="H242" s="15">
        <f>SUM(C242:F242)/4</f>
        <v/>
      </c>
      <c r="I242" s="15">
        <f>IF(H242&lt;7, (0.6*H242) + (0.4*G242), "-")</f>
        <v/>
      </c>
      <c r="J242" s="8">
        <f>IF(H242&lt;2.5, "REPROVADO", IF(H242&lt;7, "FINAL", "APROVADO"))</f>
        <v/>
      </c>
      <c r="K242" s="15">
        <f>IF(H242&lt;7, (12.5 - (1.5*H242)), "-")</f>
        <v/>
      </c>
      <c r="L242" s="15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15">
        <f>AVERAGE(C243:F243)</f>
        <v/>
      </c>
      <c r="H243" s="15">
        <f>SUM(C243:F243)/4</f>
        <v/>
      </c>
      <c r="I243" s="15">
        <f>IF(H243&lt;7, (0.6*H243) + (0.4*G243), "-")</f>
        <v/>
      </c>
      <c r="J243" s="8">
        <f>IF(H243&lt;2.5, "REPROVADO", IF(H243&lt;7, "FINAL", "APROVADO"))</f>
        <v/>
      </c>
      <c r="K243" s="15">
        <f>IF(H243&lt;7, (12.5 - (1.5*H243)), "-")</f>
        <v/>
      </c>
      <c r="L243" s="15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15">
        <f>AVERAGE(C244:F244)</f>
        <v/>
      </c>
      <c r="H244" s="15">
        <f>SUM(C244:F244)/4</f>
        <v/>
      </c>
      <c r="I244" s="15">
        <f>IF(H244&lt;7, (0.6*H244) + (0.4*G244), "-")</f>
        <v/>
      </c>
      <c r="J244" s="8">
        <f>IF(H244&lt;2.5, "REPROVADO", IF(H244&lt;7, "FINAL", "APROVADO"))</f>
        <v/>
      </c>
      <c r="K244" s="15">
        <f>IF(H244&lt;7, (12.5 - (1.5*H244)), "-")</f>
        <v/>
      </c>
      <c r="L244" s="15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15">
        <f>AVERAGE(C245:F245)</f>
        <v/>
      </c>
      <c r="H245" s="15">
        <f>SUM(C245:F245)/4</f>
        <v/>
      </c>
      <c r="I245" s="15">
        <f>IF(H245&lt;7, (0.6*H245) + (0.4*G245), "-")</f>
        <v/>
      </c>
      <c r="J245" s="8">
        <f>IF(H245&lt;2.5, "REPROVADO", IF(H245&lt;7, "FINAL", "APROVADO"))</f>
        <v/>
      </c>
      <c r="K245" s="15">
        <f>IF(H245&lt;7, (12.5 - (1.5*H245)), "-")</f>
        <v/>
      </c>
      <c r="L245" s="15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15">
        <f>AVERAGE(C246:F246)</f>
        <v/>
      </c>
      <c r="H246" s="15">
        <f>SUM(C246:F246)/4</f>
        <v/>
      </c>
      <c r="I246" s="15">
        <f>IF(H246&lt;7, (0.6*H246) + (0.4*G246), "-")</f>
        <v/>
      </c>
      <c r="J246" s="8">
        <f>IF(H246&lt;2.5, "REPROVADO", IF(H246&lt;7, "FINAL", "APROVADO"))</f>
        <v/>
      </c>
      <c r="K246" s="15">
        <f>IF(H246&lt;7, (12.5 - (1.5*H246)), "-")</f>
        <v/>
      </c>
      <c r="L246" s="15">
        <f>IF(G246&gt;=K246, "AF", "-")</f>
        <v/>
      </c>
    </row>
    <row r="259"/>
    <row r="260"/>
    <row r="261"/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3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14" t="n">
        <v>1.625373945801817</v>
      </c>
      <c r="D264" s="14" t="n">
        <v>6.928335642885378</v>
      </c>
      <c r="E264" s="14" t="n">
        <v>3.296491483046086</v>
      </c>
      <c r="F264" s="14" t="n">
        <v>5.88571755361097</v>
      </c>
      <c r="G264" s="15">
        <f>AVERAGE(C264:F264)</f>
        <v/>
      </c>
      <c r="H264" s="15">
        <f>SUM(C264:F264)/4</f>
        <v/>
      </c>
      <c r="I264" s="15">
        <f>IF(H264&lt;7, (0.6*H264) + (0.4*G264), "-")</f>
        <v/>
      </c>
      <c r="J264" s="8">
        <f>IF(H264&lt;2.5, "REPROVADO", IF(H264&lt;7, "FINAL", "APROVADO"))</f>
        <v/>
      </c>
      <c r="K264" s="15">
        <f>IF(H264&lt;7, (12.5 - (1.5*H264)), "-")</f>
        <v/>
      </c>
      <c r="L264" s="15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14" t="n">
        <v>6.591471268040976</v>
      </c>
      <c r="D265" s="14" t="n">
        <v>9.97194442836345</v>
      </c>
      <c r="E265" s="14" t="n">
        <v>6.182275018241</v>
      </c>
      <c r="F265" s="14" t="n">
        <v>7.566414549549449</v>
      </c>
      <c r="G265" s="15">
        <f>AVERAGE(C265:F265)</f>
        <v/>
      </c>
      <c r="H265" s="15">
        <f>SUM(C265:F265)/4</f>
        <v/>
      </c>
      <c r="I265" s="15">
        <f>IF(H265&lt;7, (0.6*H265) + (0.4*G265), "-")</f>
        <v/>
      </c>
      <c r="J265" s="8">
        <f>IF(H265&lt;2.5, "REPROVADO", IF(H265&lt;7, "FINAL", "APROVADO"))</f>
        <v/>
      </c>
      <c r="K265" s="15">
        <f>IF(H265&lt;7, (12.5 - (1.5*H265)), "-")</f>
        <v/>
      </c>
      <c r="L265" s="15">
        <f>IF(G265&gt;=K265, "AF", "-")</f>
        <v/>
      </c>
      <c r="N265" s="8" t="inlineStr">
        <is>
          <t>ALUNOS APROVADOS</t>
        </is>
      </c>
      <c r="O265" s="9">
        <f>COUNTIF(C264:C298, "&gt;=7")</f>
        <v/>
      </c>
      <c r="P265" s="9">
        <f>COUNTIF(D264:D298, "&gt;=7")</f>
        <v/>
      </c>
      <c r="Q265" s="9">
        <f>COUNTIF(E264:E298, "&gt;=7")</f>
        <v/>
      </c>
      <c r="R265" s="9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14" t="n">
        <v>5.017715429615257</v>
      </c>
      <c r="D266" s="14" t="n">
        <v>4.072036511529638</v>
      </c>
      <c r="E266" s="14" t="n">
        <v>4.147272588878083</v>
      </c>
      <c r="F266" s="14" t="n">
        <v>4.158070649559567</v>
      </c>
      <c r="G266" s="15">
        <f>AVERAGE(C266:F266)</f>
        <v/>
      </c>
      <c r="H266" s="15">
        <f>SUM(C266:F266)/4</f>
        <v/>
      </c>
      <c r="I266" s="15">
        <f>IF(H266&lt;7, (0.6*H266) + (0.4*G266), "-")</f>
        <v/>
      </c>
      <c r="J266" s="8">
        <f>IF(H266&lt;2.5, "REPROVADO", IF(H266&lt;7, "FINAL", "APROVADO"))</f>
        <v/>
      </c>
      <c r="K266" s="15">
        <f>IF(H266&lt;7, (12.5 - (1.5*H266)), "-")</f>
        <v/>
      </c>
      <c r="L266" s="15">
        <f>IF(G266&gt;=K266, "AF", "-")</f>
        <v/>
      </c>
      <c r="N266" s="8" t="inlineStr">
        <is>
          <t>ALUNOS REPROVADOS</t>
        </is>
      </c>
      <c r="O266" s="9">
        <f>COUNTIF(C264:C298, "&lt;7")</f>
        <v/>
      </c>
      <c r="P266" s="9">
        <f>COUNTIF(D264:D298, "&lt;7")</f>
        <v/>
      </c>
      <c r="Q266" s="9">
        <f>COUNTIF(E264:E298, "&lt;7")</f>
        <v/>
      </c>
      <c r="R266" s="9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14" t="n">
        <v>2.125328830010603</v>
      </c>
      <c r="D267" s="14" t="n">
        <v>4.610361856350978</v>
      </c>
      <c r="E267" s="14" t="n">
        <v>4.142100263729838</v>
      </c>
      <c r="F267" s="14" t="n">
        <v>9.448954382385189</v>
      </c>
      <c r="G267" s="15">
        <f>AVERAGE(C267:F267)</f>
        <v/>
      </c>
      <c r="H267" s="15">
        <f>SUM(C267:F267)/4</f>
        <v/>
      </c>
      <c r="I267" s="15">
        <f>IF(H267&lt;7, (0.6*H267) + (0.4*G267), "-")</f>
        <v/>
      </c>
      <c r="J267" s="8">
        <f>IF(H267&lt;2.5, "REPROVADO", IF(H267&lt;7, "FINAL", "APROVADO"))</f>
        <v/>
      </c>
      <c r="K267" s="15">
        <f>IF(H267&lt;7, (12.5 - (1.5*H267)), "-")</f>
        <v/>
      </c>
      <c r="L267" s="15">
        <f>IF(G267&gt;=K267, "AF", "-")</f>
        <v/>
      </c>
      <c r="N267" s="8" t="inlineStr">
        <is>
          <t>Nº ALUNOS COM MÉDIA &gt; 8,0</t>
        </is>
      </c>
      <c r="O267" s="9">
        <f>COUNTIF(C264:C298, "&gt;=8")</f>
        <v/>
      </c>
      <c r="P267" s="9">
        <f>COUNTIF(D264:D298, "&gt;=8")</f>
        <v/>
      </c>
      <c r="Q267" s="9">
        <f>COUNTIF(E264:E298, "&gt;=8")</f>
        <v/>
      </c>
      <c r="R267" s="9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14" t="n">
        <v>1.012131860100244</v>
      </c>
      <c r="D268" s="14" t="n">
        <v>6.162624508934384</v>
      </c>
      <c r="E268" s="14" t="n">
        <v>3.74845678112012</v>
      </c>
      <c r="F268" s="14" t="n">
        <v>6.675248488163131</v>
      </c>
      <c r="G268" s="15">
        <f>AVERAGE(C268:F268)</f>
        <v/>
      </c>
      <c r="H268" s="15">
        <f>SUM(C268:F268)/4</f>
        <v/>
      </c>
      <c r="I268" s="15">
        <f>IF(H268&lt;7, (0.6*H268) + (0.4*G268), "-")</f>
        <v/>
      </c>
      <c r="J268" s="8">
        <f>IF(H268&lt;2.5, "REPROVADO", IF(H268&lt;7, "FINAL", "APROVADO"))</f>
        <v/>
      </c>
      <c r="K268" s="15">
        <f>IF(H268&lt;7, (12.5 - (1.5*H268)), "-")</f>
        <v/>
      </c>
      <c r="L268" s="15">
        <f>IF(G268&gt;=K268, "AF", "-")</f>
        <v/>
      </c>
      <c r="N268" s="8" t="inlineStr">
        <is>
          <t>Nº ALUNOS QUE NÃO ATINGIRAM MÉDIA &gt; 8,0</t>
        </is>
      </c>
      <c r="O268" s="9">
        <f>COUNTIF(C264:C298, "&lt;8")</f>
        <v/>
      </c>
      <c r="P268" s="9">
        <f>COUNTIF(D264:D298, "&lt;8")</f>
        <v/>
      </c>
      <c r="Q268" s="9">
        <f>COUNTIF(E264:E298, "&lt;8")</f>
        <v/>
      </c>
      <c r="R268" s="9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14" t="n">
        <v>9.213272658416429</v>
      </c>
      <c r="D269" s="14" t="n">
        <v>3.096803573096098</v>
      </c>
      <c r="E269" s="14" t="n">
        <v>9.416832644169649</v>
      </c>
      <c r="F269" s="14" t="n">
        <v>2.191770665511102</v>
      </c>
      <c r="G269" s="15">
        <f>AVERAGE(C269:F269)</f>
        <v/>
      </c>
      <c r="H269" s="15">
        <f>SUM(C269:F269)/4</f>
        <v/>
      </c>
      <c r="I269" s="15">
        <f>IF(H269&lt;7, (0.6*H269) + (0.4*G269), "-")</f>
        <v/>
      </c>
      <c r="J269" s="8">
        <f>IF(H269&lt;2.5, "REPROVADO", IF(H269&lt;7, "FINAL", "APROVADO"))</f>
        <v/>
      </c>
      <c r="K269" s="15">
        <f>IF(H269&lt;7, (12.5 - (1.5*H269)), "-")</f>
        <v/>
      </c>
      <c r="L269" s="15">
        <f>IF(G269&gt;=K269, "AF", "-")</f>
        <v/>
      </c>
      <c r="N269" s="8" t="inlineStr">
        <is>
          <t>PERCENTUAL DE MÉDIAS &gt; 5,0</t>
        </is>
      </c>
      <c r="O269" s="10">
        <f>COUNTIF(C264:C298, "&gt;=5")/COUNTA(C264:C298)</f>
        <v/>
      </c>
      <c r="P269" s="10">
        <f>COUNTIF(D264:D298, "&gt;=5")/COUNTA(D264:D298)</f>
        <v/>
      </c>
      <c r="Q269" s="10">
        <f>COUNTIF(E264:E298, "&gt;=5")/COUNTA(E264:E298)</f>
        <v/>
      </c>
      <c r="R269" s="10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14" t="n">
        <v>1.93643269916161</v>
      </c>
      <c r="D270" s="14" t="n">
        <v>2.467715729239878</v>
      </c>
      <c r="E270" s="14" t="n">
        <v>5.512856455466297</v>
      </c>
      <c r="F270" s="14" t="n">
        <v>7.51930580822801</v>
      </c>
      <c r="G270" s="15">
        <f>AVERAGE(C270:F270)</f>
        <v/>
      </c>
      <c r="H270" s="15">
        <f>SUM(C270:F270)/4</f>
        <v/>
      </c>
      <c r="I270" s="15">
        <f>IF(H270&lt;7, (0.6*H270) + (0.4*G270), "-")</f>
        <v/>
      </c>
      <c r="J270" s="8">
        <f>IF(H270&lt;2.5, "REPROVADO", IF(H270&lt;7, "FINAL", "APROVADO"))</f>
        <v/>
      </c>
      <c r="K270" s="15">
        <f>IF(H270&lt;7, (12.5 - (1.5*H270)), "-")</f>
        <v/>
      </c>
      <c r="L270" s="15">
        <f>IF(G270&gt;=K270, "AF", "-")</f>
        <v/>
      </c>
      <c r="N270" s="8" t="inlineStr">
        <is>
          <t>PERCENTUAL DE MÉDIAS &lt; 5,0</t>
        </is>
      </c>
      <c r="O270" s="10">
        <f>COUNTIF(C264:C298, "&lt;5")/COUNTA(C264:C298)</f>
        <v/>
      </c>
      <c r="P270" s="10">
        <f>COUNTIF(D264:D298, "&lt;5")/COUNTA(D264:D298)</f>
        <v/>
      </c>
      <c r="Q270" s="10">
        <f>COUNTIF(E264:E298, "&lt;5")/COUNTA(E264:E298)</f>
        <v/>
      </c>
      <c r="R270" s="10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14" t="n">
        <v>2.791414593849453</v>
      </c>
      <c r="D271" s="14" t="n">
        <v>6.82785152282698</v>
      </c>
      <c r="E271" s="14" t="n">
        <v>9.363911771574651</v>
      </c>
      <c r="F271" s="14" t="n">
        <v>7.496069394806879</v>
      </c>
      <c r="G271" s="15">
        <f>AVERAGE(C271:F271)</f>
        <v/>
      </c>
      <c r="H271" s="15">
        <f>SUM(C271:F271)/4</f>
        <v/>
      </c>
      <c r="I271" s="15">
        <f>IF(H271&lt;7, (0.6*H271) + (0.4*G271), "-")</f>
        <v/>
      </c>
      <c r="J271" s="8">
        <f>IF(H271&lt;2.5, "REPROVADO", IF(H271&lt;7, "FINAL", "APROVADO"))</f>
        <v/>
      </c>
      <c r="K271" s="15">
        <f>IF(H271&lt;7, (12.5 - (1.5*H271)), "-")</f>
        <v/>
      </c>
      <c r="L271" s="15">
        <f>IF(G271&gt;=K271, "AF", "-")</f>
        <v/>
      </c>
      <c r="N271" s="8" t="inlineStr">
        <is>
          <t>MATRÍCULAS</t>
        </is>
      </c>
      <c r="O271" s="9">
        <f>COUNTA(C264:C298)</f>
        <v/>
      </c>
      <c r="P271" s="9">
        <f>COUNTA(D264:D298)</f>
        <v/>
      </c>
      <c r="Q271" s="9">
        <f>COUNTA(E264:E298)</f>
        <v/>
      </c>
      <c r="R271" s="9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14" t="n">
        <v>3.225922731226399</v>
      </c>
      <c r="D272" s="14" t="n">
        <v>4.405636992236435</v>
      </c>
      <c r="E272" s="14" t="n">
        <v>2.382033794002058</v>
      </c>
      <c r="F272" s="14" t="n">
        <v>1.365616602638351</v>
      </c>
      <c r="G272" s="15">
        <f>AVERAGE(C272:F272)</f>
        <v/>
      </c>
      <c r="H272" s="15">
        <f>SUM(C272:F272)/4</f>
        <v/>
      </c>
      <c r="I272" s="15">
        <f>IF(H272&lt;7, (0.6*H272) + (0.4*G272), "-")</f>
        <v/>
      </c>
      <c r="J272" s="8">
        <f>IF(H272&lt;2.5, "REPROVADO", IF(H272&lt;7, "FINAL", "APROVADO"))</f>
        <v/>
      </c>
      <c r="K272" s="15">
        <f>IF(H272&lt;7, (12.5 - (1.5*H272)), "-")</f>
        <v/>
      </c>
      <c r="L272" s="15">
        <f>IF(G272&gt;=K272, "AF", "-")</f>
        <v/>
      </c>
      <c r="N272" s="8" t="inlineStr">
        <is>
          <t>TAXA DE APROVAÇÃO (%)</t>
        </is>
      </c>
      <c r="O272" s="10">
        <f>IF(COUNTA(C264:C298)=0, 0, COUNTIF(C264:C298, "&gt;=7")/COUNTA(C264:C298))</f>
        <v/>
      </c>
      <c r="P272" s="10">
        <f>IF(COUNTA(D264:D298)=0, 0, COUNTIF(D264:D298, "&gt;=7")/COUNTA(D264:D298))</f>
        <v/>
      </c>
      <c r="Q272" s="10">
        <f>IF(COUNTA(E264:E298)=0, 0, COUNTIF(E264:E298, "&gt;=7")/COUNTA(E264:E298))</f>
        <v/>
      </c>
      <c r="R272" s="10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14" t="n">
        <v>4.59776671708089</v>
      </c>
      <c r="D273" s="14" t="n">
        <v>4.989066850832017</v>
      </c>
      <c r="E273" s="14" t="n">
        <v>3.94681331159271</v>
      </c>
      <c r="F273" s="14" t="n">
        <v>4.570455937194764</v>
      </c>
      <c r="G273" s="15">
        <f>AVERAGE(C273:F273)</f>
        <v/>
      </c>
      <c r="H273" s="15">
        <f>SUM(C273:F273)/4</f>
        <v/>
      </c>
      <c r="I273" s="15">
        <f>IF(H273&lt;7, (0.6*H273) + (0.4*G273), "-")</f>
        <v/>
      </c>
      <c r="J273" s="8">
        <f>IF(H273&lt;2.5, "REPROVADO", IF(H273&lt;7, "FINAL", "APROVADO"))</f>
        <v/>
      </c>
      <c r="K273" s="15">
        <f>IF(H273&lt;7, (12.5 - (1.5*H273)), "-")</f>
        <v/>
      </c>
      <c r="L273" s="15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14" t="n">
        <v>4.357313381688449</v>
      </c>
      <c r="D274" s="14" t="n">
        <v>1.756820774133753</v>
      </c>
      <c r="E274" s="14" t="n">
        <v>1.11354368306019</v>
      </c>
      <c r="F274" s="14" t="n">
        <v>3.344589856199939</v>
      </c>
      <c r="G274" s="15">
        <f>AVERAGE(C274:F274)</f>
        <v/>
      </c>
      <c r="H274" s="15">
        <f>SUM(C274:F274)/4</f>
        <v/>
      </c>
      <c r="I274" s="15">
        <f>IF(H274&lt;7, (0.6*H274) + (0.4*G274), "-")</f>
        <v/>
      </c>
      <c r="J274" s="8">
        <f>IF(H274&lt;2.5, "REPROVADO", IF(H274&lt;7, "FINAL", "APROVADO"))</f>
        <v/>
      </c>
      <c r="K274" s="15">
        <f>IF(H274&lt;7, (12.5 - (1.5*H274)), "-")</f>
        <v/>
      </c>
      <c r="L274" s="15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14" t="n">
        <v>7.757558576508464</v>
      </c>
      <c r="D275" s="14" t="n">
        <v>1.294850160106947</v>
      </c>
      <c r="E275" s="14" t="n">
        <v>1.090050946022882</v>
      </c>
      <c r="F275" s="14" t="n">
        <v>4.824925819309948</v>
      </c>
      <c r="G275" s="15">
        <f>AVERAGE(C275:F275)</f>
        <v/>
      </c>
      <c r="H275" s="15">
        <f>SUM(C275:F275)/4</f>
        <v/>
      </c>
      <c r="I275" s="15">
        <f>IF(H275&lt;7, (0.6*H275) + (0.4*G275), "-")</f>
        <v/>
      </c>
      <c r="J275" s="8">
        <f>IF(H275&lt;2.5, "REPROVADO", IF(H275&lt;7, "FINAL", "APROVADO"))</f>
        <v/>
      </c>
      <c r="K275" s="15">
        <f>IF(H275&lt;7, (12.5 - (1.5*H275)), "-")</f>
        <v/>
      </c>
      <c r="L275" s="15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14" t="n">
        <v>7.0375203303948</v>
      </c>
      <c r="D276" s="14" t="n">
        <v>2.112918958215534</v>
      </c>
      <c r="E276" s="14" t="n">
        <v>4.968610116817681</v>
      </c>
      <c r="F276" s="14" t="n">
        <v>2.309853792272474</v>
      </c>
      <c r="G276" s="15">
        <f>AVERAGE(C276:F276)</f>
        <v/>
      </c>
      <c r="H276" s="15">
        <f>SUM(C276:F276)/4</f>
        <v/>
      </c>
      <c r="I276" s="15">
        <f>IF(H276&lt;7, (0.6*H276) + (0.4*G276), "-")</f>
        <v/>
      </c>
      <c r="J276" s="8">
        <f>IF(H276&lt;2.5, "REPROVADO", IF(H276&lt;7, "FINAL", "APROVADO"))</f>
        <v/>
      </c>
      <c r="K276" s="15">
        <f>IF(H276&lt;7, (12.5 - (1.5*H276)), "-")</f>
        <v/>
      </c>
      <c r="L276" s="15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14" t="n">
        <v>6.584407709962337</v>
      </c>
      <c r="D277" s="14" t="n">
        <v>8.732768582266733</v>
      </c>
      <c r="E277" s="14" t="n">
        <v>4.478661076500346</v>
      </c>
      <c r="F277" s="14" t="n">
        <v>8.803146616121028</v>
      </c>
      <c r="G277" s="15">
        <f>AVERAGE(C277:F277)</f>
        <v/>
      </c>
      <c r="H277" s="15">
        <f>SUM(C277:F277)/4</f>
        <v/>
      </c>
      <c r="I277" s="15">
        <f>IF(H277&lt;7, (0.6*H277) + (0.4*G277), "-")</f>
        <v/>
      </c>
      <c r="J277" s="8">
        <f>IF(H277&lt;2.5, "REPROVADO", IF(H277&lt;7, "FINAL", "APROVADO"))</f>
        <v/>
      </c>
      <c r="K277" s="15">
        <f>IF(H277&lt;7, (12.5 - (1.5*H277)), "-")</f>
        <v/>
      </c>
      <c r="L277" s="15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14" t="n">
        <v>2.53388800186096</v>
      </c>
      <c r="D278" s="14" t="n">
        <v>7.41938019731077</v>
      </c>
      <c r="E278" s="14" t="n">
        <v>3.29966681191178</v>
      </c>
      <c r="F278" s="14" t="n">
        <v>6.169727850079196</v>
      </c>
      <c r="G278" s="15">
        <f>AVERAGE(C278:F278)</f>
        <v/>
      </c>
      <c r="H278" s="15">
        <f>SUM(C278:F278)/4</f>
        <v/>
      </c>
      <c r="I278" s="15">
        <f>IF(H278&lt;7, (0.6*H278) + (0.4*G278), "-")</f>
        <v/>
      </c>
      <c r="J278" s="8">
        <f>IF(H278&lt;2.5, "REPROVADO", IF(H278&lt;7, "FINAL", "APROVADO"))</f>
        <v/>
      </c>
      <c r="K278" s="15">
        <f>IF(H278&lt;7, (12.5 - (1.5*H278)), "-")</f>
        <v/>
      </c>
      <c r="L278" s="15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14" t="n">
        <v>7.417446251377383</v>
      </c>
      <c r="D279" s="14" t="n">
        <v>7.693335121784261</v>
      </c>
      <c r="E279" s="14" t="n">
        <v>5.654654395776632</v>
      </c>
      <c r="F279" s="14" t="n">
        <v>9.90902211540887</v>
      </c>
      <c r="G279" s="15">
        <f>AVERAGE(C279:F279)</f>
        <v/>
      </c>
      <c r="H279" s="15">
        <f>SUM(C279:F279)/4</f>
        <v/>
      </c>
      <c r="I279" s="15">
        <f>IF(H279&lt;7, (0.6*H279) + (0.4*G279), "-")</f>
        <v/>
      </c>
      <c r="J279" s="8">
        <f>IF(H279&lt;2.5, "REPROVADO", IF(H279&lt;7, "FINAL", "APROVADO"))</f>
        <v/>
      </c>
      <c r="K279" s="15">
        <f>IF(H279&lt;7, (12.5 - (1.5*H279)), "-")</f>
        <v/>
      </c>
      <c r="L279" s="15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14" t="n">
        <v>4.406479358611149</v>
      </c>
      <c r="D280" s="14" t="n">
        <v>9.166613280685318</v>
      </c>
      <c r="E280" s="14" t="n">
        <v>5.88138221798278</v>
      </c>
      <c r="F280" s="14" t="n">
        <v>4.685796944174109</v>
      </c>
      <c r="G280" s="15">
        <f>AVERAGE(C280:F280)</f>
        <v/>
      </c>
      <c r="H280" s="15">
        <f>SUM(C280:F280)/4</f>
        <v/>
      </c>
      <c r="I280" s="15">
        <f>IF(H280&lt;7, (0.6*H280) + (0.4*G280), "-")</f>
        <v/>
      </c>
      <c r="J280" s="8">
        <f>IF(H280&lt;2.5, "REPROVADO", IF(H280&lt;7, "FINAL", "APROVADO"))</f>
        <v/>
      </c>
      <c r="K280" s="15">
        <f>IF(H280&lt;7, (12.5 - (1.5*H280)), "-")</f>
        <v/>
      </c>
      <c r="L280" s="15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15">
        <f>AVERAGE(C281:F281)</f>
        <v/>
      </c>
      <c r="H281" s="15">
        <f>SUM(C281:F281)/4</f>
        <v/>
      </c>
      <c r="I281" s="15">
        <f>IF(H281&lt;7, (0.6*H281) + (0.4*G281), "-")</f>
        <v/>
      </c>
      <c r="J281" s="8">
        <f>IF(H281&lt;2.5, "REPROVADO", IF(H281&lt;7, "FINAL", "APROVADO"))</f>
        <v/>
      </c>
      <c r="K281" s="15">
        <f>IF(H281&lt;7, (12.5 - (1.5*H281)), "-")</f>
        <v/>
      </c>
      <c r="L281" s="15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15">
        <f>AVERAGE(C282:F282)</f>
        <v/>
      </c>
      <c r="H282" s="15">
        <f>SUM(C282:F282)/4</f>
        <v/>
      </c>
      <c r="I282" s="15">
        <f>IF(H282&lt;7, (0.6*H282) + (0.4*G282), "-")</f>
        <v/>
      </c>
      <c r="J282" s="8">
        <f>IF(H282&lt;2.5, "REPROVADO", IF(H282&lt;7, "FINAL", "APROVADO"))</f>
        <v/>
      </c>
      <c r="K282" s="15">
        <f>IF(H282&lt;7, (12.5 - (1.5*H282)), "-")</f>
        <v/>
      </c>
      <c r="L282" s="15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15">
        <f>AVERAGE(C283:F283)</f>
        <v/>
      </c>
      <c r="H283" s="15">
        <f>SUM(C283:F283)/4</f>
        <v/>
      </c>
      <c r="I283" s="15">
        <f>IF(H283&lt;7, (0.6*H283) + (0.4*G283), "-")</f>
        <v/>
      </c>
      <c r="J283" s="8">
        <f>IF(H283&lt;2.5, "REPROVADO", IF(H283&lt;7, "FINAL", "APROVADO"))</f>
        <v/>
      </c>
      <c r="K283" s="15">
        <f>IF(H283&lt;7, (12.5 - (1.5*H283)), "-")</f>
        <v/>
      </c>
      <c r="L283" s="15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15">
        <f>AVERAGE(C284:F284)</f>
        <v/>
      </c>
      <c r="H284" s="15">
        <f>SUM(C284:F284)/4</f>
        <v/>
      </c>
      <c r="I284" s="15">
        <f>IF(H284&lt;7, (0.6*H284) + (0.4*G284), "-")</f>
        <v/>
      </c>
      <c r="J284" s="8">
        <f>IF(H284&lt;2.5, "REPROVADO", IF(H284&lt;7, "FINAL", "APROVADO"))</f>
        <v/>
      </c>
      <c r="K284" s="15">
        <f>IF(H284&lt;7, (12.5 - (1.5*H284)), "-")</f>
        <v/>
      </c>
      <c r="L284" s="15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15">
        <f>AVERAGE(C285:F285)</f>
        <v/>
      </c>
      <c r="H285" s="15">
        <f>SUM(C285:F285)/4</f>
        <v/>
      </c>
      <c r="I285" s="15">
        <f>IF(H285&lt;7, (0.6*H285) + (0.4*G285), "-")</f>
        <v/>
      </c>
      <c r="J285" s="8">
        <f>IF(H285&lt;2.5, "REPROVADO", IF(H285&lt;7, "FINAL", "APROVADO"))</f>
        <v/>
      </c>
      <c r="K285" s="15">
        <f>IF(H285&lt;7, (12.5 - (1.5*H285)), "-")</f>
        <v/>
      </c>
      <c r="L285" s="15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15">
        <f>AVERAGE(C286:F286)</f>
        <v/>
      </c>
      <c r="H286" s="15">
        <f>SUM(C286:F286)/4</f>
        <v/>
      </c>
      <c r="I286" s="15">
        <f>IF(H286&lt;7, (0.6*H286) + (0.4*G286), "-")</f>
        <v/>
      </c>
      <c r="J286" s="8">
        <f>IF(H286&lt;2.5, "REPROVADO", IF(H286&lt;7, "FINAL", "APROVADO"))</f>
        <v/>
      </c>
      <c r="K286" s="15">
        <f>IF(H286&lt;7, (12.5 - (1.5*H286)), "-")</f>
        <v/>
      </c>
      <c r="L286" s="15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15">
        <f>AVERAGE(C287:F287)</f>
        <v/>
      </c>
      <c r="H287" s="15">
        <f>SUM(C287:F287)/4</f>
        <v/>
      </c>
      <c r="I287" s="15">
        <f>IF(H287&lt;7, (0.6*H287) + (0.4*G287), "-")</f>
        <v/>
      </c>
      <c r="J287" s="8">
        <f>IF(H287&lt;2.5, "REPROVADO", IF(H287&lt;7, "FINAL", "APROVADO"))</f>
        <v/>
      </c>
      <c r="K287" s="15">
        <f>IF(H287&lt;7, (12.5 - (1.5*H287)), "-")</f>
        <v/>
      </c>
      <c r="L287" s="15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15">
        <f>AVERAGE(C288:F288)</f>
        <v/>
      </c>
      <c r="H288" s="15">
        <f>SUM(C288:F288)/4</f>
        <v/>
      </c>
      <c r="I288" s="15">
        <f>IF(H288&lt;7, (0.6*H288) + (0.4*G288), "-")</f>
        <v/>
      </c>
      <c r="J288" s="8">
        <f>IF(H288&lt;2.5, "REPROVADO", IF(H288&lt;7, "FINAL", "APROVADO"))</f>
        <v/>
      </c>
      <c r="K288" s="15">
        <f>IF(H288&lt;7, (12.5 - (1.5*H288)), "-")</f>
        <v/>
      </c>
      <c r="L288" s="15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15">
        <f>AVERAGE(C289:F289)</f>
        <v/>
      </c>
      <c r="H289" s="15">
        <f>SUM(C289:F289)/4</f>
        <v/>
      </c>
      <c r="I289" s="15">
        <f>IF(H289&lt;7, (0.6*H289) + (0.4*G289), "-")</f>
        <v/>
      </c>
      <c r="J289" s="8">
        <f>IF(H289&lt;2.5, "REPROVADO", IF(H289&lt;7, "FINAL", "APROVADO"))</f>
        <v/>
      </c>
      <c r="K289" s="15">
        <f>IF(H289&lt;7, (12.5 - (1.5*H289)), "-")</f>
        <v/>
      </c>
      <c r="L289" s="15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15">
        <f>AVERAGE(C290:F290)</f>
        <v/>
      </c>
      <c r="H290" s="15">
        <f>SUM(C290:F290)/4</f>
        <v/>
      </c>
      <c r="I290" s="15">
        <f>IF(H290&lt;7, (0.6*H290) + (0.4*G290), "-")</f>
        <v/>
      </c>
      <c r="J290" s="8">
        <f>IF(H290&lt;2.5, "REPROVADO", IF(H290&lt;7, "FINAL", "APROVADO"))</f>
        <v/>
      </c>
      <c r="K290" s="15">
        <f>IF(H290&lt;7, (12.5 - (1.5*H290)), "-")</f>
        <v/>
      </c>
      <c r="L290" s="15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15">
        <f>AVERAGE(C291:F291)</f>
        <v/>
      </c>
      <c r="H291" s="15">
        <f>SUM(C291:F291)/4</f>
        <v/>
      </c>
      <c r="I291" s="15">
        <f>IF(H291&lt;7, (0.6*H291) + (0.4*G291), "-")</f>
        <v/>
      </c>
      <c r="J291" s="8">
        <f>IF(H291&lt;2.5, "REPROVADO", IF(H291&lt;7, "FINAL", "APROVADO"))</f>
        <v/>
      </c>
      <c r="K291" s="15">
        <f>IF(H291&lt;7, (12.5 - (1.5*H291)), "-")</f>
        <v/>
      </c>
      <c r="L291" s="15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15">
        <f>AVERAGE(C292:F292)</f>
        <v/>
      </c>
      <c r="H292" s="15">
        <f>SUM(C292:F292)/4</f>
        <v/>
      </c>
      <c r="I292" s="15">
        <f>IF(H292&lt;7, (0.6*H292) + (0.4*G292), "-")</f>
        <v/>
      </c>
      <c r="J292" s="8">
        <f>IF(H292&lt;2.5, "REPROVADO", IF(H292&lt;7, "FINAL", "APROVADO"))</f>
        <v/>
      </c>
      <c r="K292" s="15">
        <f>IF(H292&lt;7, (12.5 - (1.5*H292)), "-")</f>
        <v/>
      </c>
      <c r="L292" s="15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15">
        <f>AVERAGE(C293:F293)</f>
        <v/>
      </c>
      <c r="H293" s="15">
        <f>SUM(C293:F293)/4</f>
        <v/>
      </c>
      <c r="I293" s="15">
        <f>IF(H293&lt;7, (0.6*H293) + (0.4*G293), "-")</f>
        <v/>
      </c>
      <c r="J293" s="8">
        <f>IF(H293&lt;2.5, "REPROVADO", IF(H293&lt;7, "FINAL", "APROVADO"))</f>
        <v/>
      </c>
      <c r="K293" s="15">
        <f>IF(H293&lt;7, (12.5 - (1.5*H293)), "-")</f>
        <v/>
      </c>
      <c r="L293" s="15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15">
        <f>AVERAGE(C294:F294)</f>
        <v/>
      </c>
      <c r="H294" s="15">
        <f>SUM(C294:F294)/4</f>
        <v/>
      </c>
      <c r="I294" s="15">
        <f>IF(H294&lt;7, (0.6*H294) + (0.4*G294), "-")</f>
        <v/>
      </c>
      <c r="J294" s="8">
        <f>IF(H294&lt;2.5, "REPROVADO", IF(H294&lt;7, "FINAL", "APROVADO"))</f>
        <v/>
      </c>
      <c r="K294" s="15">
        <f>IF(H294&lt;7, (12.5 - (1.5*H294)), "-")</f>
        <v/>
      </c>
      <c r="L294" s="15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15">
        <f>AVERAGE(C295:F295)</f>
        <v/>
      </c>
      <c r="H295" s="15">
        <f>SUM(C295:F295)/4</f>
        <v/>
      </c>
      <c r="I295" s="15">
        <f>IF(H295&lt;7, (0.6*H295) + (0.4*G295), "-")</f>
        <v/>
      </c>
      <c r="J295" s="8">
        <f>IF(H295&lt;2.5, "REPROVADO", IF(H295&lt;7, "FINAL", "APROVADO"))</f>
        <v/>
      </c>
      <c r="K295" s="15">
        <f>IF(H295&lt;7, (12.5 - (1.5*H295)), "-")</f>
        <v/>
      </c>
      <c r="L295" s="15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15">
        <f>AVERAGE(C296:F296)</f>
        <v/>
      </c>
      <c r="H296" s="15">
        <f>SUM(C296:F296)/4</f>
        <v/>
      </c>
      <c r="I296" s="15">
        <f>IF(H296&lt;7, (0.6*H296) + (0.4*G296), "-")</f>
        <v/>
      </c>
      <c r="J296" s="8">
        <f>IF(H296&lt;2.5, "REPROVADO", IF(H296&lt;7, "FINAL", "APROVADO"))</f>
        <v/>
      </c>
      <c r="K296" s="15">
        <f>IF(H296&lt;7, (12.5 - (1.5*H296)), "-")</f>
        <v/>
      </c>
      <c r="L296" s="15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15">
        <f>AVERAGE(C297:F297)</f>
        <v/>
      </c>
      <c r="H297" s="15">
        <f>SUM(C297:F297)/4</f>
        <v/>
      </c>
      <c r="I297" s="15">
        <f>IF(H297&lt;7, (0.6*H297) + (0.4*G297), "-")</f>
        <v/>
      </c>
      <c r="J297" s="8">
        <f>IF(H297&lt;2.5, "REPROVADO", IF(H297&lt;7, "FINAL", "APROVADO"))</f>
        <v/>
      </c>
      <c r="K297" s="15">
        <f>IF(H297&lt;7, (12.5 - (1.5*H297)), "-")</f>
        <v/>
      </c>
      <c r="L297" s="15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15">
        <f>AVERAGE(C298:F298)</f>
        <v/>
      </c>
      <c r="H298" s="15">
        <f>SUM(C298:F298)/4</f>
        <v/>
      </c>
      <c r="I298" s="15">
        <f>IF(H298&lt;7, (0.6*H298) + (0.4*G298), "-")</f>
        <v/>
      </c>
      <c r="J298" s="8">
        <f>IF(H298&lt;2.5, "REPROVADO", IF(H298&lt;7, "FINAL", "APROVADO"))</f>
        <v/>
      </c>
      <c r="K298" s="15">
        <f>IF(H298&lt;7, (12.5 - (1.5*H298)), "-")</f>
        <v/>
      </c>
      <c r="L298" s="15">
        <f>IF(G298&gt;=K298, "AF", "-")</f>
        <v/>
      </c>
    </row>
    <row r="310"/>
    <row r="311"/>
    <row r="312"/>
    <row r="313"/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3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14" t="n">
        <v>2.54686815597399</v>
      </c>
      <c r="D316" s="14" t="n">
        <v>5.903949709550389</v>
      </c>
      <c r="E316" s="14" t="n">
        <v>7.564310806351074</v>
      </c>
      <c r="F316" s="14" t="n">
        <v>6.643730587463733</v>
      </c>
      <c r="G316" s="15">
        <f>AVERAGE(C316:F316)</f>
        <v/>
      </c>
      <c r="H316" s="15">
        <f>SUM(C316:F316)/4</f>
        <v/>
      </c>
      <c r="I316" s="15">
        <f>IF(H316&lt;7, (0.6*H316) + (0.4*G316), "-")</f>
        <v/>
      </c>
      <c r="J316" s="8">
        <f>IF(H316&lt;2.5, "REPROVADO", IF(H316&lt;7, "FINAL", "APROVADO"))</f>
        <v/>
      </c>
      <c r="K316" s="15">
        <f>IF(H316&lt;7, (12.5 - (1.5*H316)), "-")</f>
        <v/>
      </c>
      <c r="L316" s="15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14" t="n">
        <v>5.516518082774505</v>
      </c>
      <c r="D317" s="14" t="n">
        <v>8.533667608724189</v>
      </c>
      <c r="E317" s="14" t="n">
        <v>9.247764318695406</v>
      </c>
      <c r="F317" s="14" t="n">
        <v>1.781563785985611</v>
      </c>
      <c r="G317" s="15">
        <f>AVERAGE(C317:F317)</f>
        <v/>
      </c>
      <c r="H317" s="15">
        <f>SUM(C317:F317)/4</f>
        <v/>
      </c>
      <c r="I317" s="15">
        <f>IF(H317&lt;7, (0.6*H317) + (0.4*G317), "-")</f>
        <v/>
      </c>
      <c r="J317" s="8">
        <f>IF(H317&lt;2.5, "REPROVADO", IF(H317&lt;7, "FINAL", "APROVADO"))</f>
        <v/>
      </c>
      <c r="K317" s="15">
        <f>IF(H317&lt;7, (12.5 - (1.5*H317)), "-")</f>
        <v/>
      </c>
      <c r="L317" s="15">
        <f>IF(G317&gt;=K317, "AF", "-")</f>
        <v/>
      </c>
      <c r="N317" s="8" t="inlineStr">
        <is>
          <t>ALUNOS APROVADOS</t>
        </is>
      </c>
      <c r="O317" s="9">
        <f>COUNTIF(C316:C350, "&gt;=7")</f>
        <v/>
      </c>
      <c r="P317" s="9">
        <f>COUNTIF(D316:D350, "&gt;=7")</f>
        <v/>
      </c>
      <c r="Q317" s="9">
        <f>COUNTIF(E316:E350, "&gt;=7")</f>
        <v/>
      </c>
      <c r="R317" s="9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14" t="n">
        <v>9.004451553396583</v>
      </c>
      <c r="D318" s="14" t="n">
        <v>6.689831472458519</v>
      </c>
      <c r="E318" s="14" t="n">
        <v>3.303176327936468</v>
      </c>
      <c r="F318" s="14" t="n">
        <v>3.849687122028966</v>
      </c>
      <c r="G318" s="15">
        <f>AVERAGE(C318:F318)</f>
        <v/>
      </c>
      <c r="H318" s="15">
        <f>SUM(C318:F318)/4</f>
        <v/>
      </c>
      <c r="I318" s="15">
        <f>IF(H318&lt;7, (0.6*H318) + (0.4*G318), "-")</f>
        <v/>
      </c>
      <c r="J318" s="8">
        <f>IF(H318&lt;2.5, "REPROVADO", IF(H318&lt;7, "FINAL", "APROVADO"))</f>
        <v/>
      </c>
      <c r="K318" s="15">
        <f>IF(H318&lt;7, (12.5 - (1.5*H318)), "-")</f>
        <v/>
      </c>
      <c r="L318" s="15">
        <f>IF(G318&gt;=K318, "AF", "-")</f>
        <v/>
      </c>
      <c r="N318" s="8" t="inlineStr">
        <is>
          <t>ALUNOS REPROVADOS</t>
        </is>
      </c>
      <c r="O318" s="9">
        <f>COUNTIF(C316:C350, "&lt;7")</f>
        <v/>
      </c>
      <c r="P318" s="9">
        <f>COUNTIF(D316:D350, "&lt;7")</f>
        <v/>
      </c>
      <c r="Q318" s="9">
        <f>COUNTIF(E316:E350, "&lt;7")</f>
        <v/>
      </c>
      <c r="R318" s="9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14" t="n">
        <v>9.867808914109531</v>
      </c>
      <c r="D319" s="14" t="n">
        <v>1.300240732762212</v>
      </c>
      <c r="E319" s="14" t="n">
        <v>5.314321138265841</v>
      </c>
      <c r="F319" s="14" t="n">
        <v>6.212099372229999</v>
      </c>
      <c r="G319" s="15">
        <f>AVERAGE(C319:F319)</f>
        <v/>
      </c>
      <c r="H319" s="15">
        <f>SUM(C319:F319)/4</f>
        <v/>
      </c>
      <c r="I319" s="15">
        <f>IF(H319&lt;7, (0.6*H319) + (0.4*G319), "-")</f>
        <v/>
      </c>
      <c r="J319" s="8">
        <f>IF(H319&lt;2.5, "REPROVADO", IF(H319&lt;7, "FINAL", "APROVADO"))</f>
        <v/>
      </c>
      <c r="K319" s="15">
        <f>IF(H319&lt;7, (12.5 - (1.5*H319)), "-")</f>
        <v/>
      </c>
      <c r="L319" s="15">
        <f>IF(G319&gt;=K319, "AF", "-")</f>
        <v/>
      </c>
      <c r="N319" s="8" t="inlineStr">
        <is>
          <t>Nº ALUNOS COM MÉDIA &gt; 8,0</t>
        </is>
      </c>
      <c r="O319" s="9">
        <f>COUNTIF(C316:C350, "&gt;=8")</f>
        <v/>
      </c>
      <c r="P319" s="9">
        <f>COUNTIF(D316:D350, "&gt;=8")</f>
        <v/>
      </c>
      <c r="Q319" s="9">
        <f>COUNTIF(E316:E350, "&gt;=8")</f>
        <v/>
      </c>
      <c r="R319" s="9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14" t="n">
        <v>9.70496329103057</v>
      </c>
      <c r="D320" s="14" t="n">
        <v>7.261884675807234</v>
      </c>
      <c r="E320" s="14" t="n">
        <v>6.416690556105809</v>
      </c>
      <c r="F320" s="14" t="n">
        <v>8.600187439966131</v>
      </c>
      <c r="G320" s="15">
        <f>AVERAGE(C320:F320)</f>
        <v/>
      </c>
      <c r="H320" s="15">
        <f>SUM(C320:F320)/4</f>
        <v/>
      </c>
      <c r="I320" s="15">
        <f>IF(H320&lt;7, (0.6*H320) + (0.4*G320), "-")</f>
        <v/>
      </c>
      <c r="J320" s="8">
        <f>IF(H320&lt;2.5, "REPROVADO", IF(H320&lt;7, "FINAL", "APROVADO"))</f>
        <v/>
      </c>
      <c r="K320" s="15">
        <f>IF(H320&lt;7, (12.5 - (1.5*H320)), "-")</f>
        <v/>
      </c>
      <c r="L320" s="15">
        <f>IF(G320&gt;=K320, "AF", "-")</f>
        <v/>
      </c>
      <c r="N320" s="8" t="inlineStr">
        <is>
          <t>Nº ALUNOS QUE NÃO ATINGIRAM MÉDIA &gt; 8,0</t>
        </is>
      </c>
      <c r="O320" s="9">
        <f>COUNTIF(C316:C350, "&lt;8")</f>
        <v/>
      </c>
      <c r="P320" s="9">
        <f>COUNTIF(D316:D350, "&lt;8")</f>
        <v/>
      </c>
      <c r="Q320" s="9">
        <f>COUNTIF(E316:E350, "&lt;8")</f>
        <v/>
      </c>
      <c r="R320" s="9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14" t="n">
        <v>9.874906034899402</v>
      </c>
      <c r="D321" s="14" t="n">
        <v>9.278477560278299</v>
      </c>
      <c r="E321" s="14" t="n">
        <v>3.622459454211814</v>
      </c>
      <c r="F321" s="14" t="n">
        <v>8.787628198959963</v>
      </c>
      <c r="G321" s="15">
        <f>AVERAGE(C321:F321)</f>
        <v/>
      </c>
      <c r="H321" s="15">
        <f>SUM(C321:F321)/4</f>
        <v/>
      </c>
      <c r="I321" s="15">
        <f>IF(H321&lt;7, (0.6*H321) + (0.4*G321), "-")</f>
        <v/>
      </c>
      <c r="J321" s="8">
        <f>IF(H321&lt;2.5, "REPROVADO", IF(H321&lt;7, "FINAL", "APROVADO"))</f>
        <v/>
      </c>
      <c r="K321" s="15">
        <f>IF(H321&lt;7, (12.5 - (1.5*H321)), "-")</f>
        <v/>
      </c>
      <c r="L321" s="15">
        <f>IF(G321&gt;=K321, "AF", "-")</f>
        <v/>
      </c>
      <c r="N321" s="8" t="inlineStr">
        <is>
          <t>PERCENTUAL DE MÉDIAS &gt; 5,0</t>
        </is>
      </c>
      <c r="O321" s="10">
        <f>COUNTIF(C316:C350, "&gt;=5")/COUNTA(C316:C350)</f>
        <v/>
      </c>
      <c r="P321" s="10">
        <f>COUNTIF(D316:D350, "&gt;=5")/COUNTA(D316:D350)</f>
        <v/>
      </c>
      <c r="Q321" s="10">
        <f>COUNTIF(E316:E350, "&gt;=5")/COUNTA(E316:E350)</f>
        <v/>
      </c>
      <c r="R321" s="10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14" t="n">
        <v>5.669018043817748</v>
      </c>
      <c r="D322" s="14" t="n">
        <v>3.158695222879486</v>
      </c>
      <c r="E322" s="14" t="n">
        <v>4.763875616036378</v>
      </c>
      <c r="F322" s="14" t="n">
        <v>9.367634570539973</v>
      </c>
      <c r="G322" s="15">
        <f>AVERAGE(C322:F322)</f>
        <v/>
      </c>
      <c r="H322" s="15">
        <f>SUM(C322:F322)/4</f>
        <v/>
      </c>
      <c r="I322" s="15">
        <f>IF(H322&lt;7, (0.6*H322) + (0.4*G322), "-")</f>
        <v/>
      </c>
      <c r="J322" s="8">
        <f>IF(H322&lt;2.5, "REPROVADO", IF(H322&lt;7, "FINAL", "APROVADO"))</f>
        <v/>
      </c>
      <c r="K322" s="15">
        <f>IF(H322&lt;7, (12.5 - (1.5*H322)), "-")</f>
        <v/>
      </c>
      <c r="L322" s="15">
        <f>IF(G322&gt;=K322, "AF", "-")</f>
        <v/>
      </c>
      <c r="N322" s="8" t="inlineStr">
        <is>
          <t>PERCENTUAL DE MÉDIAS &lt; 5,0</t>
        </is>
      </c>
      <c r="O322" s="10">
        <f>COUNTIF(C316:C350, "&lt;5")/COUNTA(C316:C350)</f>
        <v/>
      </c>
      <c r="P322" s="10">
        <f>COUNTIF(D316:D350, "&lt;5")/COUNTA(D316:D350)</f>
        <v/>
      </c>
      <c r="Q322" s="10">
        <f>COUNTIF(E316:E350, "&lt;5")/COUNTA(E316:E350)</f>
        <v/>
      </c>
      <c r="R322" s="10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14" t="n">
        <v>9.189566718848262</v>
      </c>
      <c r="D323" s="14" t="n">
        <v>2.361629288453797</v>
      </c>
      <c r="E323" s="14" t="n">
        <v>9.807791120554112</v>
      </c>
      <c r="F323" s="14" t="n">
        <v>3.33271133881038</v>
      </c>
      <c r="G323" s="15">
        <f>AVERAGE(C323:F323)</f>
        <v/>
      </c>
      <c r="H323" s="15">
        <f>SUM(C323:F323)/4</f>
        <v/>
      </c>
      <c r="I323" s="15">
        <f>IF(H323&lt;7, (0.6*H323) + (0.4*G323), "-")</f>
        <v/>
      </c>
      <c r="J323" s="8">
        <f>IF(H323&lt;2.5, "REPROVADO", IF(H323&lt;7, "FINAL", "APROVADO"))</f>
        <v/>
      </c>
      <c r="K323" s="15">
        <f>IF(H323&lt;7, (12.5 - (1.5*H323)), "-")</f>
        <v/>
      </c>
      <c r="L323" s="15">
        <f>IF(G323&gt;=K323, "AF", "-")</f>
        <v/>
      </c>
      <c r="N323" s="8" t="inlineStr">
        <is>
          <t>MATRÍCULAS</t>
        </is>
      </c>
      <c r="O323" s="9">
        <f>COUNTA(C316:C350)</f>
        <v/>
      </c>
      <c r="P323" s="9">
        <f>COUNTA(D316:D350)</f>
        <v/>
      </c>
      <c r="Q323" s="9">
        <f>COUNTA(E316:E350)</f>
        <v/>
      </c>
      <c r="R323" s="9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14" t="n">
        <v>7.119994820269227</v>
      </c>
      <c r="D324" s="14" t="n">
        <v>3.982876825785383</v>
      </c>
      <c r="E324" s="14" t="n">
        <v>2.343096577624201</v>
      </c>
      <c r="F324" s="14" t="n">
        <v>4.662935749670115</v>
      </c>
      <c r="G324" s="15">
        <f>AVERAGE(C324:F324)</f>
        <v/>
      </c>
      <c r="H324" s="15">
        <f>SUM(C324:F324)/4</f>
        <v/>
      </c>
      <c r="I324" s="15">
        <f>IF(H324&lt;7, (0.6*H324) + (0.4*G324), "-")</f>
        <v/>
      </c>
      <c r="J324" s="8">
        <f>IF(H324&lt;2.5, "REPROVADO", IF(H324&lt;7, "FINAL", "APROVADO"))</f>
        <v/>
      </c>
      <c r="K324" s="15">
        <f>IF(H324&lt;7, (12.5 - (1.5*H324)), "-")</f>
        <v/>
      </c>
      <c r="L324" s="15">
        <f>IF(G324&gt;=K324, "AF", "-")</f>
        <v/>
      </c>
      <c r="N324" s="8" t="inlineStr">
        <is>
          <t>TAXA DE APROVAÇÃO (%)</t>
        </is>
      </c>
      <c r="O324" s="10">
        <f>IF(COUNTA(C316:C350)=0, 0, COUNTIF(C316:C350, "&gt;=7")/COUNTA(C316:C350))</f>
        <v/>
      </c>
      <c r="P324" s="10">
        <f>IF(COUNTA(D316:D350)=0, 0, COUNTIF(D316:D350, "&gt;=7")/COUNTA(D316:D350))</f>
        <v/>
      </c>
      <c r="Q324" s="10">
        <f>IF(COUNTA(E316:E350)=0, 0, COUNTIF(E316:E350, "&gt;=7")/COUNTA(E316:E350))</f>
        <v/>
      </c>
      <c r="R324" s="10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14" t="n">
        <v>7.105166010640933</v>
      </c>
      <c r="D325" s="14" t="n">
        <v>3.589539367359018</v>
      </c>
      <c r="E325" s="14" t="n">
        <v>3.465653515325701</v>
      </c>
      <c r="F325" s="14" t="n">
        <v>8.432075244732356</v>
      </c>
      <c r="G325" s="15">
        <f>AVERAGE(C325:F325)</f>
        <v/>
      </c>
      <c r="H325" s="15">
        <f>SUM(C325:F325)/4</f>
        <v/>
      </c>
      <c r="I325" s="15">
        <f>IF(H325&lt;7, (0.6*H325) + (0.4*G325), "-")</f>
        <v/>
      </c>
      <c r="J325" s="8">
        <f>IF(H325&lt;2.5, "REPROVADO", IF(H325&lt;7, "FINAL", "APROVADO"))</f>
        <v/>
      </c>
      <c r="K325" s="15">
        <f>IF(H325&lt;7, (12.5 - (1.5*H325)), "-")</f>
        <v/>
      </c>
      <c r="L325" s="15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14" t="n">
        <v>6.546403840589596</v>
      </c>
      <c r="D326" s="14" t="n">
        <v>2.722628560629229</v>
      </c>
      <c r="E326" s="14" t="n">
        <v>2.441876005046956</v>
      </c>
      <c r="F326" s="14" t="n">
        <v>2.661841042885441</v>
      </c>
      <c r="G326" s="15">
        <f>AVERAGE(C326:F326)</f>
        <v/>
      </c>
      <c r="H326" s="15">
        <f>SUM(C326:F326)/4</f>
        <v/>
      </c>
      <c r="I326" s="15">
        <f>IF(H326&lt;7, (0.6*H326) + (0.4*G326), "-")</f>
        <v/>
      </c>
      <c r="J326" s="8">
        <f>IF(H326&lt;2.5, "REPROVADO", IF(H326&lt;7, "FINAL", "APROVADO"))</f>
        <v/>
      </c>
      <c r="K326" s="15">
        <f>IF(H326&lt;7, (12.5 - (1.5*H326)), "-")</f>
        <v/>
      </c>
      <c r="L326" s="15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14" t="n">
        <v>4.13584719076689</v>
      </c>
      <c r="D327" s="14" t="n">
        <v>6.841610240915577</v>
      </c>
      <c r="E327" s="14" t="n">
        <v>5.78968883767768</v>
      </c>
      <c r="F327" s="14" t="n">
        <v>4.29998381199168</v>
      </c>
      <c r="G327" s="15">
        <f>AVERAGE(C327:F327)</f>
        <v/>
      </c>
      <c r="H327" s="15">
        <f>SUM(C327:F327)/4</f>
        <v/>
      </c>
      <c r="I327" s="15">
        <f>IF(H327&lt;7, (0.6*H327) + (0.4*G327), "-")</f>
        <v/>
      </c>
      <c r="J327" s="8">
        <f>IF(H327&lt;2.5, "REPROVADO", IF(H327&lt;7, "FINAL", "APROVADO"))</f>
        <v/>
      </c>
      <c r="K327" s="15">
        <f>IF(H327&lt;7, (12.5 - (1.5*H327)), "-")</f>
        <v/>
      </c>
      <c r="L327" s="15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14" t="n">
        <v>2.153488597686104</v>
      </c>
      <c r="D328" s="14" t="n">
        <v>7.28933964644182</v>
      </c>
      <c r="E328" s="14" t="n">
        <v>7.014408519557209</v>
      </c>
      <c r="F328" s="14" t="n">
        <v>1.41797332058652</v>
      </c>
      <c r="G328" s="15">
        <f>AVERAGE(C328:F328)</f>
        <v/>
      </c>
      <c r="H328" s="15">
        <f>SUM(C328:F328)/4</f>
        <v/>
      </c>
      <c r="I328" s="15">
        <f>IF(H328&lt;7, (0.6*H328) + (0.4*G328), "-")</f>
        <v/>
      </c>
      <c r="J328" s="8">
        <f>IF(H328&lt;2.5, "REPROVADO", IF(H328&lt;7, "FINAL", "APROVADO"))</f>
        <v/>
      </c>
      <c r="K328" s="15">
        <f>IF(H328&lt;7, (12.5 - (1.5*H328)), "-")</f>
        <v/>
      </c>
      <c r="L328" s="15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14" t="n">
        <v>6.081827991946691</v>
      </c>
      <c r="D329" s="14" t="n">
        <v>2.798259965493067</v>
      </c>
      <c r="E329" s="14" t="n">
        <v>3.581616962120994</v>
      </c>
      <c r="F329" s="14" t="n">
        <v>7.008999363540443</v>
      </c>
      <c r="G329" s="15">
        <f>AVERAGE(C329:F329)</f>
        <v/>
      </c>
      <c r="H329" s="15">
        <f>SUM(C329:F329)/4</f>
        <v/>
      </c>
      <c r="I329" s="15">
        <f>IF(H329&lt;7, (0.6*H329) + (0.4*G329), "-")</f>
        <v/>
      </c>
      <c r="J329" s="8">
        <f>IF(H329&lt;2.5, "REPROVADO", IF(H329&lt;7, "FINAL", "APROVADO"))</f>
        <v/>
      </c>
      <c r="K329" s="15">
        <f>IF(H329&lt;7, (12.5 - (1.5*H329)), "-")</f>
        <v/>
      </c>
      <c r="L329" s="15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14" t="n">
        <v>3.506127457503938</v>
      </c>
      <c r="D330" s="14" t="n">
        <v>8.377338650903219</v>
      </c>
      <c r="E330" s="14" t="n">
        <v>3.313324970055117</v>
      </c>
      <c r="F330" s="14" t="n">
        <v>3.021228393678585</v>
      </c>
      <c r="G330" s="15">
        <f>AVERAGE(C330:F330)</f>
        <v/>
      </c>
      <c r="H330" s="15">
        <f>SUM(C330:F330)/4</f>
        <v/>
      </c>
      <c r="I330" s="15">
        <f>IF(H330&lt;7, (0.6*H330) + (0.4*G330), "-")</f>
        <v/>
      </c>
      <c r="J330" s="8">
        <f>IF(H330&lt;2.5, "REPROVADO", IF(H330&lt;7, "FINAL", "APROVADO"))</f>
        <v/>
      </c>
      <c r="K330" s="15">
        <f>IF(H330&lt;7, (12.5 - (1.5*H330)), "-")</f>
        <v/>
      </c>
      <c r="L330" s="15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14" t="n">
        <v>1.090950528484912</v>
      </c>
      <c r="D331" s="14" t="n">
        <v>4.82640076164943</v>
      </c>
      <c r="E331" s="14" t="n">
        <v>6.951136066348684</v>
      </c>
      <c r="F331" s="14" t="n">
        <v>1.779435704385445</v>
      </c>
      <c r="G331" s="15">
        <f>AVERAGE(C331:F331)</f>
        <v/>
      </c>
      <c r="H331" s="15">
        <f>SUM(C331:F331)/4</f>
        <v/>
      </c>
      <c r="I331" s="15">
        <f>IF(H331&lt;7, (0.6*H331) + (0.4*G331), "-")</f>
        <v/>
      </c>
      <c r="J331" s="8">
        <f>IF(H331&lt;2.5, "REPROVADO", IF(H331&lt;7, "FINAL", "APROVADO"))</f>
        <v/>
      </c>
      <c r="K331" s="15">
        <f>IF(H331&lt;7, (12.5 - (1.5*H331)), "-")</f>
        <v/>
      </c>
      <c r="L331" s="15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14" t="n">
        <v>2.707111948068551</v>
      </c>
      <c r="D332" s="14" t="n">
        <v>5.838238767899179</v>
      </c>
      <c r="E332" s="14" t="n">
        <v>3.592557072856754</v>
      </c>
      <c r="F332" s="14" t="n">
        <v>7.575779214877513</v>
      </c>
      <c r="G332" s="15">
        <f>AVERAGE(C332:F332)</f>
        <v/>
      </c>
      <c r="H332" s="15">
        <f>SUM(C332:F332)/4</f>
        <v/>
      </c>
      <c r="I332" s="15">
        <f>IF(H332&lt;7, (0.6*H332) + (0.4*G332), "-")</f>
        <v/>
      </c>
      <c r="J332" s="8">
        <f>IF(H332&lt;2.5, "REPROVADO", IF(H332&lt;7, "FINAL", "APROVADO"))</f>
        <v/>
      </c>
      <c r="K332" s="15">
        <f>IF(H332&lt;7, (12.5 - (1.5*H332)), "-")</f>
        <v/>
      </c>
      <c r="L332" s="15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15">
        <f>AVERAGE(C333:F333)</f>
        <v/>
      </c>
      <c r="H333" s="15">
        <f>SUM(C333:F333)/4</f>
        <v/>
      </c>
      <c r="I333" s="15">
        <f>IF(H333&lt;7, (0.6*H333) + (0.4*G333), "-")</f>
        <v/>
      </c>
      <c r="J333" s="8">
        <f>IF(H333&lt;2.5, "REPROVADO", IF(H333&lt;7, "FINAL", "APROVADO"))</f>
        <v/>
      </c>
      <c r="K333" s="15">
        <f>IF(H333&lt;7, (12.5 - (1.5*H333)), "-")</f>
        <v/>
      </c>
      <c r="L333" s="15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15">
        <f>AVERAGE(C334:F334)</f>
        <v/>
      </c>
      <c r="H334" s="15">
        <f>SUM(C334:F334)/4</f>
        <v/>
      </c>
      <c r="I334" s="15">
        <f>IF(H334&lt;7, (0.6*H334) + (0.4*G334), "-")</f>
        <v/>
      </c>
      <c r="J334" s="8">
        <f>IF(H334&lt;2.5, "REPROVADO", IF(H334&lt;7, "FINAL", "APROVADO"))</f>
        <v/>
      </c>
      <c r="K334" s="15">
        <f>IF(H334&lt;7, (12.5 - (1.5*H334)), "-")</f>
        <v/>
      </c>
      <c r="L334" s="15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15">
        <f>AVERAGE(C335:F335)</f>
        <v/>
      </c>
      <c r="H335" s="15">
        <f>SUM(C335:F335)/4</f>
        <v/>
      </c>
      <c r="I335" s="15">
        <f>IF(H335&lt;7, (0.6*H335) + (0.4*G335), "-")</f>
        <v/>
      </c>
      <c r="J335" s="8">
        <f>IF(H335&lt;2.5, "REPROVADO", IF(H335&lt;7, "FINAL", "APROVADO"))</f>
        <v/>
      </c>
      <c r="K335" s="15">
        <f>IF(H335&lt;7, (12.5 - (1.5*H335)), "-")</f>
        <v/>
      </c>
      <c r="L335" s="15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15">
        <f>AVERAGE(C336:F336)</f>
        <v/>
      </c>
      <c r="H336" s="15">
        <f>SUM(C336:F336)/4</f>
        <v/>
      </c>
      <c r="I336" s="15">
        <f>IF(H336&lt;7, (0.6*H336) + (0.4*G336), "-")</f>
        <v/>
      </c>
      <c r="J336" s="8">
        <f>IF(H336&lt;2.5, "REPROVADO", IF(H336&lt;7, "FINAL", "APROVADO"))</f>
        <v/>
      </c>
      <c r="K336" s="15">
        <f>IF(H336&lt;7, (12.5 - (1.5*H336)), "-")</f>
        <v/>
      </c>
      <c r="L336" s="15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15">
        <f>AVERAGE(C337:F337)</f>
        <v/>
      </c>
      <c r="H337" s="15">
        <f>SUM(C337:F337)/4</f>
        <v/>
      </c>
      <c r="I337" s="15">
        <f>IF(H337&lt;7, (0.6*H337) + (0.4*G337), "-")</f>
        <v/>
      </c>
      <c r="J337" s="8">
        <f>IF(H337&lt;2.5, "REPROVADO", IF(H337&lt;7, "FINAL", "APROVADO"))</f>
        <v/>
      </c>
      <c r="K337" s="15">
        <f>IF(H337&lt;7, (12.5 - (1.5*H337)), "-")</f>
        <v/>
      </c>
      <c r="L337" s="15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15">
        <f>AVERAGE(C338:F338)</f>
        <v/>
      </c>
      <c r="H338" s="15">
        <f>SUM(C338:F338)/4</f>
        <v/>
      </c>
      <c r="I338" s="15">
        <f>IF(H338&lt;7, (0.6*H338) + (0.4*G338), "-")</f>
        <v/>
      </c>
      <c r="J338" s="8">
        <f>IF(H338&lt;2.5, "REPROVADO", IF(H338&lt;7, "FINAL", "APROVADO"))</f>
        <v/>
      </c>
      <c r="K338" s="15">
        <f>IF(H338&lt;7, (12.5 - (1.5*H338)), "-")</f>
        <v/>
      </c>
      <c r="L338" s="15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15">
        <f>AVERAGE(C339:F339)</f>
        <v/>
      </c>
      <c r="H339" s="15">
        <f>SUM(C339:F339)/4</f>
        <v/>
      </c>
      <c r="I339" s="15">
        <f>IF(H339&lt;7, (0.6*H339) + (0.4*G339), "-")</f>
        <v/>
      </c>
      <c r="J339" s="8">
        <f>IF(H339&lt;2.5, "REPROVADO", IF(H339&lt;7, "FINAL", "APROVADO"))</f>
        <v/>
      </c>
      <c r="K339" s="15">
        <f>IF(H339&lt;7, (12.5 - (1.5*H339)), "-")</f>
        <v/>
      </c>
      <c r="L339" s="15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15">
        <f>AVERAGE(C340:F340)</f>
        <v/>
      </c>
      <c r="H340" s="15">
        <f>SUM(C340:F340)/4</f>
        <v/>
      </c>
      <c r="I340" s="15">
        <f>IF(H340&lt;7, (0.6*H340) + (0.4*G340), "-")</f>
        <v/>
      </c>
      <c r="J340" s="8">
        <f>IF(H340&lt;2.5, "REPROVADO", IF(H340&lt;7, "FINAL", "APROVADO"))</f>
        <v/>
      </c>
      <c r="K340" s="15">
        <f>IF(H340&lt;7, (12.5 - (1.5*H340)), "-")</f>
        <v/>
      </c>
      <c r="L340" s="15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15">
        <f>AVERAGE(C341:F341)</f>
        <v/>
      </c>
      <c r="H341" s="15">
        <f>SUM(C341:F341)/4</f>
        <v/>
      </c>
      <c r="I341" s="15">
        <f>IF(H341&lt;7, (0.6*H341) + (0.4*G341), "-")</f>
        <v/>
      </c>
      <c r="J341" s="8">
        <f>IF(H341&lt;2.5, "REPROVADO", IF(H341&lt;7, "FINAL", "APROVADO"))</f>
        <v/>
      </c>
      <c r="K341" s="15">
        <f>IF(H341&lt;7, (12.5 - (1.5*H341)), "-")</f>
        <v/>
      </c>
      <c r="L341" s="15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15">
        <f>AVERAGE(C342:F342)</f>
        <v/>
      </c>
      <c r="H342" s="15">
        <f>SUM(C342:F342)/4</f>
        <v/>
      </c>
      <c r="I342" s="15">
        <f>IF(H342&lt;7, (0.6*H342) + (0.4*G342), "-")</f>
        <v/>
      </c>
      <c r="J342" s="8">
        <f>IF(H342&lt;2.5, "REPROVADO", IF(H342&lt;7, "FINAL", "APROVADO"))</f>
        <v/>
      </c>
      <c r="K342" s="15">
        <f>IF(H342&lt;7, (12.5 - (1.5*H342)), "-")</f>
        <v/>
      </c>
      <c r="L342" s="15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15">
        <f>AVERAGE(C343:F343)</f>
        <v/>
      </c>
      <c r="H343" s="15">
        <f>SUM(C343:F343)/4</f>
        <v/>
      </c>
      <c r="I343" s="15">
        <f>IF(H343&lt;7, (0.6*H343) + (0.4*G343), "-")</f>
        <v/>
      </c>
      <c r="J343" s="8">
        <f>IF(H343&lt;2.5, "REPROVADO", IF(H343&lt;7, "FINAL", "APROVADO"))</f>
        <v/>
      </c>
      <c r="K343" s="15">
        <f>IF(H343&lt;7, (12.5 - (1.5*H343)), "-")</f>
        <v/>
      </c>
      <c r="L343" s="15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15">
        <f>AVERAGE(C344:F344)</f>
        <v/>
      </c>
      <c r="H344" s="15">
        <f>SUM(C344:F344)/4</f>
        <v/>
      </c>
      <c r="I344" s="15">
        <f>IF(H344&lt;7, (0.6*H344) + (0.4*G344), "-")</f>
        <v/>
      </c>
      <c r="J344" s="8">
        <f>IF(H344&lt;2.5, "REPROVADO", IF(H344&lt;7, "FINAL", "APROVADO"))</f>
        <v/>
      </c>
      <c r="K344" s="15">
        <f>IF(H344&lt;7, (12.5 - (1.5*H344)), "-")</f>
        <v/>
      </c>
      <c r="L344" s="15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15">
        <f>AVERAGE(C345:F345)</f>
        <v/>
      </c>
      <c r="H345" s="15">
        <f>SUM(C345:F345)/4</f>
        <v/>
      </c>
      <c r="I345" s="15">
        <f>IF(H345&lt;7, (0.6*H345) + (0.4*G345), "-")</f>
        <v/>
      </c>
      <c r="J345" s="8">
        <f>IF(H345&lt;2.5, "REPROVADO", IF(H345&lt;7, "FINAL", "APROVADO"))</f>
        <v/>
      </c>
      <c r="K345" s="15">
        <f>IF(H345&lt;7, (12.5 - (1.5*H345)), "-")</f>
        <v/>
      </c>
      <c r="L345" s="15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15">
        <f>AVERAGE(C346:F346)</f>
        <v/>
      </c>
      <c r="H346" s="15">
        <f>SUM(C346:F346)/4</f>
        <v/>
      </c>
      <c r="I346" s="15">
        <f>IF(H346&lt;7, (0.6*H346) + (0.4*G346), "-")</f>
        <v/>
      </c>
      <c r="J346" s="8">
        <f>IF(H346&lt;2.5, "REPROVADO", IF(H346&lt;7, "FINAL", "APROVADO"))</f>
        <v/>
      </c>
      <c r="K346" s="15">
        <f>IF(H346&lt;7, (12.5 - (1.5*H346)), "-")</f>
        <v/>
      </c>
      <c r="L346" s="15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15">
        <f>AVERAGE(C347:F347)</f>
        <v/>
      </c>
      <c r="H347" s="15">
        <f>SUM(C347:F347)/4</f>
        <v/>
      </c>
      <c r="I347" s="15">
        <f>IF(H347&lt;7, (0.6*H347) + (0.4*G347), "-")</f>
        <v/>
      </c>
      <c r="J347" s="8">
        <f>IF(H347&lt;2.5, "REPROVADO", IF(H347&lt;7, "FINAL", "APROVADO"))</f>
        <v/>
      </c>
      <c r="K347" s="15">
        <f>IF(H347&lt;7, (12.5 - (1.5*H347)), "-")</f>
        <v/>
      </c>
      <c r="L347" s="15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15">
        <f>AVERAGE(C348:F348)</f>
        <v/>
      </c>
      <c r="H348" s="15">
        <f>SUM(C348:F348)/4</f>
        <v/>
      </c>
      <c r="I348" s="15">
        <f>IF(H348&lt;7, (0.6*H348) + (0.4*G348), "-")</f>
        <v/>
      </c>
      <c r="J348" s="8">
        <f>IF(H348&lt;2.5, "REPROVADO", IF(H348&lt;7, "FINAL", "APROVADO"))</f>
        <v/>
      </c>
      <c r="K348" s="15">
        <f>IF(H348&lt;7, (12.5 - (1.5*H348)), "-")</f>
        <v/>
      </c>
      <c r="L348" s="15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15">
        <f>AVERAGE(C349:F349)</f>
        <v/>
      </c>
      <c r="H349" s="15">
        <f>SUM(C349:F349)/4</f>
        <v/>
      </c>
      <c r="I349" s="15">
        <f>IF(H349&lt;7, (0.6*H349) + (0.4*G349), "-")</f>
        <v/>
      </c>
      <c r="J349" s="8">
        <f>IF(H349&lt;2.5, "REPROVADO", IF(H349&lt;7, "FINAL", "APROVADO"))</f>
        <v/>
      </c>
      <c r="K349" s="15">
        <f>IF(H349&lt;7, (12.5 - (1.5*H349)), "-")</f>
        <v/>
      </c>
      <c r="L349" s="15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15">
        <f>AVERAGE(C350:F350)</f>
        <v/>
      </c>
      <c r="H350" s="15">
        <f>SUM(C350:F350)/4</f>
        <v/>
      </c>
      <c r="I350" s="15">
        <f>IF(H350&lt;7, (0.6*H350) + (0.4*G350), "-")</f>
        <v/>
      </c>
      <c r="J350" s="8">
        <f>IF(H350&lt;2.5, "REPROVADO", IF(H350&lt;7, "FINAL", "APROVADO"))</f>
        <v/>
      </c>
      <c r="K350" s="15">
        <f>IF(H350&lt;7, (12.5 - (1.5*H350)), "-")</f>
        <v/>
      </c>
      <c r="L350" s="15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3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14" t="n">
        <v>2.72675761793117</v>
      </c>
      <c r="D4" s="14" t="n">
        <v>2.356952825511727</v>
      </c>
      <c r="E4" s="14" t="n">
        <v>3.558319752163016</v>
      </c>
      <c r="F4" s="14" t="n">
        <v>9.704360820623675</v>
      </c>
      <c r="G4" s="15">
        <f>AVERAGE(C4:F4)</f>
        <v/>
      </c>
      <c r="H4" s="15">
        <f>SUM(C4:F4)/4</f>
        <v/>
      </c>
      <c r="I4" s="15">
        <f>IF(H4&lt;7, (0.6*H4) + (0.4*G4), "-")</f>
        <v/>
      </c>
      <c r="J4" s="8">
        <f>IF(H4&lt;2.5, "REPROVADO", IF(H4&lt;7, "FINAL", "APROVADO"))</f>
        <v/>
      </c>
      <c r="K4" s="15">
        <f>IF(H4&lt;7, (12.5 - (1.5*H4)), "-")</f>
        <v/>
      </c>
      <c r="L4" s="15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14" t="n">
        <v>9.584248125300327</v>
      </c>
      <c r="D5" s="14" t="n">
        <v>9.724144306462913</v>
      </c>
      <c r="E5" s="14" t="n">
        <v>3.20888094383168</v>
      </c>
      <c r="F5" s="14" t="n">
        <v>9.150796344556591</v>
      </c>
      <c r="G5" s="15">
        <f>AVERAGE(C5:F5)</f>
        <v/>
      </c>
      <c r="H5" s="15">
        <f>SUM(C5:F5)/4</f>
        <v/>
      </c>
      <c r="I5" s="15">
        <f>IF(H5&lt;7, (0.6*H5) + (0.4*G5), "-")</f>
        <v/>
      </c>
      <c r="J5" s="8">
        <f>IF(H5&lt;2.5, "REPROVADO", IF(H5&lt;7, "FINAL", "APROVADO"))</f>
        <v/>
      </c>
      <c r="K5" s="15">
        <f>IF(H5&lt;7, (12.5 - (1.5*H5)), "-")</f>
        <v/>
      </c>
      <c r="L5" s="15">
        <f>IF(G5&gt;=K5, "AF", "-")</f>
        <v/>
      </c>
      <c r="N5" s="8" t="inlineStr">
        <is>
          <t>ALUNOS APROVADOS</t>
        </is>
      </c>
      <c r="O5" s="9">
        <f>COUNTIF(C4:C38, "&gt;=7")</f>
        <v/>
      </c>
      <c r="P5" s="9">
        <f>COUNTIF(D4:D38, "&gt;=7")</f>
        <v/>
      </c>
      <c r="Q5" s="9">
        <f>COUNTIF(E4:E38, "&gt;=7")</f>
        <v/>
      </c>
      <c r="R5" s="9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14" t="n">
        <v>6.505643529729006</v>
      </c>
      <c r="D6" s="14" t="n">
        <v>6.24157702520633</v>
      </c>
      <c r="E6" s="14" t="n">
        <v>6.534993185298497</v>
      </c>
      <c r="F6" s="14" t="n">
        <v>3.374944550561386</v>
      </c>
      <c r="G6" s="15">
        <f>AVERAGE(C6:F6)</f>
        <v/>
      </c>
      <c r="H6" s="15">
        <f>SUM(C6:F6)/4</f>
        <v/>
      </c>
      <c r="I6" s="15">
        <f>IF(H6&lt;7, (0.6*H6) + (0.4*G6), "-")</f>
        <v/>
      </c>
      <c r="J6" s="8">
        <f>IF(H6&lt;2.5, "REPROVADO", IF(H6&lt;7, "FINAL", "APROVADO"))</f>
        <v/>
      </c>
      <c r="K6" s="15">
        <f>IF(H6&lt;7, (12.5 - (1.5*H6)), "-")</f>
        <v/>
      </c>
      <c r="L6" s="15">
        <f>IF(G6&gt;=K6, "AF", "-")</f>
        <v/>
      </c>
      <c r="N6" s="8" t="inlineStr">
        <is>
          <t>ALUNOS REPROVADOS</t>
        </is>
      </c>
      <c r="O6" s="9">
        <f>COUNTIF(C4:C38, "&lt;7")</f>
        <v/>
      </c>
      <c r="P6" s="9">
        <f>COUNTIF(D4:D38, "&lt;7")</f>
        <v/>
      </c>
      <c r="Q6" s="9">
        <f>COUNTIF(E4:E38, "&lt;7")</f>
        <v/>
      </c>
      <c r="R6" s="9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14" t="n">
        <v>1.644795174919046</v>
      </c>
      <c r="D7" s="14" t="n">
        <v>3.327166788843551</v>
      </c>
      <c r="E7" s="14" t="n">
        <v>3.81690169116305</v>
      </c>
      <c r="F7" s="14" t="n">
        <v>6.444825552709412</v>
      </c>
      <c r="G7" s="15">
        <f>AVERAGE(C7:F7)</f>
        <v/>
      </c>
      <c r="H7" s="15">
        <f>SUM(C7:F7)/4</f>
        <v/>
      </c>
      <c r="I7" s="15">
        <f>IF(H7&lt;7, (0.6*H7) + (0.4*G7), "-")</f>
        <v/>
      </c>
      <c r="J7" s="8">
        <f>IF(H7&lt;2.5, "REPROVADO", IF(H7&lt;7, "FINAL", "APROVADO"))</f>
        <v/>
      </c>
      <c r="K7" s="15">
        <f>IF(H7&lt;7, (12.5 - (1.5*H7)), "-")</f>
        <v/>
      </c>
      <c r="L7" s="15">
        <f>IF(G7&gt;=K7, "AF", "-")</f>
        <v/>
      </c>
      <c r="N7" s="8" t="inlineStr">
        <is>
          <t>Nº ALUNOS COM MÉDIA &gt; 8,0</t>
        </is>
      </c>
      <c r="O7" s="9">
        <f>COUNTIF(C4:C38, "&gt;=8")</f>
        <v/>
      </c>
      <c r="P7" s="9">
        <f>COUNTIF(D4:D38, "&gt;=8")</f>
        <v/>
      </c>
      <c r="Q7" s="9">
        <f>COUNTIF(E4:E38, "&gt;=8")</f>
        <v/>
      </c>
      <c r="R7" s="9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14" t="n">
        <v>9.149122180321095</v>
      </c>
      <c r="D8" s="14" t="n">
        <v>9.939969737552465</v>
      </c>
      <c r="E8" s="14" t="n">
        <v>8.069934789407419</v>
      </c>
      <c r="F8" s="14" t="n">
        <v>4.710826418986835</v>
      </c>
      <c r="G8" s="15">
        <f>AVERAGE(C8:F8)</f>
        <v/>
      </c>
      <c r="H8" s="15">
        <f>SUM(C8:F8)/4</f>
        <v/>
      </c>
      <c r="I8" s="15">
        <f>IF(H8&lt;7, (0.6*H8) + (0.4*G8), "-")</f>
        <v/>
      </c>
      <c r="J8" s="8">
        <f>IF(H8&lt;2.5, "REPROVADO", IF(H8&lt;7, "FINAL", "APROVADO"))</f>
        <v/>
      </c>
      <c r="K8" s="15">
        <f>IF(H8&lt;7, (12.5 - (1.5*H8)), "-")</f>
        <v/>
      </c>
      <c r="L8" s="15">
        <f>IF(G8&gt;=K8, "AF", "-")</f>
        <v/>
      </c>
      <c r="N8" s="8" t="inlineStr">
        <is>
          <t>Nº ALUNOS QUE NÃO ATINGIRAM MÉDIA &gt; 8,0</t>
        </is>
      </c>
      <c r="O8" s="9">
        <f>COUNTIF(C4:C38, "&lt;8")</f>
        <v/>
      </c>
      <c r="P8" s="9">
        <f>COUNTIF(D4:D38, "&lt;8")</f>
        <v/>
      </c>
      <c r="Q8" s="9">
        <f>COUNTIF(E4:E38, "&lt;8")</f>
        <v/>
      </c>
      <c r="R8" s="9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14" t="n">
        <v>9.628492424801831</v>
      </c>
      <c r="D9" s="14" t="n">
        <v>8.433334950983692</v>
      </c>
      <c r="E9" s="14" t="n">
        <v>4.799489359693372</v>
      </c>
      <c r="F9" s="14" t="n">
        <v>6.5850511600523</v>
      </c>
      <c r="G9" s="15">
        <f>AVERAGE(C9:F9)</f>
        <v/>
      </c>
      <c r="H9" s="15">
        <f>SUM(C9:F9)/4</f>
        <v/>
      </c>
      <c r="I9" s="15">
        <f>IF(H9&lt;7, (0.6*H9) + (0.4*G9), "-")</f>
        <v/>
      </c>
      <c r="J9" s="8">
        <f>IF(H9&lt;2.5, "REPROVADO", IF(H9&lt;7, "FINAL", "APROVADO"))</f>
        <v/>
      </c>
      <c r="K9" s="15">
        <f>IF(H9&lt;7, (12.5 - (1.5*H9)), "-")</f>
        <v/>
      </c>
      <c r="L9" s="15">
        <f>IF(G9&gt;=K9, "AF", "-")</f>
        <v/>
      </c>
      <c r="N9" s="8" t="inlineStr">
        <is>
          <t>PERCENTUAL DE MÉDIAS &gt; 5,0</t>
        </is>
      </c>
      <c r="O9" s="10">
        <f>COUNTIF(C4:C38, "&gt;=5")/COUNTA(C4:C38)</f>
        <v/>
      </c>
      <c r="P9" s="10">
        <f>COUNTIF(D4:D38, "&gt;=5")/COUNTA(D4:D38)</f>
        <v/>
      </c>
      <c r="Q9" s="10">
        <f>COUNTIF(E4:E38, "&gt;=5")/COUNTA(E4:E38)</f>
        <v/>
      </c>
      <c r="R9" s="10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14" t="n">
        <v>8.032335225794107</v>
      </c>
      <c r="D10" s="14" t="n">
        <v>9.709574938196582</v>
      </c>
      <c r="E10" s="14" t="n">
        <v>3.321634422537324</v>
      </c>
      <c r="F10" s="14" t="n">
        <v>4.380304074607546</v>
      </c>
      <c r="G10" s="15">
        <f>AVERAGE(C10:F10)</f>
        <v/>
      </c>
      <c r="H10" s="15">
        <f>SUM(C10:F10)/4</f>
        <v/>
      </c>
      <c r="I10" s="15">
        <f>IF(H10&lt;7, (0.6*H10) + (0.4*G10), "-")</f>
        <v/>
      </c>
      <c r="J10" s="8">
        <f>IF(H10&lt;2.5, "REPROVADO", IF(H10&lt;7, "FINAL", "APROVADO"))</f>
        <v/>
      </c>
      <c r="K10" s="15">
        <f>IF(H10&lt;7, (12.5 - (1.5*H10)), "-")</f>
        <v/>
      </c>
      <c r="L10" s="15">
        <f>IF(G10&gt;=K10, "AF", "-")</f>
        <v/>
      </c>
      <c r="N10" s="8" t="inlineStr">
        <is>
          <t>PERCENTUAL DE MÉDIAS &lt; 5,0</t>
        </is>
      </c>
      <c r="O10" s="10">
        <f>COUNTIF(C4:C38, "&lt;5")/COUNTA(C4:C38)</f>
        <v/>
      </c>
      <c r="P10" s="10">
        <f>COUNTIF(D4:D38, "&lt;5")/COUNTA(D4:D38)</f>
        <v/>
      </c>
      <c r="Q10" s="10">
        <f>COUNTIF(E4:E38, "&lt;5")/COUNTA(E4:E38)</f>
        <v/>
      </c>
      <c r="R10" s="10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14" t="n">
        <v>7.038854772672548</v>
      </c>
      <c r="D11" s="14" t="n">
        <v>5.27238451717312</v>
      </c>
      <c r="E11" s="14" t="n">
        <v>9.694833761670706</v>
      </c>
      <c r="F11" s="14" t="n">
        <v>4.721271254362682</v>
      </c>
      <c r="G11" s="15">
        <f>AVERAGE(C11:F11)</f>
        <v/>
      </c>
      <c r="H11" s="15">
        <f>SUM(C11:F11)/4</f>
        <v/>
      </c>
      <c r="I11" s="15">
        <f>IF(H11&lt;7, (0.6*H11) + (0.4*G11), "-")</f>
        <v/>
      </c>
      <c r="J11" s="8">
        <f>IF(H11&lt;2.5, "REPROVADO", IF(H11&lt;7, "FINAL", "APROVADO"))</f>
        <v/>
      </c>
      <c r="K11" s="15">
        <f>IF(H11&lt;7, (12.5 - (1.5*H11)), "-")</f>
        <v/>
      </c>
      <c r="L11" s="15">
        <f>IF(G11&gt;=K11, "AF", "-")</f>
        <v/>
      </c>
      <c r="N11" s="8" t="inlineStr">
        <is>
          <t>MATRÍCULAS</t>
        </is>
      </c>
      <c r="O11" s="9">
        <f>COUNTA(C4:C38)</f>
        <v/>
      </c>
      <c r="P11" s="9">
        <f>COUNTA(D4:D38)</f>
        <v/>
      </c>
      <c r="Q11" s="9">
        <f>COUNTA(E4:E38)</f>
        <v/>
      </c>
      <c r="R11" s="9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14" t="n">
        <v>5.503645908308801</v>
      </c>
      <c r="D12" s="14" t="n">
        <v>8.776886122519819</v>
      </c>
      <c r="E12" s="14" t="n">
        <v>5.710048114650352</v>
      </c>
      <c r="F12" s="14" t="n">
        <v>7.883316290232651</v>
      </c>
      <c r="G12" s="15">
        <f>AVERAGE(C12:F12)</f>
        <v/>
      </c>
      <c r="H12" s="15">
        <f>SUM(C12:F12)/4</f>
        <v/>
      </c>
      <c r="I12" s="15">
        <f>IF(H12&lt;7, (0.6*H12) + (0.4*G12), "-")</f>
        <v/>
      </c>
      <c r="J12" s="8">
        <f>IF(H12&lt;2.5, "REPROVADO", IF(H12&lt;7, "FINAL", "APROVADO"))</f>
        <v/>
      </c>
      <c r="K12" s="15">
        <f>IF(H12&lt;7, (12.5 - (1.5*H12)), "-")</f>
        <v/>
      </c>
      <c r="L12" s="15">
        <f>IF(G12&gt;=K12, "AF", "-")</f>
        <v/>
      </c>
      <c r="N12" s="8" t="inlineStr">
        <is>
          <t>TAXA DE APROVAÇÃO (%)</t>
        </is>
      </c>
      <c r="O12" s="10">
        <f>IF(COUNTA(C4:C38)=0, 0, COUNTIF(C4:C38, "&gt;=7")/COUNTA(C4:C38))</f>
        <v/>
      </c>
      <c r="P12" s="10">
        <f>IF(COUNTA(D4:D38)=0, 0, COUNTIF(D4:D38, "&gt;=7")/COUNTA(D4:D38))</f>
        <v/>
      </c>
      <c r="Q12" s="10">
        <f>IF(COUNTA(E4:E38)=0, 0, COUNTIF(E4:E38, "&gt;=7")/COUNTA(E4:E38))</f>
        <v/>
      </c>
      <c r="R12" s="10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14" t="n">
        <v>9.859982737612604</v>
      </c>
      <c r="D13" s="14" t="n">
        <v>3.818251892123191</v>
      </c>
      <c r="E13" s="14" t="n">
        <v>2.213102491367537</v>
      </c>
      <c r="F13" s="14" t="n">
        <v>5.096776381067851</v>
      </c>
      <c r="G13" s="15">
        <f>AVERAGE(C13:F13)</f>
        <v/>
      </c>
      <c r="H13" s="15">
        <f>SUM(C13:F13)/4</f>
        <v/>
      </c>
      <c r="I13" s="15">
        <f>IF(H13&lt;7, (0.6*H13) + (0.4*G13), "-")</f>
        <v/>
      </c>
      <c r="J13" s="8">
        <f>IF(H13&lt;2.5, "REPROVADO", IF(H13&lt;7, "FINAL", "APROVADO"))</f>
        <v/>
      </c>
      <c r="K13" s="15">
        <f>IF(H13&lt;7, (12.5 - (1.5*H13)), "-")</f>
        <v/>
      </c>
      <c r="L13" s="15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14" t="n">
        <v>9.188346415926794</v>
      </c>
      <c r="D14" s="14" t="n">
        <v>4.558943826487957</v>
      </c>
      <c r="E14" s="14" t="n">
        <v>9.581485637516353</v>
      </c>
      <c r="F14" s="14" t="n">
        <v>6.338194208373471</v>
      </c>
      <c r="G14" s="15">
        <f>AVERAGE(C14:F14)</f>
        <v/>
      </c>
      <c r="H14" s="15">
        <f>SUM(C14:F14)/4</f>
        <v/>
      </c>
      <c r="I14" s="15">
        <f>IF(H14&lt;7, (0.6*H14) + (0.4*G14), "-")</f>
        <v/>
      </c>
      <c r="J14" s="8">
        <f>IF(H14&lt;2.5, "REPROVADO", IF(H14&lt;7, "FINAL", "APROVADO"))</f>
        <v/>
      </c>
      <c r="K14" s="15">
        <f>IF(H14&lt;7, (12.5 - (1.5*H14)), "-")</f>
        <v/>
      </c>
      <c r="L14" s="15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14" t="n">
        <v>3.533503393401932</v>
      </c>
      <c r="D15" s="14" t="n">
        <v>1.947388342871021</v>
      </c>
      <c r="E15" s="14" t="n">
        <v>9.431378946686158</v>
      </c>
      <c r="F15" s="14" t="n">
        <v>4.943698235306458</v>
      </c>
      <c r="G15" s="15">
        <f>AVERAGE(C15:F15)</f>
        <v/>
      </c>
      <c r="H15" s="15">
        <f>SUM(C15:F15)/4</f>
        <v/>
      </c>
      <c r="I15" s="15">
        <f>IF(H15&lt;7, (0.6*H15) + (0.4*G15), "-")</f>
        <v/>
      </c>
      <c r="J15" s="8">
        <f>IF(H15&lt;2.5, "REPROVADO", IF(H15&lt;7, "FINAL", "APROVADO"))</f>
        <v/>
      </c>
      <c r="K15" s="15">
        <f>IF(H15&lt;7, (12.5 - (1.5*H15)), "-")</f>
        <v/>
      </c>
      <c r="L15" s="15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14" t="n">
        <v>4.150085673415179</v>
      </c>
      <c r="D16" s="14" t="n">
        <v>1.403065939369268</v>
      </c>
      <c r="E16" s="14" t="n">
        <v>5.551730838869294</v>
      </c>
      <c r="F16" s="14" t="n">
        <v>5.28716044956303</v>
      </c>
      <c r="G16" s="15">
        <f>AVERAGE(C16:F16)</f>
        <v/>
      </c>
      <c r="H16" s="15">
        <f>SUM(C16:F16)/4</f>
        <v/>
      </c>
      <c r="I16" s="15">
        <f>IF(H16&lt;7, (0.6*H16) + (0.4*G16), "-")</f>
        <v/>
      </c>
      <c r="J16" s="8">
        <f>IF(H16&lt;2.5, "REPROVADO", IF(H16&lt;7, "FINAL", "APROVADO"))</f>
        <v/>
      </c>
      <c r="K16" s="15">
        <f>IF(H16&lt;7, (12.5 - (1.5*H16)), "-")</f>
        <v/>
      </c>
      <c r="L16" s="15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14" t="n">
        <v>9.21226007614584</v>
      </c>
      <c r="D17" s="14" t="n">
        <v>2.602972582446894</v>
      </c>
      <c r="E17" s="14" t="n">
        <v>3.600099991265121</v>
      </c>
      <c r="F17" s="14" t="n">
        <v>8.872517482263159</v>
      </c>
      <c r="G17" s="15">
        <f>AVERAGE(C17:F17)</f>
        <v/>
      </c>
      <c r="H17" s="15">
        <f>SUM(C17:F17)/4</f>
        <v/>
      </c>
      <c r="I17" s="15">
        <f>IF(H17&lt;7, (0.6*H17) + (0.4*G17), "-")</f>
        <v/>
      </c>
      <c r="J17" s="8">
        <f>IF(H17&lt;2.5, "REPROVADO", IF(H17&lt;7, "FINAL", "APROVADO"))</f>
        <v/>
      </c>
      <c r="K17" s="15">
        <f>IF(H17&lt;7, (12.5 - (1.5*H17)), "-")</f>
        <v/>
      </c>
      <c r="L17" s="15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14" t="n">
        <v>2.678411890847036</v>
      </c>
      <c r="D18" s="14" t="n">
        <v>6.650076261820384</v>
      </c>
      <c r="E18" s="14" t="n">
        <v>5.666700871327639</v>
      </c>
      <c r="F18" s="14" t="n">
        <v>8.332386732462844</v>
      </c>
      <c r="G18" s="15">
        <f>AVERAGE(C18:F18)</f>
        <v/>
      </c>
      <c r="H18" s="15">
        <f>SUM(C18:F18)/4</f>
        <v/>
      </c>
      <c r="I18" s="15">
        <f>IF(H18&lt;7, (0.6*H18) + (0.4*G18), "-")</f>
        <v/>
      </c>
      <c r="J18" s="8">
        <f>IF(H18&lt;2.5, "REPROVADO", IF(H18&lt;7, "FINAL", "APROVADO"))</f>
        <v/>
      </c>
      <c r="K18" s="15">
        <f>IF(H18&lt;7, (12.5 - (1.5*H18)), "-")</f>
        <v/>
      </c>
      <c r="L18" s="15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14" t="n">
        <v>8.557552437101439</v>
      </c>
      <c r="D19" s="14" t="n">
        <v>9.549103760976259</v>
      </c>
      <c r="E19" s="14" t="n">
        <v>8.072576812779088</v>
      </c>
      <c r="F19" s="14" t="n">
        <v>4.45263907310009</v>
      </c>
      <c r="G19" s="15">
        <f>AVERAGE(C19:F19)</f>
        <v/>
      </c>
      <c r="H19" s="15">
        <f>SUM(C19:F19)/4</f>
        <v/>
      </c>
      <c r="I19" s="15">
        <f>IF(H19&lt;7, (0.6*H19) + (0.4*G19), "-")</f>
        <v/>
      </c>
      <c r="J19" s="8">
        <f>IF(H19&lt;2.5, "REPROVADO", IF(H19&lt;7, "FINAL", "APROVADO"))</f>
        <v/>
      </c>
      <c r="K19" s="15">
        <f>IF(H19&lt;7, (12.5 - (1.5*H19)), "-")</f>
        <v/>
      </c>
      <c r="L19" s="15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14" t="n">
        <v>4.340331301654881</v>
      </c>
      <c r="D20" s="14" t="n">
        <v>9.515457124611199</v>
      </c>
      <c r="E20" s="14" t="n">
        <v>4.116174437513297</v>
      </c>
      <c r="F20" s="14" t="n">
        <v>4.363858788925585</v>
      </c>
      <c r="G20" s="15">
        <f>AVERAGE(C20:F20)</f>
        <v/>
      </c>
      <c r="H20" s="15">
        <f>SUM(C20:F20)/4</f>
        <v/>
      </c>
      <c r="I20" s="15">
        <f>IF(H20&lt;7, (0.6*H20) + (0.4*G20), "-")</f>
        <v/>
      </c>
      <c r="J20" s="8">
        <f>IF(H20&lt;2.5, "REPROVADO", IF(H20&lt;7, "FINAL", "APROVADO"))</f>
        <v/>
      </c>
      <c r="K20" s="15">
        <f>IF(H20&lt;7, (12.5 - (1.5*H20)), "-")</f>
        <v/>
      </c>
      <c r="L20" s="15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14" t="n">
        <v>9.675010528680911</v>
      </c>
      <c r="D21" s="14" t="n">
        <v>8.697766846348884</v>
      </c>
      <c r="E21" s="14" t="n">
        <v>7.758061914884053</v>
      </c>
      <c r="F21" s="14" t="n">
        <v>4.938822448174205</v>
      </c>
      <c r="G21" s="15">
        <f>AVERAGE(C21:F21)</f>
        <v/>
      </c>
      <c r="H21" s="15">
        <f>SUM(C21:F21)/4</f>
        <v/>
      </c>
      <c r="I21" s="15">
        <f>IF(H21&lt;7, (0.6*H21) + (0.4*G21), "-")</f>
        <v/>
      </c>
      <c r="J21" s="8">
        <f>IF(H21&lt;2.5, "REPROVADO", IF(H21&lt;7, "FINAL", "APROVADO"))</f>
        <v/>
      </c>
      <c r="K21" s="15">
        <f>IF(H21&lt;7, (12.5 - (1.5*H21)), "-")</f>
        <v/>
      </c>
      <c r="L21" s="15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14" t="n">
        <v>3.232299549443337</v>
      </c>
      <c r="D22" s="14" t="n">
        <v>1.601800073141001</v>
      </c>
      <c r="E22" s="14" t="n">
        <v>5.597214005238387</v>
      </c>
      <c r="F22" s="14" t="n">
        <v>2.203562770241415</v>
      </c>
      <c r="G22" s="15">
        <f>AVERAGE(C22:F22)</f>
        <v/>
      </c>
      <c r="H22" s="15">
        <f>SUM(C22:F22)/4</f>
        <v/>
      </c>
      <c r="I22" s="15">
        <f>IF(H22&lt;7, (0.6*H22) + (0.4*G22), "-")</f>
        <v/>
      </c>
      <c r="J22" s="8">
        <f>IF(H22&lt;2.5, "REPROVADO", IF(H22&lt;7, "FINAL", "APROVADO"))</f>
        <v/>
      </c>
      <c r="K22" s="15">
        <f>IF(H22&lt;7, (12.5 - (1.5*H22)), "-")</f>
        <v/>
      </c>
      <c r="L22" s="15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14" t="n">
        <v>4.123166101804515</v>
      </c>
      <c r="D23" s="14" t="n">
        <v>5.459485279814191</v>
      </c>
      <c r="E23" s="14" t="n">
        <v>7.576963871267722</v>
      </c>
      <c r="F23" s="14" t="n">
        <v>4.870040670388939</v>
      </c>
      <c r="G23" s="15">
        <f>AVERAGE(C23:F23)</f>
        <v/>
      </c>
      <c r="H23" s="15">
        <f>SUM(C23:F23)/4</f>
        <v/>
      </c>
      <c r="I23" s="15">
        <f>IF(H23&lt;7, (0.6*H23) + (0.4*G23), "-")</f>
        <v/>
      </c>
      <c r="J23" s="8">
        <f>IF(H23&lt;2.5, "REPROVADO", IF(H23&lt;7, "FINAL", "APROVADO"))</f>
        <v/>
      </c>
      <c r="K23" s="15">
        <f>IF(H23&lt;7, (12.5 - (1.5*H23)), "-")</f>
        <v/>
      </c>
      <c r="L23" s="15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14" t="n">
        <v>4.928767269072569</v>
      </c>
      <c r="D24" s="14" t="n">
        <v>3.930403465176191</v>
      </c>
      <c r="E24" s="14" t="n">
        <v>4.25750263611538</v>
      </c>
      <c r="F24" s="14" t="n">
        <v>9.944585558341869</v>
      </c>
      <c r="G24" s="15">
        <f>AVERAGE(C24:F24)</f>
        <v/>
      </c>
      <c r="H24" s="15">
        <f>SUM(C24:F24)/4</f>
        <v/>
      </c>
      <c r="I24" s="15">
        <f>IF(H24&lt;7, (0.6*H24) + (0.4*G24), "-")</f>
        <v/>
      </c>
      <c r="J24" s="8">
        <f>IF(H24&lt;2.5, "REPROVADO", IF(H24&lt;7, "FINAL", "APROVADO"))</f>
        <v/>
      </c>
      <c r="K24" s="15">
        <f>IF(H24&lt;7, (12.5 - (1.5*H24)), "-")</f>
        <v/>
      </c>
      <c r="L24" s="15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14" t="n">
        <v>1.029091182094247</v>
      </c>
      <c r="D25" s="14" t="n">
        <v>9.314349503028696</v>
      </c>
      <c r="E25" s="14" t="n">
        <v>1.901989285979667</v>
      </c>
      <c r="F25" s="14" t="n">
        <v>3.980882647815595</v>
      </c>
      <c r="G25" s="15">
        <f>AVERAGE(C25:F25)</f>
        <v/>
      </c>
      <c r="H25" s="15">
        <f>SUM(C25:F25)/4</f>
        <v/>
      </c>
      <c r="I25" s="15">
        <f>IF(H25&lt;7, (0.6*H25) + (0.4*G25), "-")</f>
        <v/>
      </c>
      <c r="J25" s="8">
        <f>IF(H25&lt;2.5, "REPROVADO", IF(H25&lt;7, "FINAL", "APROVADO"))</f>
        <v/>
      </c>
      <c r="K25" s="15">
        <f>IF(H25&lt;7, (12.5 - (1.5*H25)), "-")</f>
        <v/>
      </c>
      <c r="L25" s="15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15">
        <f>AVERAGE(C26:F26)</f>
        <v/>
      </c>
      <c r="H26" s="15">
        <f>SUM(C26:F26)/4</f>
        <v/>
      </c>
      <c r="I26" s="15">
        <f>IF(H26&lt;7, (0.6*H26) + (0.4*G26), "-")</f>
        <v/>
      </c>
      <c r="J26" s="8">
        <f>IF(H26&lt;2.5, "REPROVADO", IF(H26&lt;7, "FINAL", "APROVADO"))</f>
        <v/>
      </c>
      <c r="K26" s="15">
        <f>IF(H26&lt;7, (12.5 - (1.5*H26)), "-")</f>
        <v/>
      </c>
      <c r="L26" s="15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15">
        <f>AVERAGE(C27:F27)</f>
        <v/>
      </c>
      <c r="H27" s="15">
        <f>SUM(C27:F27)/4</f>
        <v/>
      </c>
      <c r="I27" s="15">
        <f>IF(H27&lt;7, (0.6*H27) + (0.4*G27), "-")</f>
        <v/>
      </c>
      <c r="J27" s="8">
        <f>IF(H27&lt;2.5, "REPROVADO", IF(H27&lt;7, "FINAL", "APROVADO"))</f>
        <v/>
      </c>
      <c r="K27" s="15">
        <f>IF(H27&lt;7, (12.5 - (1.5*H27)), "-")</f>
        <v/>
      </c>
      <c r="L27" s="15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15">
        <f>AVERAGE(C28:F28)</f>
        <v/>
      </c>
      <c r="H28" s="15">
        <f>SUM(C28:F28)/4</f>
        <v/>
      </c>
      <c r="I28" s="15">
        <f>IF(H28&lt;7, (0.6*H28) + (0.4*G28), "-")</f>
        <v/>
      </c>
      <c r="J28" s="8">
        <f>IF(H28&lt;2.5, "REPROVADO", IF(H28&lt;7, "FINAL", "APROVADO"))</f>
        <v/>
      </c>
      <c r="K28" s="15">
        <f>IF(H28&lt;7, (12.5 - (1.5*H28)), "-")</f>
        <v/>
      </c>
      <c r="L28" s="15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15">
        <f>AVERAGE(C29:F29)</f>
        <v/>
      </c>
      <c r="H29" s="15">
        <f>SUM(C29:F29)/4</f>
        <v/>
      </c>
      <c r="I29" s="15">
        <f>IF(H29&lt;7, (0.6*H29) + (0.4*G29), "-")</f>
        <v/>
      </c>
      <c r="J29" s="8">
        <f>IF(H29&lt;2.5, "REPROVADO", IF(H29&lt;7, "FINAL", "APROVADO"))</f>
        <v/>
      </c>
      <c r="K29" s="15">
        <f>IF(H29&lt;7, (12.5 - (1.5*H29)), "-")</f>
        <v/>
      </c>
      <c r="L29" s="15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15">
        <f>AVERAGE(C30:F30)</f>
        <v/>
      </c>
      <c r="H30" s="15">
        <f>SUM(C30:F30)/4</f>
        <v/>
      </c>
      <c r="I30" s="15">
        <f>IF(H30&lt;7, (0.6*H30) + (0.4*G30), "-")</f>
        <v/>
      </c>
      <c r="J30" s="8">
        <f>IF(H30&lt;2.5, "REPROVADO", IF(H30&lt;7, "FINAL", "APROVADO"))</f>
        <v/>
      </c>
      <c r="K30" s="15">
        <f>IF(H30&lt;7, (12.5 - (1.5*H30)), "-")</f>
        <v/>
      </c>
      <c r="L30" s="15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15">
        <f>AVERAGE(C31:F31)</f>
        <v/>
      </c>
      <c r="H31" s="15">
        <f>SUM(C31:F31)/4</f>
        <v/>
      </c>
      <c r="I31" s="15">
        <f>IF(H31&lt;7, (0.6*H31) + (0.4*G31), "-")</f>
        <v/>
      </c>
      <c r="J31" s="8">
        <f>IF(H31&lt;2.5, "REPROVADO", IF(H31&lt;7, "FINAL", "APROVADO"))</f>
        <v/>
      </c>
      <c r="K31" s="15">
        <f>IF(H31&lt;7, (12.5 - (1.5*H31)), "-")</f>
        <v/>
      </c>
      <c r="L31" s="15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15">
        <f>AVERAGE(C32:F32)</f>
        <v/>
      </c>
      <c r="H32" s="15">
        <f>SUM(C32:F32)/4</f>
        <v/>
      </c>
      <c r="I32" s="15">
        <f>IF(H32&lt;7, (0.6*H32) + (0.4*G32), "-")</f>
        <v/>
      </c>
      <c r="J32" s="8">
        <f>IF(H32&lt;2.5, "REPROVADO", IF(H32&lt;7, "FINAL", "APROVADO"))</f>
        <v/>
      </c>
      <c r="K32" s="15">
        <f>IF(H32&lt;7, (12.5 - (1.5*H32)), "-")</f>
        <v/>
      </c>
      <c r="L32" s="15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15">
        <f>AVERAGE(C33:F33)</f>
        <v/>
      </c>
      <c r="H33" s="15">
        <f>SUM(C33:F33)/4</f>
        <v/>
      </c>
      <c r="I33" s="15">
        <f>IF(H33&lt;7, (0.6*H33) + (0.4*G33), "-")</f>
        <v/>
      </c>
      <c r="J33" s="8">
        <f>IF(H33&lt;2.5, "REPROVADO", IF(H33&lt;7, "FINAL", "APROVADO"))</f>
        <v/>
      </c>
      <c r="K33" s="15">
        <f>IF(H33&lt;7, (12.5 - (1.5*H33)), "-")</f>
        <v/>
      </c>
      <c r="L33" s="15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15">
        <f>AVERAGE(C34:F34)</f>
        <v/>
      </c>
      <c r="H34" s="15">
        <f>SUM(C34:F34)/4</f>
        <v/>
      </c>
      <c r="I34" s="15">
        <f>IF(H34&lt;7, (0.6*H34) + (0.4*G34), "-")</f>
        <v/>
      </c>
      <c r="J34" s="8">
        <f>IF(H34&lt;2.5, "REPROVADO", IF(H34&lt;7, "FINAL", "APROVADO"))</f>
        <v/>
      </c>
      <c r="K34" s="15">
        <f>IF(H34&lt;7, (12.5 - (1.5*H34)), "-")</f>
        <v/>
      </c>
      <c r="L34" s="15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15">
        <f>AVERAGE(C35:F35)</f>
        <v/>
      </c>
      <c r="H35" s="15">
        <f>SUM(C35:F35)/4</f>
        <v/>
      </c>
      <c r="I35" s="15">
        <f>IF(H35&lt;7, (0.6*H35) + (0.4*G35), "-")</f>
        <v/>
      </c>
      <c r="J35" s="8">
        <f>IF(H35&lt;2.5, "REPROVADO", IF(H35&lt;7, "FINAL", "APROVADO"))</f>
        <v/>
      </c>
      <c r="K35" s="15">
        <f>IF(H35&lt;7, (12.5 - (1.5*H35)), "-")</f>
        <v/>
      </c>
      <c r="L35" s="15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15">
        <f>AVERAGE(C36:F36)</f>
        <v/>
      </c>
      <c r="H36" s="15">
        <f>SUM(C36:F36)/4</f>
        <v/>
      </c>
      <c r="I36" s="15">
        <f>IF(H36&lt;7, (0.6*H36) + (0.4*G36), "-")</f>
        <v/>
      </c>
      <c r="J36" s="8">
        <f>IF(H36&lt;2.5, "REPROVADO", IF(H36&lt;7, "FINAL", "APROVADO"))</f>
        <v/>
      </c>
      <c r="K36" s="15">
        <f>IF(H36&lt;7, (12.5 - (1.5*H36)), "-")</f>
        <v/>
      </c>
      <c r="L36" s="15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15">
        <f>AVERAGE(C37:F37)</f>
        <v/>
      </c>
      <c r="H37" s="15">
        <f>SUM(C37:F37)/4</f>
        <v/>
      </c>
      <c r="I37" s="15">
        <f>IF(H37&lt;7, (0.6*H37) + (0.4*G37), "-")</f>
        <v/>
      </c>
      <c r="J37" s="8">
        <f>IF(H37&lt;2.5, "REPROVADO", IF(H37&lt;7, "FINAL", "APROVADO"))</f>
        <v/>
      </c>
      <c r="K37" s="15">
        <f>IF(H37&lt;7, (12.5 - (1.5*H37)), "-")</f>
        <v/>
      </c>
      <c r="L37" s="15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15">
        <f>AVERAGE(C38:F38)</f>
        <v/>
      </c>
      <c r="H38" s="15">
        <f>SUM(C38:F38)/4</f>
        <v/>
      </c>
      <c r="I38" s="15">
        <f>IF(H38&lt;7, (0.6*H38) + (0.4*G38), "-")</f>
        <v/>
      </c>
      <c r="J38" s="8">
        <f>IF(H38&lt;2.5, "REPROVADO", IF(H38&lt;7, "FINAL", "APROVADO"))</f>
        <v/>
      </c>
      <c r="K38" s="15">
        <f>IF(H38&lt;7, (12.5 - (1.5*H38)), "-")</f>
        <v/>
      </c>
      <c r="L38" s="15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3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14" t="n">
        <v>2.81319692112047</v>
      </c>
      <c r="D56" s="14" t="n">
        <v>2.918837193315468</v>
      </c>
      <c r="E56" s="14" t="n">
        <v>6.693647088618405</v>
      </c>
      <c r="F56" s="14" t="n">
        <v>7.028629439159863</v>
      </c>
      <c r="G56" s="15">
        <f>AVERAGE(C56:F56)</f>
        <v/>
      </c>
      <c r="H56" s="15">
        <f>SUM(C56:F56)/4</f>
        <v/>
      </c>
      <c r="I56" s="15">
        <f>IF(H56&lt;7, (0.6*H56) + (0.4*G56), "-")</f>
        <v/>
      </c>
      <c r="J56" s="8">
        <f>IF(H56&lt;2.5, "REPROVADO", IF(H56&lt;7, "FINAL", "APROVADO"))</f>
        <v/>
      </c>
      <c r="K56" s="15">
        <f>IF(H56&lt;7, (12.5 - (1.5*H56)), "-")</f>
        <v/>
      </c>
      <c r="L56" s="15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14" t="n">
        <v>9.017566025060859</v>
      </c>
      <c r="D57" s="14" t="n">
        <v>1.473407401504139</v>
      </c>
      <c r="E57" s="14" t="n">
        <v>9.317196946877269</v>
      </c>
      <c r="F57" s="14" t="n">
        <v>8.060471429407148</v>
      </c>
      <c r="G57" s="15">
        <f>AVERAGE(C57:F57)</f>
        <v/>
      </c>
      <c r="H57" s="15">
        <f>SUM(C57:F57)/4</f>
        <v/>
      </c>
      <c r="I57" s="15">
        <f>IF(H57&lt;7, (0.6*H57) + (0.4*G57), "-")</f>
        <v/>
      </c>
      <c r="J57" s="8">
        <f>IF(H57&lt;2.5, "REPROVADO", IF(H57&lt;7, "FINAL", "APROVADO"))</f>
        <v/>
      </c>
      <c r="K57" s="15">
        <f>IF(H57&lt;7, (12.5 - (1.5*H57)), "-")</f>
        <v/>
      </c>
      <c r="L57" s="15">
        <f>IF(G57&gt;=K57, "AF", "-")</f>
        <v/>
      </c>
      <c r="N57" s="8" t="inlineStr">
        <is>
          <t>ALUNOS APROVADOS</t>
        </is>
      </c>
      <c r="O57" s="9">
        <f>COUNTIF(C56:C90, "&gt;=7")</f>
        <v/>
      </c>
      <c r="P57" s="9">
        <f>COUNTIF(D56:D90, "&gt;=7")</f>
        <v/>
      </c>
      <c r="Q57" s="9">
        <f>COUNTIF(E56:E90, "&gt;=7")</f>
        <v/>
      </c>
      <c r="R57" s="9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14" t="n">
        <v>3.398268575988303</v>
      </c>
      <c r="D58" s="14" t="n">
        <v>3.017397593995732</v>
      </c>
      <c r="E58" s="14" t="n">
        <v>6.654744070475743</v>
      </c>
      <c r="F58" s="14" t="n">
        <v>6.487810795864229</v>
      </c>
      <c r="G58" s="15">
        <f>AVERAGE(C58:F58)</f>
        <v/>
      </c>
      <c r="H58" s="15">
        <f>SUM(C58:F58)/4</f>
        <v/>
      </c>
      <c r="I58" s="15">
        <f>IF(H58&lt;7, (0.6*H58) + (0.4*G58), "-")</f>
        <v/>
      </c>
      <c r="J58" s="8">
        <f>IF(H58&lt;2.5, "REPROVADO", IF(H58&lt;7, "FINAL", "APROVADO"))</f>
        <v/>
      </c>
      <c r="K58" s="15">
        <f>IF(H58&lt;7, (12.5 - (1.5*H58)), "-")</f>
        <v/>
      </c>
      <c r="L58" s="15">
        <f>IF(G58&gt;=K58, "AF", "-")</f>
        <v/>
      </c>
      <c r="N58" s="8" t="inlineStr">
        <is>
          <t>ALUNOS REPROVADOS</t>
        </is>
      </c>
      <c r="O58" s="9">
        <f>COUNTIF(C56:C90, "&lt;7")</f>
        <v/>
      </c>
      <c r="P58" s="9">
        <f>COUNTIF(D56:D90, "&lt;7")</f>
        <v/>
      </c>
      <c r="Q58" s="9">
        <f>COUNTIF(E56:E90, "&lt;7")</f>
        <v/>
      </c>
      <c r="R58" s="9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14" t="n">
        <v>6.09770439248454</v>
      </c>
      <c r="D59" s="14" t="n">
        <v>2.948119816194697</v>
      </c>
      <c r="E59" s="14" t="n">
        <v>3.314738374209699</v>
      </c>
      <c r="F59" s="14" t="n">
        <v>1.151270604310016</v>
      </c>
      <c r="G59" s="15">
        <f>AVERAGE(C59:F59)</f>
        <v/>
      </c>
      <c r="H59" s="15">
        <f>SUM(C59:F59)/4</f>
        <v/>
      </c>
      <c r="I59" s="15">
        <f>IF(H59&lt;7, (0.6*H59) + (0.4*G59), "-")</f>
        <v/>
      </c>
      <c r="J59" s="8">
        <f>IF(H59&lt;2.5, "REPROVADO", IF(H59&lt;7, "FINAL", "APROVADO"))</f>
        <v/>
      </c>
      <c r="K59" s="15">
        <f>IF(H59&lt;7, (12.5 - (1.5*H59)), "-")</f>
        <v/>
      </c>
      <c r="L59" s="15">
        <f>IF(G59&gt;=K59, "AF", "-")</f>
        <v/>
      </c>
      <c r="N59" s="8" t="inlineStr">
        <is>
          <t>Nº ALUNOS COM MÉDIA &gt; 8,0</t>
        </is>
      </c>
      <c r="O59" s="9">
        <f>COUNTIF(C56:C90, "&gt;=8")</f>
        <v/>
      </c>
      <c r="P59" s="9">
        <f>COUNTIF(D56:D90, "&gt;=8")</f>
        <v/>
      </c>
      <c r="Q59" s="9">
        <f>COUNTIF(E56:E90, "&gt;=8")</f>
        <v/>
      </c>
      <c r="R59" s="9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14" t="n">
        <v>4.140997797833222</v>
      </c>
      <c r="D60" s="14" t="n">
        <v>4.038151928820891</v>
      </c>
      <c r="E60" s="14" t="n">
        <v>8.082849433239755</v>
      </c>
      <c r="F60" s="14" t="n">
        <v>2.372085529701269</v>
      </c>
      <c r="G60" s="15">
        <f>AVERAGE(C60:F60)</f>
        <v/>
      </c>
      <c r="H60" s="15">
        <f>SUM(C60:F60)/4</f>
        <v/>
      </c>
      <c r="I60" s="15">
        <f>IF(H60&lt;7, (0.6*H60) + (0.4*G60), "-")</f>
        <v/>
      </c>
      <c r="J60" s="8">
        <f>IF(H60&lt;2.5, "REPROVADO", IF(H60&lt;7, "FINAL", "APROVADO"))</f>
        <v/>
      </c>
      <c r="K60" s="15">
        <f>IF(H60&lt;7, (12.5 - (1.5*H60)), "-")</f>
        <v/>
      </c>
      <c r="L60" s="15">
        <f>IF(G60&gt;=K60, "AF", "-")</f>
        <v/>
      </c>
      <c r="N60" s="8" t="inlineStr">
        <is>
          <t>Nº ALUNOS QUE NÃO ATINGIRAM MÉDIA &gt; 8,0</t>
        </is>
      </c>
      <c r="O60" s="9">
        <f>COUNTIF(C56:C90, "&lt;8")</f>
        <v/>
      </c>
      <c r="P60" s="9">
        <f>COUNTIF(D56:D90, "&lt;8")</f>
        <v/>
      </c>
      <c r="Q60" s="9">
        <f>COUNTIF(E56:E90, "&lt;8")</f>
        <v/>
      </c>
      <c r="R60" s="9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14" t="n">
        <v>2.741125888278166</v>
      </c>
      <c r="D61" s="14" t="n">
        <v>6.678553578262076</v>
      </c>
      <c r="E61" s="14" t="n">
        <v>2.578556332377147</v>
      </c>
      <c r="F61" s="14" t="n">
        <v>8.822181176441843</v>
      </c>
      <c r="G61" s="15">
        <f>AVERAGE(C61:F61)</f>
        <v/>
      </c>
      <c r="H61" s="15">
        <f>SUM(C61:F61)/4</f>
        <v/>
      </c>
      <c r="I61" s="15">
        <f>IF(H61&lt;7, (0.6*H61) + (0.4*G61), "-")</f>
        <v/>
      </c>
      <c r="J61" s="8">
        <f>IF(H61&lt;2.5, "REPROVADO", IF(H61&lt;7, "FINAL", "APROVADO"))</f>
        <v/>
      </c>
      <c r="K61" s="15">
        <f>IF(H61&lt;7, (12.5 - (1.5*H61)), "-")</f>
        <v/>
      </c>
      <c r="L61" s="15">
        <f>IF(G61&gt;=K61, "AF", "-")</f>
        <v/>
      </c>
      <c r="N61" s="8" t="inlineStr">
        <is>
          <t>PERCENTUAL DE MÉDIAS &gt; 5,0</t>
        </is>
      </c>
      <c r="O61" s="10">
        <f>COUNTIF(C56:C90, "&gt;=5")/COUNTA(C56:C90)</f>
        <v/>
      </c>
      <c r="P61" s="10">
        <f>COUNTIF(D56:D90, "&gt;=5")/COUNTA(D56:D90)</f>
        <v/>
      </c>
      <c r="Q61" s="10">
        <f>COUNTIF(E56:E90, "&gt;=5")/COUNTA(E56:E90)</f>
        <v/>
      </c>
      <c r="R61" s="10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14" t="n">
        <v>7.781787931968859</v>
      </c>
      <c r="D62" s="14" t="n">
        <v>1.170305021797521</v>
      </c>
      <c r="E62" s="14" t="n">
        <v>5.133586574939674</v>
      </c>
      <c r="F62" s="14" t="n">
        <v>4.753382455383339</v>
      </c>
      <c r="G62" s="15">
        <f>AVERAGE(C62:F62)</f>
        <v/>
      </c>
      <c r="H62" s="15">
        <f>SUM(C62:F62)/4</f>
        <v/>
      </c>
      <c r="I62" s="15">
        <f>IF(H62&lt;7, (0.6*H62) + (0.4*G62), "-")</f>
        <v/>
      </c>
      <c r="J62" s="8">
        <f>IF(H62&lt;2.5, "REPROVADO", IF(H62&lt;7, "FINAL", "APROVADO"))</f>
        <v/>
      </c>
      <c r="K62" s="15">
        <f>IF(H62&lt;7, (12.5 - (1.5*H62)), "-")</f>
        <v/>
      </c>
      <c r="L62" s="15">
        <f>IF(G62&gt;=K62, "AF", "-")</f>
        <v/>
      </c>
      <c r="N62" s="8" t="inlineStr">
        <is>
          <t>PERCENTUAL DE MÉDIAS &lt; 5,0</t>
        </is>
      </c>
      <c r="O62" s="10">
        <f>COUNTIF(C56:C90, "&lt;5")/COUNTA(C56:C90)</f>
        <v/>
      </c>
      <c r="P62" s="10">
        <f>COUNTIF(D56:D90, "&lt;5")/COUNTA(D56:D90)</f>
        <v/>
      </c>
      <c r="Q62" s="10">
        <f>COUNTIF(E56:E90, "&lt;5")/COUNTA(E56:E90)</f>
        <v/>
      </c>
      <c r="R62" s="10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14" t="n">
        <v>8.80767092886326</v>
      </c>
      <c r="D63" s="14" t="n">
        <v>2.928856071517742</v>
      </c>
      <c r="E63" s="14" t="n">
        <v>5.521498671534829</v>
      </c>
      <c r="F63" s="14" t="n">
        <v>9.616768670760633</v>
      </c>
      <c r="G63" s="15">
        <f>AVERAGE(C63:F63)</f>
        <v/>
      </c>
      <c r="H63" s="15">
        <f>SUM(C63:F63)/4</f>
        <v/>
      </c>
      <c r="I63" s="15">
        <f>IF(H63&lt;7, (0.6*H63) + (0.4*G63), "-")</f>
        <v/>
      </c>
      <c r="J63" s="8">
        <f>IF(H63&lt;2.5, "REPROVADO", IF(H63&lt;7, "FINAL", "APROVADO"))</f>
        <v/>
      </c>
      <c r="K63" s="15">
        <f>IF(H63&lt;7, (12.5 - (1.5*H63)), "-")</f>
        <v/>
      </c>
      <c r="L63" s="15">
        <f>IF(G63&gt;=K63, "AF", "-")</f>
        <v/>
      </c>
      <c r="N63" s="8" t="inlineStr">
        <is>
          <t>MATRÍCULAS</t>
        </is>
      </c>
      <c r="O63" s="9">
        <f>COUNTA(C56:C90)</f>
        <v/>
      </c>
      <c r="P63" s="9">
        <f>COUNTA(D56:D90)</f>
        <v/>
      </c>
      <c r="Q63" s="9">
        <f>COUNTA(E56:E90)</f>
        <v/>
      </c>
      <c r="R63" s="9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14" t="n">
        <v>7.774567943421219</v>
      </c>
      <c r="D64" s="14" t="n">
        <v>1.084510914446883</v>
      </c>
      <c r="E64" s="14" t="n">
        <v>9.652911994020931</v>
      </c>
      <c r="F64" s="14" t="n">
        <v>7.400255417364152</v>
      </c>
      <c r="G64" s="15">
        <f>AVERAGE(C64:F64)</f>
        <v/>
      </c>
      <c r="H64" s="15">
        <f>SUM(C64:F64)/4</f>
        <v/>
      </c>
      <c r="I64" s="15">
        <f>IF(H64&lt;7, (0.6*H64) + (0.4*G64), "-")</f>
        <v/>
      </c>
      <c r="J64" s="8">
        <f>IF(H64&lt;2.5, "REPROVADO", IF(H64&lt;7, "FINAL", "APROVADO"))</f>
        <v/>
      </c>
      <c r="K64" s="15">
        <f>IF(H64&lt;7, (12.5 - (1.5*H64)), "-")</f>
        <v/>
      </c>
      <c r="L64" s="15">
        <f>IF(G64&gt;=K64, "AF", "-")</f>
        <v/>
      </c>
      <c r="N64" s="8" t="inlineStr">
        <is>
          <t>TAXA DE APROVAÇÃO (%)</t>
        </is>
      </c>
      <c r="O64" s="10">
        <f>IF(COUNTA(C56:C90)=0, 0, COUNTIF(C56:C90, "&gt;=7")/COUNTA(C56:C90))</f>
        <v/>
      </c>
      <c r="P64" s="10">
        <f>IF(COUNTA(D56:D90)=0, 0, COUNTIF(D56:D90, "&gt;=7")/COUNTA(D56:D90))</f>
        <v/>
      </c>
      <c r="Q64" s="10">
        <f>IF(COUNTA(E56:E90)=0, 0, COUNTIF(E56:E90, "&gt;=7")/COUNTA(E56:E90))</f>
        <v/>
      </c>
      <c r="R64" s="10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14" t="n">
        <v>6.674591087363341</v>
      </c>
      <c r="D65" s="14" t="n">
        <v>2.552098472475718</v>
      </c>
      <c r="E65" s="14" t="n">
        <v>2.298446499491909</v>
      </c>
      <c r="F65" s="14" t="n">
        <v>7.52404443146146</v>
      </c>
      <c r="G65" s="15">
        <f>AVERAGE(C65:F65)</f>
        <v/>
      </c>
      <c r="H65" s="15">
        <f>SUM(C65:F65)/4</f>
        <v/>
      </c>
      <c r="I65" s="15">
        <f>IF(H65&lt;7, (0.6*H65) + (0.4*G65), "-")</f>
        <v/>
      </c>
      <c r="J65" s="8">
        <f>IF(H65&lt;2.5, "REPROVADO", IF(H65&lt;7, "FINAL", "APROVADO"))</f>
        <v/>
      </c>
      <c r="K65" s="15">
        <f>IF(H65&lt;7, (12.5 - (1.5*H65)), "-")</f>
        <v/>
      </c>
      <c r="L65" s="15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14" t="n">
        <v>3.726958383596534</v>
      </c>
      <c r="D66" s="14" t="n">
        <v>6.282682566882567</v>
      </c>
      <c r="E66" s="14" t="n">
        <v>2.488791814620391</v>
      </c>
      <c r="F66" s="14" t="n">
        <v>6.151759803178243</v>
      </c>
      <c r="G66" s="15">
        <f>AVERAGE(C66:F66)</f>
        <v/>
      </c>
      <c r="H66" s="15">
        <f>SUM(C66:F66)/4</f>
        <v/>
      </c>
      <c r="I66" s="15">
        <f>IF(H66&lt;7, (0.6*H66) + (0.4*G66), "-")</f>
        <v/>
      </c>
      <c r="J66" s="8">
        <f>IF(H66&lt;2.5, "REPROVADO", IF(H66&lt;7, "FINAL", "APROVADO"))</f>
        <v/>
      </c>
      <c r="K66" s="15">
        <f>IF(H66&lt;7, (12.5 - (1.5*H66)), "-")</f>
        <v/>
      </c>
      <c r="L66" s="15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14" t="n">
        <v>5.400744910266508</v>
      </c>
      <c r="D67" s="14" t="n">
        <v>5.360205428475207</v>
      </c>
      <c r="E67" s="14" t="n">
        <v>5.29913706527373</v>
      </c>
      <c r="F67" s="14" t="n">
        <v>5.847400585943137</v>
      </c>
      <c r="G67" s="15">
        <f>AVERAGE(C67:F67)</f>
        <v/>
      </c>
      <c r="H67" s="15">
        <f>SUM(C67:F67)/4</f>
        <v/>
      </c>
      <c r="I67" s="15">
        <f>IF(H67&lt;7, (0.6*H67) + (0.4*G67), "-")</f>
        <v/>
      </c>
      <c r="J67" s="8">
        <f>IF(H67&lt;2.5, "REPROVADO", IF(H67&lt;7, "FINAL", "APROVADO"))</f>
        <v/>
      </c>
      <c r="K67" s="15">
        <f>IF(H67&lt;7, (12.5 - (1.5*H67)), "-")</f>
        <v/>
      </c>
      <c r="L67" s="15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14" t="n">
        <v>5.594607626089045</v>
      </c>
      <c r="D68" s="14" t="n">
        <v>9.091689570005096</v>
      </c>
      <c r="E68" s="14" t="n">
        <v>9.208378726841147</v>
      </c>
      <c r="F68" s="14" t="n">
        <v>1.046220619540251</v>
      </c>
      <c r="G68" s="15">
        <f>AVERAGE(C68:F68)</f>
        <v/>
      </c>
      <c r="H68" s="15">
        <f>SUM(C68:F68)/4</f>
        <v/>
      </c>
      <c r="I68" s="15">
        <f>IF(H68&lt;7, (0.6*H68) + (0.4*G68), "-")</f>
        <v/>
      </c>
      <c r="J68" s="8">
        <f>IF(H68&lt;2.5, "REPROVADO", IF(H68&lt;7, "FINAL", "APROVADO"))</f>
        <v/>
      </c>
      <c r="K68" s="15">
        <f>IF(H68&lt;7, (12.5 - (1.5*H68)), "-")</f>
        <v/>
      </c>
      <c r="L68" s="15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14" t="n">
        <v>4.614217330093703</v>
      </c>
      <c r="D69" s="14" t="n">
        <v>8.284444676108677</v>
      </c>
      <c r="E69" s="14" t="n">
        <v>4.837142412798321</v>
      </c>
      <c r="F69" s="14" t="n">
        <v>7.43200615903203</v>
      </c>
      <c r="G69" s="15">
        <f>AVERAGE(C69:F69)</f>
        <v/>
      </c>
      <c r="H69" s="15">
        <f>SUM(C69:F69)/4</f>
        <v/>
      </c>
      <c r="I69" s="15">
        <f>IF(H69&lt;7, (0.6*H69) + (0.4*G69), "-")</f>
        <v/>
      </c>
      <c r="J69" s="8">
        <f>IF(H69&lt;2.5, "REPROVADO", IF(H69&lt;7, "FINAL", "APROVADO"))</f>
        <v/>
      </c>
      <c r="K69" s="15">
        <f>IF(H69&lt;7, (12.5 - (1.5*H69)), "-")</f>
        <v/>
      </c>
      <c r="L69" s="15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14" t="n">
        <v>1.582508772635099</v>
      </c>
      <c r="D70" s="14" t="n">
        <v>8.534447401445641</v>
      </c>
      <c r="E70" s="14" t="n">
        <v>7.175544091631133</v>
      </c>
      <c r="F70" s="14" t="n">
        <v>1.605355397725125</v>
      </c>
      <c r="G70" s="15">
        <f>AVERAGE(C70:F70)</f>
        <v/>
      </c>
      <c r="H70" s="15">
        <f>SUM(C70:F70)/4</f>
        <v/>
      </c>
      <c r="I70" s="15">
        <f>IF(H70&lt;7, (0.6*H70) + (0.4*G70), "-")</f>
        <v/>
      </c>
      <c r="J70" s="8">
        <f>IF(H70&lt;2.5, "REPROVADO", IF(H70&lt;7, "FINAL", "APROVADO"))</f>
        <v/>
      </c>
      <c r="K70" s="15">
        <f>IF(H70&lt;7, (12.5 - (1.5*H70)), "-")</f>
        <v/>
      </c>
      <c r="L70" s="15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14" t="n">
        <v>2.924192457560258</v>
      </c>
      <c r="D71" s="14" t="n">
        <v>5.917483034642672</v>
      </c>
      <c r="E71" s="14" t="n">
        <v>6.881648934896036</v>
      </c>
      <c r="F71" s="14" t="n">
        <v>9.504389596402943</v>
      </c>
      <c r="G71" s="15">
        <f>AVERAGE(C71:F71)</f>
        <v/>
      </c>
      <c r="H71" s="15">
        <f>SUM(C71:F71)/4</f>
        <v/>
      </c>
      <c r="I71" s="15">
        <f>IF(H71&lt;7, (0.6*H71) + (0.4*G71), "-")</f>
        <v/>
      </c>
      <c r="J71" s="8">
        <f>IF(H71&lt;2.5, "REPROVADO", IF(H71&lt;7, "FINAL", "APROVADO"))</f>
        <v/>
      </c>
      <c r="K71" s="15">
        <f>IF(H71&lt;7, (12.5 - (1.5*H71)), "-")</f>
        <v/>
      </c>
      <c r="L71" s="15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14" t="n">
        <v>3.154602186303527</v>
      </c>
      <c r="D72" s="14" t="n">
        <v>6.68819931303848</v>
      </c>
      <c r="E72" s="14" t="n">
        <v>2.744180380793193</v>
      </c>
      <c r="F72" s="14" t="n">
        <v>4.951684634711599</v>
      </c>
      <c r="G72" s="15">
        <f>AVERAGE(C72:F72)</f>
        <v/>
      </c>
      <c r="H72" s="15">
        <f>SUM(C72:F72)/4</f>
        <v/>
      </c>
      <c r="I72" s="15">
        <f>IF(H72&lt;7, (0.6*H72) + (0.4*G72), "-")</f>
        <v/>
      </c>
      <c r="J72" s="8">
        <f>IF(H72&lt;2.5, "REPROVADO", IF(H72&lt;7, "FINAL", "APROVADO"))</f>
        <v/>
      </c>
      <c r="K72" s="15">
        <f>IF(H72&lt;7, (12.5 - (1.5*H72)), "-")</f>
        <v/>
      </c>
      <c r="L72" s="15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14" t="n">
        <v>2.139389216499962</v>
      </c>
      <c r="D73" s="14" t="n">
        <v>2.955231347615865</v>
      </c>
      <c r="E73" s="14" t="n">
        <v>7.749949060409389</v>
      </c>
      <c r="F73" s="14" t="n">
        <v>9.278627844410504</v>
      </c>
      <c r="G73" s="15">
        <f>AVERAGE(C73:F73)</f>
        <v/>
      </c>
      <c r="H73" s="15">
        <f>SUM(C73:F73)/4</f>
        <v/>
      </c>
      <c r="I73" s="15">
        <f>IF(H73&lt;7, (0.6*H73) + (0.4*G73), "-")</f>
        <v/>
      </c>
      <c r="J73" s="8">
        <f>IF(H73&lt;2.5, "REPROVADO", IF(H73&lt;7, "FINAL", "APROVADO"))</f>
        <v/>
      </c>
      <c r="K73" s="15">
        <f>IF(H73&lt;7, (12.5 - (1.5*H73)), "-")</f>
        <v/>
      </c>
      <c r="L73" s="15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14" t="n">
        <v>5.420045214778831</v>
      </c>
      <c r="D74" s="14" t="n">
        <v>4.54018313637993</v>
      </c>
      <c r="E74" s="14" t="n">
        <v>7.228366454612297</v>
      </c>
      <c r="F74" s="14" t="n">
        <v>5.019138592793624</v>
      </c>
      <c r="G74" s="15">
        <f>AVERAGE(C74:F74)</f>
        <v/>
      </c>
      <c r="H74" s="15">
        <f>SUM(C74:F74)/4</f>
        <v/>
      </c>
      <c r="I74" s="15">
        <f>IF(H74&lt;7, (0.6*H74) + (0.4*G74), "-")</f>
        <v/>
      </c>
      <c r="J74" s="8">
        <f>IF(H74&lt;2.5, "REPROVADO", IF(H74&lt;7, "FINAL", "APROVADO"))</f>
        <v/>
      </c>
      <c r="K74" s="15">
        <f>IF(H74&lt;7, (12.5 - (1.5*H74)), "-")</f>
        <v/>
      </c>
      <c r="L74" s="15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14" t="n">
        <v>2.343619048723406</v>
      </c>
      <c r="D75" s="14" t="n">
        <v>7.17937536748547</v>
      </c>
      <c r="E75" s="14" t="n">
        <v>1.382732243955451</v>
      </c>
      <c r="F75" s="14" t="n">
        <v>2.146832144884911</v>
      </c>
      <c r="G75" s="15">
        <f>AVERAGE(C75:F75)</f>
        <v/>
      </c>
      <c r="H75" s="15">
        <f>SUM(C75:F75)/4</f>
        <v/>
      </c>
      <c r="I75" s="15">
        <f>IF(H75&lt;7, (0.6*H75) + (0.4*G75), "-")</f>
        <v/>
      </c>
      <c r="J75" s="8">
        <f>IF(H75&lt;2.5, "REPROVADO", IF(H75&lt;7, "FINAL", "APROVADO"))</f>
        <v/>
      </c>
      <c r="K75" s="15">
        <f>IF(H75&lt;7, (12.5 - (1.5*H75)), "-")</f>
        <v/>
      </c>
      <c r="L75" s="15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14" t="n">
        <v>3.597178048293098</v>
      </c>
      <c r="D76" s="14" t="n">
        <v>2.585073171737594</v>
      </c>
      <c r="E76" s="14" t="n">
        <v>7.572595682617303</v>
      </c>
      <c r="F76" s="14" t="n">
        <v>8.743206160578175</v>
      </c>
      <c r="G76" s="15">
        <f>AVERAGE(C76:F76)</f>
        <v/>
      </c>
      <c r="H76" s="15">
        <f>SUM(C76:F76)/4</f>
        <v/>
      </c>
      <c r="I76" s="15">
        <f>IF(H76&lt;7, (0.6*H76) + (0.4*G76), "-")</f>
        <v/>
      </c>
      <c r="J76" s="8">
        <f>IF(H76&lt;2.5, "REPROVADO", IF(H76&lt;7, "FINAL", "APROVADO"))</f>
        <v/>
      </c>
      <c r="K76" s="15">
        <f>IF(H76&lt;7, (12.5 - (1.5*H76)), "-")</f>
        <v/>
      </c>
      <c r="L76" s="15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14" t="n">
        <v>4.175884039829274</v>
      </c>
      <c r="D77" s="14" t="n">
        <v>2.844462684503777</v>
      </c>
      <c r="E77" s="14" t="n">
        <v>7.324532589848177</v>
      </c>
      <c r="F77" s="14" t="n">
        <v>2.968180801336063</v>
      </c>
      <c r="G77" s="15">
        <f>AVERAGE(C77:F77)</f>
        <v/>
      </c>
      <c r="H77" s="15">
        <f>SUM(C77:F77)/4</f>
        <v/>
      </c>
      <c r="I77" s="15">
        <f>IF(H77&lt;7, (0.6*H77) + (0.4*G77), "-")</f>
        <v/>
      </c>
      <c r="J77" s="8">
        <f>IF(H77&lt;2.5, "REPROVADO", IF(H77&lt;7, "FINAL", "APROVADO"))</f>
        <v/>
      </c>
      <c r="K77" s="15">
        <f>IF(H77&lt;7, (12.5 - (1.5*H77)), "-")</f>
        <v/>
      </c>
      <c r="L77" s="15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14" t="n">
        <v>3.286436131627795</v>
      </c>
      <c r="D78" s="14" t="n">
        <v>4.393203134905311</v>
      </c>
      <c r="E78" s="14" t="n">
        <v>6.552489363834471</v>
      </c>
      <c r="F78" s="14" t="n">
        <v>7.507452914294056</v>
      </c>
      <c r="G78" s="15">
        <f>AVERAGE(C78:F78)</f>
        <v/>
      </c>
      <c r="H78" s="15">
        <f>SUM(C78:F78)/4</f>
        <v/>
      </c>
      <c r="I78" s="15">
        <f>IF(H78&lt;7, (0.6*H78) + (0.4*G78), "-")</f>
        <v/>
      </c>
      <c r="J78" s="8">
        <f>IF(H78&lt;2.5, "REPROVADO", IF(H78&lt;7, "FINAL", "APROVADO"))</f>
        <v/>
      </c>
      <c r="K78" s="15">
        <f>IF(H78&lt;7, (12.5 - (1.5*H78)), "-")</f>
        <v/>
      </c>
      <c r="L78" s="15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14" t="n">
        <v>4.335584035511523</v>
      </c>
      <c r="D79" s="14" t="n">
        <v>6.660097112985945</v>
      </c>
      <c r="E79" s="14" t="n">
        <v>2.703938321728315</v>
      </c>
      <c r="F79" s="14" t="n">
        <v>8.002514694253779</v>
      </c>
      <c r="G79" s="15">
        <f>AVERAGE(C79:F79)</f>
        <v/>
      </c>
      <c r="H79" s="15">
        <f>SUM(C79:F79)/4</f>
        <v/>
      </c>
      <c r="I79" s="15">
        <f>IF(H79&lt;7, (0.6*H79) + (0.4*G79), "-")</f>
        <v/>
      </c>
      <c r="J79" s="8">
        <f>IF(H79&lt;2.5, "REPROVADO", IF(H79&lt;7, "FINAL", "APROVADO"))</f>
        <v/>
      </c>
      <c r="K79" s="15">
        <f>IF(H79&lt;7, (12.5 - (1.5*H79)), "-")</f>
        <v/>
      </c>
      <c r="L79" s="15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14" t="n">
        <v>8.947322266638167</v>
      </c>
      <c r="D80" s="14" t="n">
        <v>8.217055418878413</v>
      </c>
      <c r="E80" s="14" t="n">
        <v>4.506945069263415</v>
      </c>
      <c r="F80" s="14" t="n">
        <v>6.732142218550079</v>
      </c>
      <c r="G80" s="15">
        <f>AVERAGE(C80:F80)</f>
        <v/>
      </c>
      <c r="H80" s="15">
        <f>SUM(C80:F80)/4</f>
        <v/>
      </c>
      <c r="I80" s="15">
        <f>IF(H80&lt;7, (0.6*H80) + (0.4*G80), "-")</f>
        <v/>
      </c>
      <c r="J80" s="8">
        <f>IF(H80&lt;2.5, "REPROVADO", IF(H80&lt;7, "FINAL", "APROVADO"))</f>
        <v/>
      </c>
      <c r="K80" s="15">
        <f>IF(H80&lt;7, (12.5 - (1.5*H80)), "-")</f>
        <v/>
      </c>
      <c r="L80" s="15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15">
        <f>AVERAGE(C81:F81)</f>
        <v/>
      </c>
      <c r="H81" s="15">
        <f>SUM(C81:F81)/4</f>
        <v/>
      </c>
      <c r="I81" s="15">
        <f>IF(H81&lt;7, (0.6*H81) + (0.4*G81), "-")</f>
        <v/>
      </c>
      <c r="J81" s="8">
        <f>IF(H81&lt;2.5, "REPROVADO", IF(H81&lt;7, "FINAL", "APROVADO"))</f>
        <v/>
      </c>
      <c r="K81" s="15">
        <f>IF(H81&lt;7, (12.5 - (1.5*H81)), "-")</f>
        <v/>
      </c>
      <c r="L81" s="15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15">
        <f>AVERAGE(C82:F82)</f>
        <v/>
      </c>
      <c r="H82" s="15">
        <f>SUM(C82:F82)/4</f>
        <v/>
      </c>
      <c r="I82" s="15">
        <f>IF(H82&lt;7, (0.6*H82) + (0.4*G82), "-")</f>
        <v/>
      </c>
      <c r="J82" s="8">
        <f>IF(H82&lt;2.5, "REPROVADO", IF(H82&lt;7, "FINAL", "APROVADO"))</f>
        <v/>
      </c>
      <c r="K82" s="15">
        <f>IF(H82&lt;7, (12.5 - (1.5*H82)), "-")</f>
        <v/>
      </c>
      <c r="L82" s="15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15">
        <f>AVERAGE(C83:F83)</f>
        <v/>
      </c>
      <c r="H83" s="15">
        <f>SUM(C83:F83)/4</f>
        <v/>
      </c>
      <c r="I83" s="15">
        <f>IF(H83&lt;7, (0.6*H83) + (0.4*G83), "-")</f>
        <v/>
      </c>
      <c r="J83" s="8">
        <f>IF(H83&lt;2.5, "REPROVADO", IF(H83&lt;7, "FINAL", "APROVADO"))</f>
        <v/>
      </c>
      <c r="K83" s="15">
        <f>IF(H83&lt;7, (12.5 - (1.5*H83)), "-")</f>
        <v/>
      </c>
      <c r="L83" s="15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15">
        <f>AVERAGE(C84:F84)</f>
        <v/>
      </c>
      <c r="H84" s="15">
        <f>SUM(C84:F84)/4</f>
        <v/>
      </c>
      <c r="I84" s="15">
        <f>IF(H84&lt;7, (0.6*H84) + (0.4*G84), "-")</f>
        <v/>
      </c>
      <c r="J84" s="8">
        <f>IF(H84&lt;2.5, "REPROVADO", IF(H84&lt;7, "FINAL", "APROVADO"))</f>
        <v/>
      </c>
      <c r="K84" s="15">
        <f>IF(H84&lt;7, (12.5 - (1.5*H84)), "-")</f>
        <v/>
      </c>
      <c r="L84" s="15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15">
        <f>AVERAGE(C85:F85)</f>
        <v/>
      </c>
      <c r="H85" s="15">
        <f>SUM(C85:F85)/4</f>
        <v/>
      </c>
      <c r="I85" s="15">
        <f>IF(H85&lt;7, (0.6*H85) + (0.4*G85), "-")</f>
        <v/>
      </c>
      <c r="J85" s="8">
        <f>IF(H85&lt;2.5, "REPROVADO", IF(H85&lt;7, "FINAL", "APROVADO"))</f>
        <v/>
      </c>
      <c r="K85" s="15">
        <f>IF(H85&lt;7, (12.5 - (1.5*H85)), "-")</f>
        <v/>
      </c>
      <c r="L85" s="15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15">
        <f>AVERAGE(C86:F86)</f>
        <v/>
      </c>
      <c r="H86" s="15">
        <f>SUM(C86:F86)/4</f>
        <v/>
      </c>
      <c r="I86" s="15">
        <f>IF(H86&lt;7, (0.6*H86) + (0.4*G86), "-")</f>
        <v/>
      </c>
      <c r="J86" s="8">
        <f>IF(H86&lt;2.5, "REPROVADO", IF(H86&lt;7, "FINAL", "APROVADO"))</f>
        <v/>
      </c>
      <c r="K86" s="15">
        <f>IF(H86&lt;7, (12.5 - (1.5*H86)), "-")</f>
        <v/>
      </c>
      <c r="L86" s="15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15">
        <f>AVERAGE(C87:F87)</f>
        <v/>
      </c>
      <c r="H87" s="15">
        <f>SUM(C87:F87)/4</f>
        <v/>
      </c>
      <c r="I87" s="15">
        <f>IF(H87&lt;7, (0.6*H87) + (0.4*G87), "-")</f>
        <v/>
      </c>
      <c r="J87" s="8">
        <f>IF(H87&lt;2.5, "REPROVADO", IF(H87&lt;7, "FINAL", "APROVADO"))</f>
        <v/>
      </c>
      <c r="K87" s="15">
        <f>IF(H87&lt;7, (12.5 - (1.5*H87)), "-")</f>
        <v/>
      </c>
      <c r="L87" s="15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15">
        <f>AVERAGE(C88:F88)</f>
        <v/>
      </c>
      <c r="H88" s="15">
        <f>SUM(C88:F88)/4</f>
        <v/>
      </c>
      <c r="I88" s="15">
        <f>IF(H88&lt;7, (0.6*H88) + (0.4*G88), "-")</f>
        <v/>
      </c>
      <c r="J88" s="8">
        <f>IF(H88&lt;2.5, "REPROVADO", IF(H88&lt;7, "FINAL", "APROVADO"))</f>
        <v/>
      </c>
      <c r="K88" s="15">
        <f>IF(H88&lt;7, (12.5 - (1.5*H88)), "-")</f>
        <v/>
      </c>
      <c r="L88" s="15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15">
        <f>AVERAGE(C89:F89)</f>
        <v/>
      </c>
      <c r="H89" s="15">
        <f>SUM(C89:F89)/4</f>
        <v/>
      </c>
      <c r="I89" s="15">
        <f>IF(H89&lt;7, (0.6*H89) + (0.4*G89), "-")</f>
        <v/>
      </c>
      <c r="J89" s="8">
        <f>IF(H89&lt;2.5, "REPROVADO", IF(H89&lt;7, "FINAL", "APROVADO"))</f>
        <v/>
      </c>
      <c r="K89" s="15">
        <f>IF(H89&lt;7, (12.5 - (1.5*H89)), "-")</f>
        <v/>
      </c>
      <c r="L89" s="15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15">
        <f>AVERAGE(C90:F90)</f>
        <v/>
      </c>
      <c r="H90" s="15">
        <f>SUM(C90:F90)/4</f>
        <v/>
      </c>
      <c r="I90" s="15">
        <f>IF(H90&lt;7, (0.6*H90) + (0.4*G90), "-")</f>
        <v/>
      </c>
      <c r="J90" s="8">
        <f>IF(H90&lt;2.5, "REPROVADO", IF(H90&lt;7, "FINAL", "APROVADO"))</f>
        <v/>
      </c>
      <c r="K90" s="15">
        <f>IF(H90&lt;7, (12.5 - (1.5*H90)), "-")</f>
        <v/>
      </c>
      <c r="L90" s="15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3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14" t="n">
        <v>6.453693042194081</v>
      </c>
      <c r="D108" s="14" t="n">
        <v>8.811504855062401</v>
      </c>
      <c r="E108" s="14" t="n">
        <v>8.997920598318085</v>
      </c>
      <c r="F108" s="14" t="n">
        <v>3.963061439669059</v>
      </c>
      <c r="G108" s="15">
        <f>AVERAGE(C108:F108)</f>
        <v/>
      </c>
      <c r="H108" s="15">
        <f>SUM(C108:F108)/4</f>
        <v/>
      </c>
      <c r="I108" s="15">
        <f>IF(H108&lt;7, (0.6*H108) + (0.4*G108), "-")</f>
        <v/>
      </c>
      <c r="J108" s="8">
        <f>IF(H108&lt;2.5, "REPROVADO", IF(H108&lt;7, "FINAL", "APROVADO"))</f>
        <v/>
      </c>
      <c r="K108" s="15">
        <f>IF(H108&lt;7, (12.5 - (1.5*H108)), "-")</f>
        <v/>
      </c>
      <c r="L108" s="15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14" t="n">
        <v>8.792798616179711</v>
      </c>
      <c r="D109" s="14" t="n">
        <v>6.393647497082151</v>
      </c>
      <c r="E109" s="14" t="n">
        <v>8.852889851058984</v>
      </c>
      <c r="F109" s="14" t="n">
        <v>1.94894520594704</v>
      </c>
      <c r="G109" s="15">
        <f>AVERAGE(C109:F109)</f>
        <v/>
      </c>
      <c r="H109" s="15">
        <f>SUM(C109:F109)/4</f>
        <v/>
      </c>
      <c r="I109" s="15">
        <f>IF(H109&lt;7, (0.6*H109) + (0.4*G109), "-")</f>
        <v/>
      </c>
      <c r="J109" s="8">
        <f>IF(H109&lt;2.5, "REPROVADO", IF(H109&lt;7, "FINAL", "APROVADO"))</f>
        <v/>
      </c>
      <c r="K109" s="15">
        <f>IF(H109&lt;7, (12.5 - (1.5*H109)), "-")</f>
        <v/>
      </c>
      <c r="L109" s="15">
        <f>IF(G109&gt;=K109, "AF", "-")</f>
        <v/>
      </c>
      <c r="N109" s="8" t="inlineStr">
        <is>
          <t>ALUNOS APROVADOS</t>
        </is>
      </c>
      <c r="O109" s="9">
        <f>COUNTIF(C108:C142, "&gt;=7")</f>
        <v/>
      </c>
      <c r="P109" s="9">
        <f>COUNTIF(D108:D142, "&gt;=7")</f>
        <v/>
      </c>
      <c r="Q109" s="9">
        <f>COUNTIF(E108:E142, "&gt;=7")</f>
        <v/>
      </c>
      <c r="R109" s="9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14" t="n">
        <v>7.316918879873662</v>
      </c>
      <c r="D110" s="14" t="n">
        <v>2.736598487809968</v>
      </c>
      <c r="E110" s="14" t="n">
        <v>3.386869681506306</v>
      </c>
      <c r="F110" s="14" t="n">
        <v>5.442214925021174</v>
      </c>
      <c r="G110" s="15">
        <f>AVERAGE(C110:F110)</f>
        <v/>
      </c>
      <c r="H110" s="15">
        <f>SUM(C110:F110)/4</f>
        <v/>
      </c>
      <c r="I110" s="15">
        <f>IF(H110&lt;7, (0.6*H110) + (0.4*G110), "-")</f>
        <v/>
      </c>
      <c r="J110" s="8">
        <f>IF(H110&lt;2.5, "REPROVADO", IF(H110&lt;7, "FINAL", "APROVADO"))</f>
        <v/>
      </c>
      <c r="K110" s="15">
        <f>IF(H110&lt;7, (12.5 - (1.5*H110)), "-")</f>
        <v/>
      </c>
      <c r="L110" s="15">
        <f>IF(G110&gt;=K110, "AF", "-")</f>
        <v/>
      </c>
      <c r="N110" s="8" t="inlineStr">
        <is>
          <t>ALUNOS REPROVADOS</t>
        </is>
      </c>
      <c r="O110" s="9">
        <f>COUNTIF(C108:C142, "&lt;7")</f>
        <v/>
      </c>
      <c r="P110" s="9">
        <f>COUNTIF(D108:D142, "&lt;7")</f>
        <v/>
      </c>
      <c r="Q110" s="9">
        <f>COUNTIF(E108:E142, "&lt;7")</f>
        <v/>
      </c>
      <c r="R110" s="9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14" t="n">
        <v>1.136255631060767</v>
      </c>
      <c r="D111" s="14" t="n">
        <v>9.426181233825009</v>
      </c>
      <c r="E111" s="14" t="n">
        <v>1.485686535333913</v>
      </c>
      <c r="F111" s="14" t="n">
        <v>1.170448637224065</v>
      </c>
      <c r="G111" s="15">
        <f>AVERAGE(C111:F111)</f>
        <v/>
      </c>
      <c r="H111" s="15">
        <f>SUM(C111:F111)/4</f>
        <v/>
      </c>
      <c r="I111" s="15">
        <f>IF(H111&lt;7, (0.6*H111) + (0.4*G111), "-")</f>
        <v/>
      </c>
      <c r="J111" s="8">
        <f>IF(H111&lt;2.5, "REPROVADO", IF(H111&lt;7, "FINAL", "APROVADO"))</f>
        <v/>
      </c>
      <c r="K111" s="15">
        <f>IF(H111&lt;7, (12.5 - (1.5*H111)), "-")</f>
        <v/>
      </c>
      <c r="L111" s="15">
        <f>IF(G111&gt;=K111, "AF", "-")</f>
        <v/>
      </c>
      <c r="N111" s="8" t="inlineStr">
        <is>
          <t>Nº ALUNOS COM MÉDIA &gt; 8,0</t>
        </is>
      </c>
      <c r="O111" s="9">
        <f>COUNTIF(C108:C142, "&gt;=8")</f>
        <v/>
      </c>
      <c r="P111" s="9">
        <f>COUNTIF(D108:D142, "&gt;=8")</f>
        <v/>
      </c>
      <c r="Q111" s="9">
        <f>COUNTIF(E108:E142, "&gt;=8")</f>
        <v/>
      </c>
      <c r="R111" s="9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14" t="n">
        <v>6.563146758090944</v>
      </c>
      <c r="D112" s="14" t="n">
        <v>2.680520516814557</v>
      </c>
      <c r="E112" s="14" t="n">
        <v>1.534860073269777</v>
      </c>
      <c r="F112" s="14" t="n">
        <v>8.511848564445675</v>
      </c>
      <c r="G112" s="15">
        <f>AVERAGE(C112:F112)</f>
        <v/>
      </c>
      <c r="H112" s="15">
        <f>SUM(C112:F112)/4</f>
        <v/>
      </c>
      <c r="I112" s="15">
        <f>IF(H112&lt;7, (0.6*H112) + (0.4*G112), "-")</f>
        <v/>
      </c>
      <c r="J112" s="8">
        <f>IF(H112&lt;2.5, "REPROVADO", IF(H112&lt;7, "FINAL", "APROVADO"))</f>
        <v/>
      </c>
      <c r="K112" s="15">
        <f>IF(H112&lt;7, (12.5 - (1.5*H112)), "-")</f>
        <v/>
      </c>
      <c r="L112" s="15">
        <f>IF(G112&gt;=K112, "AF", "-")</f>
        <v/>
      </c>
      <c r="N112" s="8" t="inlineStr">
        <is>
          <t>Nº ALUNOS QUE NÃO ATINGIRAM MÉDIA &gt; 8,0</t>
        </is>
      </c>
      <c r="O112" s="9">
        <f>COUNTIF(C108:C142, "&lt;8")</f>
        <v/>
      </c>
      <c r="P112" s="9">
        <f>COUNTIF(D108:D142, "&lt;8")</f>
        <v/>
      </c>
      <c r="Q112" s="9">
        <f>COUNTIF(E108:E142, "&lt;8")</f>
        <v/>
      </c>
      <c r="R112" s="9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14" t="n">
        <v>6.559805323802412</v>
      </c>
      <c r="D113" s="14" t="n">
        <v>3.811975428838515</v>
      </c>
      <c r="E113" s="14" t="n">
        <v>1.37296557379744</v>
      </c>
      <c r="F113" s="14" t="n">
        <v>7.637128827761267</v>
      </c>
      <c r="G113" s="15">
        <f>AVERAGE(C113:F113)</f>
        <v/>
      </c>
      <c r="H113" s="15">
        <f>SUM(C113:F113)/4</f>
        <v/>
      </c>
      <c r="I113" s="15">
        <f>IF(H113&lt;7, (0.6*H113) + (0.4*G113), "-")</f>
        <v/>
      </c>
      <c r="J113" s="8">
        <f>IF(H113&lt;2.5, "REPROVADO", IF(H113&lt;7, "FINAL", "APROVADO"))</f>
        <v/>
      </c>
      <c r="K113" s="15">
        <f>IF(H113&lt;7, (12.5 - (1.5*H113)), "-")</f>
        <v/>
      </c>
      <c r="L113" s="15">
        <f>IF(G113&gt;=K113, "AF", "-")</f>
        <v/>
      </c>
      <c r="N113" s="8" t="inlineStr">
        <is>
          <t>PERCENTUAL DE MÉDIAS &gt; 5,0</t>
        </is>
      </c>
      <c r="O113" s="10">
        <f>COUNTIF(C108:C142, "&gt;=5")/COUNTA(C108:C142)</f>
        <v/>
      </c>
      <c r="P113" s="10">
        <f>COUNTIF(D108:D142, "&gt;=5")/COUNTA(D108:D142)</f>
        <v/>
      </c>
      <c r="Q113" s="10">
        <f>COUNTIF(E108:E142, "&gt;=5")/COUNTA(E108:E142)</f>
        <v/>
      </c>
      <c r="R113" s="10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14" t="n">
        <v>1.991854903725687</v>
      </c>
      <c r="D114" s="14" t="n">
        <v>9.128919896846734</v>
      </c>
      <c r="E114" s="14" t="n">
        <v>6.782504523854447</v>
      </c>
      <c r="F114" s="14" t="n">
        <v>9.877868180833904</v>
      </c>
      <c r="G114" s="15">
        <f>AVERAGE(C114:F114)</f>
        <v/>
      </c>
      <c r="H114" s="15">
        <f>SUM(C114:F114)/4</f>
        <v/>
      </c>
      <c r="I114" s="15">
        <f>IF(H114&lt;7, (0.6*H114) + (0.4*G114), "-")</f>
        <v/>
      </c>
      <c r="J114" s="8">
        <f>IF(H114&lt;2.5, "REPROVADO", IF(H114&lt;7, "FINAL", "APROVADO"))</f>
        <v/>
      </c>
      <c r="K114" s="15">
        <f>IF(H114&lt;7, (12.5 - (1.5*H114)), "-")</f>
        <v/>
      </c>
      <c r="L114" s="15">
        <f>IF(G114&gt;=K114, "AF", "-")</f>
        <v/>
      </c>
      <c r="N114" s="8" t="inlineStr">
        <is>
          <t>PERCENTUAL DE MÉDIAS &lt; 5,0</t>
        </is>
      </c>
      <c r="O114" s="10">
        <f>COUNTIF(C108:C142, "&lt;5")/COUNTA(C108:C142)</f>
        <v/>
      </c>
      <c r="P114" s="10">
        <f>COUNTIF(D108:D142, "&lt;5")/COUNTA(D108:D142)</f>
        <v/>
      </c>
      <c r="Q114" s="10">
        <f>COUNTIF(E108:E142, "&lt;5")/COUNTA(E108:E142)</f>
        <v/>
      </c>
      <c r="R114" s="10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14" t="n">
        <v>2.1023647638111</v>
      </c>
      <c r="D115" s="14" t="n">
        <v>3.572671786185564</v>
      </c>
      <c r="E115" s="14" t="n">
        <v>6.736363505766384</v>
      </c>
      <c r="F115" s="14" t="n">
        <v>8.270265692790844</v>
      </c>
      <c r="G115" s="15">
        <f>AVERAGE(C115:F115)</f>
        <v/>
      </c>
      <c r="H115" s="15">
        <f>SUM(C115:F115)/4</f>
        <v/>
      </c>
      <c r="I115" s="15">
        <f>IF(H115&lt;7, (0.6*H115) + (0.4*G115), "-")</f>
        <v/>
      </c>
      <c r="J115" s="8">
        <f>IF(H115&lt;2.5, "REPROVADO", IF(H115&lt;7, "FINAL", "APROVADO"))</f>
        <v/>
      </c>
      <c r="K115" s="15">
        <f>IF(H115&lt;7, (12.5 - (1.5*H115)), "-")</f>
        <v/>
      </c>
      <c r="L115" s="15">
        <f>IF(G115&gt;=K115, "AF", "-")</f>
        <v/>
      </c>
      <c r="N115" s="8" t="inlineStr">
        <is>
          <t>MATRÍCULAS</t>
        </is>
      </c>
      <c r="O115" s="9">
        <f>COUNTA(C108:C142)</f>
        <v/>
      </c>
      <c r="P115" s="9">
        <f>COUNTA(D108:D142)</f>
        <v/>
      </c>
      <c r="Q115" s="9">
        <f>COUNTA(E108:E142)</f>
        <v/>
      </c>
      <c r="R115" s="9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14" t="n">
        <v>3.378793433908509</v>
      </c>
      <c r="D116" s="14" t="n">
        <v>7.368788778186044</v>
      </c>
      <c r="E116" s="14" t="n">
        <v>3.997025811947114</v>
      </c>
      <c r="F116" s="14" t="n">
        <v>5.69857900504133</v>
      </c>
      <c r="G116" s="15">
        <f>AVERAGE(C116:F116)</f>
        <v/>
      </c>
      <c r="H116" s="15">
        <f>SUM(C116:F116)/4</f>
        <v/>
      </c>
      <c r="I116" s="15">
        <f>IF(H116&lt;7, (0.6*H116) + (0.4*G116), "-")</f>
        <v/>
      </c>
      <c r="J116" s="8">
        <f>IF(H116&lt;2.5, "REPROVADO", IF(H116&lt;7, "FINAL", "APROVADO"))</f>
        <v/>
      </c>
      <c r="K116" s="15">
        <f>IF(H116&lt;7, (12.5 - (1.5*H116)), "-")</f>
        <v/>
      </c>
      <c r="L116" s="15">
        <f>IF(G116&gt;=K116, "AF", "-")</f>
        <v/>
      </c>
      <c r="N116" s="8" t="inlineStr">
        <is>
          <t>TAXA DE APROVAÇÃO (%)</t>
        </is>
      </c>
      <c r="O116" s="10">
        <f>IF(COUNTA(C108:C142)=0, 0, COUNTIF(C108:C142, "&gt;=7")/COUNTA(C108:C142))</f>
        <v/>
      </c>
      <c r="P116" s="10">
        <f>IF(COUNTA(D108:D142)=0, 0, COUNTIF(D108:D142, "&gt;=7")/COUNTA(D108:D142))</f>
        <v/>
      </c>
      <c r="Q116" s="10">
        <f>IF(COUNTA(E108:E142)=0, 0, COUNTIF(E108:E142, "&gt;=7")/COUNTA(E108:E142))</f>
        <v/>
      </c>
      <c r="R116" s="10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14" t="n">
        <v>1.532345518324486</v>
      </c>
      <c r="D117" s="14" t="n">
        <v>5.733485608848748</v>
      </c>
      <c r="E117" s="14" t="n">
        <v>3.153201717666474</v>
      </c>
      <c r="F117" s="14" t="n">
        <v>1.918512201080438</v>
      </c>
      <c r="G117" s="15">
        <f>AVERAGE(C117:F117)</f>
        <v/>
      </c>
      <c r="H117" s="15">
        <f>SUM(C117:F117)/4</f>
        <v/>
      </c>
      <c r="I117" s="15">
        <f>IF(H117&lt;7, (0.6*H117) + (0.4*G117), "-")</f>
        <v/>
      </c>
      <c r="J117" s="8">
        <f>IF(H117&lt;2.5, "REPROVADO", IF(H117&lt;7, "FINAL", "APROVADO"))</f>
        <v/>
      </c>
      <c r="K117" s="15">
        <f>IF(H117&lt;7, (12.5 - (1.5*H117)), "-")</f>
        <v/>
      </c>
      <c r="L117" s="15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14" t="n">
        <v>3.915706791023157</v>
      </c>
      <c r="D118" s="14" t="n">
        <v>6.869462450445627</v>
      </c>
      <c r="E118" s="14" t="n">
        <v>4.065178738380641</v>
      </c>
      <c r="F118" s="14" t="n">
        <v>4.489631353257781</v>
      </c>
      <c r="G118" s="15">
        <f>AVERAGE(C118:F118)</f>
        <v/>
      </c>
      <c r="H118" s="15">
        <f>SUM(C118:F118)/4</f>
        <v/>
      </c>
      <c r="I118" s="15">
        <f>IF(H118&lt;7, (0.6*H118) + (0.4*G118), "-")</f>
        <v/>
      </c>
      <c r="J118" s="8">
        <f>IF(H118&lt;2.5, "REPROVADO", IF(H118&lt;7, "FINAL", "APROVADO"))</f>
        <v/>
      </c>
      <c r="K118" s="15">
        <f>IF(H118&lt;7, (12.5 - (1.5*H118)), "-")</f>
        <v/>
      </c>
      <c r="L118" s="15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14" t="n">
        <v>8.242122092358084</v>
      </c>
      <c r="D119" s="14" t="n">
        <v>7.613181422036824</v>
      </c>
      <c r="E119" s="14" t="n">
        <v>3.986564926491268</v>
      </c>
      <c r="F119" s="14" t="n">
        <v>5.652390396943717</v>
      </c>
      <c r="G119" s="15">
        <f>AVERAGE(C119:F119)</f>
        <v/>
      </c>
      <c r="H119" s="15">
        <f>SUM(C119:F119)/4</f>
        <v/>
      </c>
      <c r="I119" s="15">
        <f>IF(H119&lt;7, (0.6*H119) + (0.4*G119), "-")</f>
        <v/>
      </c>
      <c r="J119" s="8">
        <f>IF(H119&lt;2.5, "REPROVADO", IF(H119&lt;7, "FINAL", "APROVADO"))</f>
        <v/>
      </c>
      <c r="K119" s="15">
        <f>IF(H119&lt;7, (12.5 - (1.5*H119)), "-")</f>
        <v/>
      </c>
      <c r="L119" s="15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14" t="n">
        <v>6.93971644162789</v>
      </c>
      <c r="D120" s="14" t="n">
        <v>2.591730637336321</v>
      </c>
      <c r="E120" s="14" t="n">
        <v>7.256675074913436</v>
      </c>
      <c r="F120" s="14" t="n">
        <v>1.81478940410021</v>
      </c>
      <c r="G120" s="15">
        <f>AVERAGE(C120:F120)</f>
        <v/>
      </c>
      <c r="H120" s="15">
        <f>SUM(C120:F120)/4</f>
        <v/>
      </c>
      <c r="I120" s="15">
        <f>IF(H120&lt;7, (0.6*H120) + (0.4*G120), "-")</f>
        <v/>
      </c>
      <c r="J120" s="8">
        <f>IF(H120&lt;2.5, "REPROVADO", IF(H120&lt;7, "FINAL", "APROVADO"))</f>
        <v/>
      </c>
      <c r="K120" s="15">
        <f>IF(H120&lt;7, (12.5 - (1.5*H120)), "-")</f>
        <v/>
      </c>
      <c r="L120" s="15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14" t="n">
        <v>2.160945934705917</v>
      </c>
      <c r="D121" s="14" t="n">
        <v>2.22395583008564</v>
      </c>
      <c r="E121" s="14" t="n">
        <v>7.088077312469073</v>
      </c>
      <c r="F121" s="14" t="n">
        <v>1.872269043241265</v>
      </c>
      <c r="G121" s="15">
        <f>AVERAGE(C121:F121)</f>
        <v/>
      </c>
      <c r="H121" s="15">
        <f>SUM(C121:F121)/4</f>
        <v/>
      </c>
      <c r="I121" s="15">
        <f>IF(H121&lt;7, (0.6*H121) + (0.4*G121), "-")</f>
        <v/>
      </c>
      <c r="J121" s="8">
        <f>IF(H121&lt;2.5, "REPROVADO", IF(H121&lt;7, "FINAL", "APROVADO"))</f>
        <v/>
      </c>
      <c r="K121" s="15">
        <f>IF(H121&lt;7, (12.5 - (1.5*H121)), "-")</f>
        <v/>
      </c>
      <c r="L121" s="15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14" t="n">
        <v>7.674173201799748</v>
      </c>
      <c r="D122" s="14" t="n">
        <v>3.569343862717687</v>
      </c>
      <c r="E122" s="14" t="n">
        <v>6.2015165989034</v>
      </c>
      <c r="F122" s="14" t="n">
        <v>7.024594310920414</v>
      </c>
      <c r="G122" s="15">
        <f>AVERAGE(C122:F122)</f>
        <v/>
      </c>
      <c r="H122" s="15">
        <f>SUM(C122:F122)/4</f>
        <v/>
      </c>
      <c r="I122" s="15">
        <f>IF(H122&lt;7, (0.6*H122) + (0.4*G122), "-")</f>
        <v/>
      </c>
      <c r="J122" s="8">
        <f>IF(H122&lt;2.5, "REPROVADO", IF(H122&lt;7, "FINAL", "APROVADO"))</f>
        <v/>
      </c>
      <c r="K122" s="15">
        <f>IF(H122&lt;7, (12.5 - (1.5*H122)), "-")</f>
        <v/>
      </c>
      <c r="L122" s="15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14" t="n">
        <v>9.235918641718587</v>
      </c>
      <c r="D123" s="14" t="n">
        <v>7.172700353738952</v>
      </c>
      <c r="E123" s="14" t="n">
        <v>5.277203707307082</v>
      </c>
      <c r="F123" s="14" t="n">
        <v>3.546540176930247</v>
      </c>
      <c r="G123" s="15">
        <f>AVERAGE(C123:F123)</f>
        <v/>
      </c>
      <c r="H123" s="15">
        <f>SUM(C123:F123)/4</f>
        <v/>
      </c>
      <c r="I123" s="15">
        <f>IF(H123&lt;7, (0.6*H123) + (0.4*G123), "-")</f>
        <v/>
      </c>
      <c r="J123" s="8">
        <f>IF(H123&lt;2.5, "REPROVADO", IF(H123&lt;7, "FINAL", "APROVADO"))</f>
        <v/>
      </c>
      <c r="K123" s="15">
        <f>IF(H123&lt;7, (12.5 - (1.5*H123)), "-")</f>
        <v/>
      </c>
      <c r="L123" s="15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14" t="n">
        <v>1.081815700825342</v>
      </c>
      <c r="D124" s="14" t="n">
        <v>9.522347338432743</v>
      </c>
      <c r="E124" s="14" t="n">
        <v>1.616153585382153</v>
      </c>
      <c r="F124" s="14" t="n">
        <v>4.919966995715177</v>
      </c>
      <c r="G124" s="15">
        <f>AVERAGE(C124:F124)</f>
        <v/>
      </c>
      <c r="H124" s="15">
        <f>SUM(C124:F124)/4</f>
        <v/>
      </c>
      <c r="I124" s="15">
        <f>IF(H124&lt;7, (0.6*H124) + (0.4*G124), "-")</f>
        <v/>
      </c>
      <c r="J124" s="8">
        <f>IF(H124&lt;2.5, "REPROVADO", IF(H124&lt;7, "FINAL", "APROVADO"))</f>
        <v/>
      </c>
      <c r="K124" s="15">
        <f>IF(H124&lt;7, (12.5 - (1.5*H124)), "-")</f>
        <v/>
      </c>
      <c r="L124" s="15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14" t="n">
        <v>6.18221668030121</v>
      </c>
      <c r="D125" s="14" t="n">
        <v>8.437385735014924</v>
      </c>
      <c r="E125" s="14" t="n">
        <v>2.032075245643274</v>
      </c>
      <c r="F125" s="14" t="n">
        <v>8.087489480255206</v>
      </c>
      <c r="G125" s="15">
        <f>AVERAGE(C125:F125)</f>
        <v/>
      </c>
      <c r="H125" s="15">
        <f>SUM(C125:F125)/4</f>
        <v/>
      </c>
      <c r="I125" s="15">
        <f>IF(H125&lt;7, (0.6*H125) + (0.4*G125), "-")</f>
        <v/>
      </c>
      <c r="J125" s="8">
        <f>IF(H125&lt;2.5, "REPROVADO", IF(H125&lt;7, "FINAL", "APROVADO"))</f>
        <v/>
      </c>
      <c r="K125" s="15">
        <f>IF(H125&lt;7, (12.5 - (1.5*H125)), "-")</f>
        <v/>
      </c>
      <c r="L125" s="15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14" t="n">
        <v>2.757591469715193</v>
      </c>
      <c r="D126" s="14" t="n">
        <v>1.314855058222386</v>
      </c>
      <c r="E126" s="14" t="n">
        <v>6.945505923582747</v>
      </c>
      <c r="F126" s="14" t="n">
        <v>2.972890802232935</v>
      </c>
      <c r="G126" s="15">
        <f>AVERAGE(C126:F126)</f>
        <v/>
      </c>
      <c r="H126" s="15">
        <f>SUM(C126:F126)/4</f>
        <v/>
      </c>
      <c r="I126" s="15">
        <f>IF(H126&lt;7, (0.6*H126) + (0.4*G126), "-")</f>
        <v/>
      </c>
      <c r="J126" s="8">
        <f>IF(H126&lt;2.5, "REPROVADO", IF(H126&lt;7, "FINAL", "APROVADO"))</f>
        <v/>
      </c>
      <c r="K126" s="15">
        <f>IF(H126&lt;7, (12.5 - (1.5*H126)), "-")</f>
        <v/>
      </c>
      <c r="L126" s="15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14" t="n">
        <v>8.560544776467417</v>
      </c>
      <c r="D127" s="14" t="n">
        <v>8.951960736380844</v>
      </c>
      <c r="E127" s="14" t="n">
        <v>2.798096153272125</v>
      </c>
      <c r="F127" s="14" t="n">
        <v>1.332425195402675</v>
      </c>
      <c r="G127" s="15">
        <f>AVERAGE(C127:F127)</f>
        <v/>
      </c>
      <c r="H127" s="15">
        <f>SUM(C127:F127)/4</f>
        <v/>
      </c>
      <c r="I127" s="15">
        <f>IF(H127&lt;7, (0.6*H127) + (0.4*G127), "-")</f>
        <v/>
      </c>
      <c r="J127" s="8">
        <f>IF(H127&lt;2.5, "REPROVADO", IF(H127&lt;7, "FINAL", "APROVADO"))</f>
        <v/>
      </c>
      <c r="K127" s="15">
        <f>IF(H127&lt;7, (12.5 - (1.5*H127)), "-")</f>
        <v/>
      </c>
      <c r="L127" s="15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14" t="n">
        <v>3.149072223956342</v>
      </c>
      <c r="D128" s="14" t="n">
        <v>4.92619650513249</v>
      </c>
      <c r="E128" s="14" t="n">
        <v>4.526493445622021</v>
      </c>
      <c r="F128" s="14" t="n">
        <v>1.446623979720918</v>
      </c>
      <c r="G128" s="15">
        <f>AVERAGE(C128:F128)</f>
        <v/>
      </c>
      <c r="H128" s="15">
        <f>SUM(C128:F128)/4</f>
        <v/>
      </c>
      <c r="I128" s="15">
        <f>IF(H128&lt;7, (0.6*H128) + (0.4*G128), "-")</f>
        <v/>
      </c>
      <c r="J128" s="8">
        <f>IF(H128&lt;2.5, "REPROVADO", IF(H128&lt;7, "FINAL", "APROVADO"))</f>
        <v/>
      </c>
      <c r="K128" s="15">
        <f>IF(H128&lt;7, (12.5 - (1.5*H128)), "-")</f>
        <v/>
      </c>
      <c r="L128" s="15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14" t="n">
        <v>5.764427984604552</v>
      </c>
      <c r="D129" s="14" t="n">
        <v>4.208995162837131</v>
      </c>
      <c r="E129" s="14" t="n">
        <v>7.254398838878551</v>
      </c>
      <c r="F129" s="14" t="n">
        <v>3.012659394423548</v>
      </c>
      <c r="G129" s="15">
        <f>AVERAGE(C129:F129)</f>
        <v/>
      </c>
      <c r="H129" s="15">
        <f>SUM(C129:F129)/4</f>
        <v/>
      </c>
      <c r="I129" s="15">
        <f>IF(H129&lt;7, (0.6*H129) + (0.4*G129), "-")</f>
        <v/>
      </c>
      <c r="J129" s="8">
        <f>IF(H129&lt;2.5, "REPROVADO", IF(H129&lt;7, "FINAL", "APROVADO"))</f>
        <v/>
      </c>
      <c r="K129" s="15">
        <f>IF(H129&lt;7, (12.5 - (1.5*H129)), "-")</f>
        <v/>
      </c>
      <c r="L129" s="15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15">
        <f>AVERAGE(C130:F130)</f>
        <v/>
      </c>
      <c r="H130" s="15">
        <f>SUM(C130:F130)/4</f>
        <v/>
      </c>
      <c r="I130" s="15">
        <f>IF(H130&lt;7, (0.6*H130) + (0.4*G130), "-")</f>
        <v/>
      </c>
      <c r="J130" s="8">
        <f>IF(H130&lt;2.5, "REPROVADO", IF(H130&lt;7, "FINAL", "APROVADO"))</f>
        <v/>
      </c>
      <c r="K130" s="15">
        <f>IF(H130&lt;7, (12.5 - (1.5*H130)), "-")</f>
        <v/>
      </c>
      <c r="L130" s="15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15">
        <f>AVERAGE(C131:F131)</f>
        <v/>
      </c>
      <c r="H131" s="15">
        <f>SUM(C131:F131)/4</f>
        <v/>
      </c>
      <c r="I131" s="15">
        <f>IF(H131&lt;7, (0.6*H131) + (0.4*G131), "-")</f>
        <v/>
      </c>
      <c r="J131" s="8">
        <f>IF(H131&lt;2.5, "REPROVADO", IF(H131&lt;7, "FINAL", "APROVADO"))</f>
        <v/>
      </c>
      <c r="K131" s="15">
        <f>IF(H131&lt;7, (12.5 - (1.5*H131)), "-")</f>
        <v/>
      </c>
      <c r="L131" s="15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15">
        <f>AVERAGE(C132:F132)</f>
        <v/>
      </c>
      <c r="H132" s="15">
        <f>SUM(C132:F132)/4</f>
        <v/>
      </c>
      <c r="I132" s="15">
        <f>IF(H132&lt;7, (0.6*H132) + (0.4*G132), "-")</f>
        <v/>
      </c>
      <c r="J132" s="8">
        <f>IF(H132&lt;2.5, "REPROVADO", IF(H132&lt;7, "FINAL", "APROVADO"))</f>
        <v/>
      </c>
      <c r="K132" s="15">
        <f>IF(H132&lt;7, (12.5 - (1.5*H132)), "-")</f>
        <v/>
      </c>
      <c r="L132" s="15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15">
        <f>AVERAGE(C133:F133)</f>
        <v/>
      </c>
      <c r="H133" s="15">
        <f>SUM(C133:F133)/4</f>
        <v/>
      </c>
      <c r="I133" s="15">
        <f>IF(H133&lt;7, (0.6*H133) + (0.4*G133), "-")</f>
        <v/>
      </c>
      <c r="J133" s="8">
        <f>IF(H133&lt;2.5, "REPROVADO", IF(H133&lt;7, "FINAL", "APROVADO"))</f>
        <v/>
      </c>
      <c r="K133" s="15">
        <f>IF(H133&lt;7, (12.5 - (1.5*H133)), "-")</f>
        <v/>
      </c>
      <c r="L133" s="15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15">
        <f>AVERAGE(C134:F134)</f>
        <v/>
      </c>
      <c r="H134" s="15">
        <f>SUM(C134:F134)/4</f>
        <v/>
      </c>
      <c r="I134" s="15">
        <f>IF(H134&lt;7, (0.6*H134) + (0.4*G134), "-")</f>
        <v/>
      </c>
      <c r="J134" s="8">
        <f>IF(H134&lt;2.5, "REPROVADO", IF(H134&lt;7, "FINAL", "APROVADO"))</f>
        <v/>
      </c>
      <c r="K134" s="15">
        <f>IF(H134&lt;7, (12.5 - (1.5*H134)), "-")</f>
        <v/>
      </c>
      <c r="L134" s="15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15">
        <f>AVERAGE(C135:F135)</f>
        <v/>
      </c>
      <c r="H135" s="15">
        <f>SUM(C135:F135)/4</f>
        <v/>
      </c>
      <c r="I135" s="15">
        <f>IF(H135&lt;7, (0.6*H135) + (0.4*G135), "-")</f>
        <v/>
      </c>
      <c r="J135" s="8">
        <f>IF(H135&lt;2.5, "REPROVADO", IF(H135&lt;7, "FINAL", "APROVADO"))</f>
        <v/>
      </c>
      <c r="K135" s="15">
        <f>IF(H135&lt;7, (12.5 - (1.5*H135)), "-")</f>
        <v/>
      </c>
      <c r="L135" s="15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15">
        <f>AVERAGE(C136:F136)</f>
        <v/>
      </c>
      <c r="H136" s="15">
        <f>SUM(C136:F136)/4</f>
        <v/>
      </c>
      <c r="I136" s="15">
        <f>IF(H136&lt;7, (0.6*H136) + (0.4*G136), "-")</f>
        <v/>
      </c>
      <c r="J136" s="8">
        <f>IF(H136&lt;2.5, "REPROVADO", IF(H136&lt;7, "FINAL", "APROVADO"))</f>
        <v/>
      </c>
      <c r="K136" s="15">
        <f>IF(H136&lt;7, (12.5 - (1.5*H136)), "-")</f>
        <v/>
      </c>
      <c r="L136" s="15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15">
        <f>AVERAGE(C137:F137)</f>
        <v/>
      </c>
      <c r="H137" s="15">
        <f>SUM(C137:F137)/4</f>
        <v/>
      </c>
      <c r="I137" s="15">
        <f>IF(H137&lt;7, (0.6*H137) + (0.4*G137), "-")</f>
        <v/>
      </c>
      <c r="J137" s="8">
        <f>IF(H137&lt;2.5, "REPROVADO", IF(H137&lt;7, "FINAL", "APROVADO"))</f>
        <v/>
      </c>
      <c r="K137" s="15">
        <f>IF(H137&lt;7, (12.5 - (1.5*H137)), "-")</f>
        <v/>
      </c>
      <c r="L137" s="15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15">
        <f>AVERAGE(C138:F138)</f>
        <v/>
      </c>
      <c r="H138" s="15">
        <f>SUM(C138:F138)/4</f>
        <v/>
      </c>
      <c r="I138" s="15">
        <f>IF(H138&lt;7, (0.6*H138) + (0.4*G138), "-")</f>
        <v/>
      </c>
      <c r="J138" s="8">
        <f>IF(H138&lt;2.5, "REPROVADO", IF(H138&lt;7, "FINAL", "APROVADO"))</f>
        <v/>
      </c>
      <c r="K138" s="15">
        <f>IF(H138&lt;7, (12.5 - (1.5*H138)), "-")</f>
        <v/>
      </c>
      <c r="L138" s="15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15">
        <f>AVERAGE(C139:F139)</f>
        <v/>
      </c>
      <c r="H139" s="15">
        <f>SUM(C139:F139)/4</f>
        <v/>
      </c>
      <c r="I139" s="15">
        <f>IF(H139&lt;7, (0.6*H139) + (0.4*G139), "-")</f>
        <v/>
      </c>
      <c r="J139" s="8">
        <f>IF(H139&lt;2.5, "REPROVADO", IF(H139&lt;7, "FINAL", "APROVADO"))</f>
        <v/>
      </c>
      <c r="K139" s="15">
        <f>IF(H139&lt;7, (12.5 - (1.5*H139)), "-")</f>
        <v/>
      </c>
      <c r="L139" s="15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15">
        <f>AVERAGE(C140:F140)</f>
        <v/>
      </c>
      <c r="H140" s="15">
        <f>SUM(C140:F140)/4</f>
        <v/>
      </c>
      <c r="I140" s="15">
        <f>IF(H140&lt;7, (0.6*H140) + (0.4*G140), "-")</f>
        <v/>
      </c>
      <c r="J140" s="8">
        <f>IF(H140&lt;2.5, "REPROVADO", IF(H140&lt;7, "FINAL", "APROVADO"))</f>
        <v/>
      </c>
      <c r="K140" s="15">
        <f>IF(H140&lt;7, (12.5 - (1.5*H140)), "-")</f>
        <v/>
      </c>
      <c r="L140" s="15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15">
        <f>AVERAGE(C141:F141)</f>
        <v/>
      </c>
      <c r="H141" s="15">
        <f>SUM(C141:F141)/4</f>
        <v/>
      </c>
      <c r="I141" s="15">
        <f>IF(H141&lt;7, (0.6*H141) + (0.4*G141), "-")</f>
        <v/>
      </c>
      <c r="J141" s="8">
        <f>IF(H141&lt;2.5, "REPROVADO", IF(H141&lt;7, "FINAL", "APROVADO"))</f>
        <v/>
      </c>
      <c r="K141" s="15">
        <f>IF(H141&lt;7, (12.5 - (1.5*H141)), "-")</f>
        <v/>
      </c>
      <c r="L141" s="15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15">
        <f>AVERAGE(C142:F142)</f>
        <v/>
      </c>
      <c r="H142" s="15">
        <f>SUM(C142:F142)/4</f>
        <v/>
      </c>
      <c r="I142" s="15">
        <f>IF(H142&lt;7, (0.6*H142) + (0.4*G142), "-")</f>
        <v/>
      </c>
      <c r="J142" s="8">
        <f>IF(H142&lt;2.5, "REPROVADO", IF(H142&lt;7, "FINAL", "APROVADO"))</f>
        <v/>
      </c>
      <c r="K142" s="15">
        <f>IF(H142&lt;7, (12.5 - (1.5*H142)), "-")</f>
        <v/>
      </c>
      <c r="L142" s="15">
        <f>IF(G142&gt;=K142, "AF", "-")</f>
        <v/>
      </c>
    </row>
    <row r="157"/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3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14" t="n">
        <v>4.119892466516889</v>
      </c>
      <c r="D160" s="14" t="n">
        <v>9.373500353579631</v>
      </c>
      <c r="E160" s="14" t="n">
        <v>9.07688755573742</v>
      </c>
      <c r="F160" s="14" t="n">
        <v>7.576930619937938</v>
      </c>
      <c r="G160" s="15">
        <f>AVERAGE(C160:F160)</f>
        <v/>
      </c>
      <c r="H160" s="15">
        <f>SUM(C160:F160)/4</f>
        <v/>
      </c>
      <c r="I160" s="15">
        <f>IF(H160&lt;7, (0.6*H160) + (0.4*G160), "-")</f>
        <v/>
      </c>
      <c r="J160" s="8">
        <f>IF(H160&lt;2.5, "REPROVADO", IF(H160&lt;7, "FINAL", "APROVADO"))</f>
        <v/>
      </c>
      <c r="K160" s="15">
        <f>IF(H160&lt;7, (12.5 - (1.5*H160)), "-")</f>
        <v/>
      </c>
      <c r="L160" s="15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14" t="n">
        <v>5.432904339569329</v>
      </c>
      <c r="D161" s="14" t="n">
        <v>4.082820776160467</v>
      </c>
      <c r="E161" s="14" t="n">
        <v>5.133755189854749</v>
      </c>
      <c r="F161" s="14" t="n">
        <v>7.971052206969174</v>
      </c>
      <c r="G161" s="15">
        <f>AVERAGE(C161:F161)</f>
        <v/>
      </c>
      <c r="H161" s="15">
        <f>SUM(C161:F161)/4</f>
        <v/>
      </c>
      <c r="I161" s="15">
        <f>IF(H161&lt;7, (0.6*H161) + (0.4*G161), "-")</f>
        <v/>
      </c>
      <c r="J161" s="8">
        <f>IF(H161&lt;2.5, "REPROVADO", IF(H161&lt;7, "FINAL", "APROVADO"))</f>
        <v/>
      </c>
      <c r="K161" s="15">
        <f>IF(H161&lt;7, (12.5 - (1.5*H161)), "-")</f>
        <v/>
      </c>
      <c r="L161" s="15">
        <f>IF(G161&gt;=K161, "AF", "-")</f>
        <v/>
      </c>
      <c r="N161" s="8" t="inlineStr">
        <is>
          <t>ALUNOS APROVADOS</t>
        </is>
      </c>
      <c r="O161" s="9">
        <f>COUNTIF(C160:C194, "&gt;=7")</f>
        <v/>
      </c>
      <c r="P161" s="9">
        <f>COUNTIF(D160:D194, "&gt;=7")</f>
        <v/>
      </c>
      <c r="Q161" s="9">
        <f>COUNTIF(E160:E194, "&gt;=7")</f>
        <v/>
      </c>
      <c r="R161" s="9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14" t="n">
        <v>3.806960236386316</v>
      </c>
      <c r="D162" s="14" t="n">
        <v>8.126075648925855</v>
      </c>
      <c r="E162" s="14" t="n">
        <v>9.303750156246837</v>
      </c>
      <c r="F162" s="14" t="n">
        <v>5.554193225377174</v>
      </c>
      <c r="G162" s="15">
        <f>AVERAGE(C162:F162)</f>
        <v/>
      </c>
      <c r="H162" s="15">
        <f>SUM(C162:F162)/4</f>
        <v/>
      </c>
      <c r="I162" s="15">
        <f>IF(H162&lt;7, (0.6*H162) + (0.4*G162), "-")</f>
        <v/>
      </c>
      <c r="J162" s="8">
        <f>IF(H162&lt;2.5, "REPROVADO", IF(H162&lt;7, "FINAL", "APROVADO"))</f>
        <v/>
      </c>
      <c r="K162" s="15">
        <f>IF(H162&lt;7, (12.5 - (1.5*H162)), "-")</f>
        <v/>
      </c>
      <c r="L162" s="15">
        <f>IF(G162&gt;=K162, "AF", "-")</f>
        <v/>
      </c>
      <c r="N162" s="8" t="inlineStr">
        <is>
          <t>ALUNOS REPROVADOS</t>
        </is>
      </c>
      <c r="O162" s="9">
        <f>COUNTIF(C160:C194, "&lt;7")</f>
        <v/>
      </c>
      <c r="P162" s="9">
        <f>COUNTIF(D160:D194, "&lt;7")</f>
        <v/>
      </c>
      <c r="Q162" s="9">
        <f>COUNTIF(E160:E194, "&lt;7")</f>
        <v/>
      </c>
      <c r="R162" s="9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14" t="n">
        <v>1.42170540631948</v>
      </c>
      <c r="D163" s="14" t="n">
        <v>9.098748203179188</v>
      </c>
      <c r="E163" s="14" t="n">
        <v>8.069144596977832</v>
      </c>
      <c r="F163" s="14" t="n">
        <v>1.113161973670623</v>
      </c>
      <c r="G163" s="15">
        <f>AVERAGE(C163:F163)</f>
        <v/>
      </c>
      <c r="H163" s="15">
        <f>SUM(C163:F163)/4</f>
        <v/>
      </c>
      <c r="I163" s="15">
        <f>IF(H163&lt;7, (0.6*H163) + (0.4*G163), "-")</f>
        <v/>
      </c>
      <c r="J163" s="8">
        <f>IF(H163&lt;2.5, "REPROVADO", IF(H163&lt;7, "FINAL", "APROVADO"))</f>
        <v/>
      </c>
      <c r="K163" s="15">
        <f>IF(H163&lt;7, (12.5 - (1.5*H163)), "-")</f>
        <v/>
      </c>
      <c r="L163" s="15">
        <f>IF(G163&gt;=K163, "AF", "-")</f>
        <v/>
      </c>
      <c r="N163" s="8" t="inlineStr">
        <is>
          <t>Nº ALUNOS COM MÉDIA &gt; 8,0</t>
        </is>
      </c>
      <c r="O163" s="9">
        <f>COUNTIF(C160:C194, "&gt;=8")</f>
        <v/>
      </c>
      <c r="P163" s="9">
        <f>COUNTIF(D160:D194, "&gt;=8")</f>
        <v/>
      </c>
      <c r="Q163" s="9">
        <f>COUNTIF(E160:E194, "&gt;=8")</f>
        <v/>
      </c>
      <c r="R163" s="9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14" t="n">
        <v>3.236272173091481</v>
      </c>
      <c r="D164" s="14" t="n">
        <v>2.694015176050329</v>
      </c>
      <c r="E164" s="14" t="n">
        <v>4.187017064566328</v>
      </c>
      <c r="F164" s="14" t="n">
        <v>2.589668873670312</v>
      </c>
      <c r="G164" s="15">
        <f>AVERAGE(C164:F164)</f>
        <v/>
      </c>
      <c r="H164" s="15">
        <f>SUM(C164:F164)/4</f>
        <v/>
      </c>
      <c r="I164" s="15">
        <f>IF(H164&lt;7, (0.6*H164) + (0.4*G164), "-")</f>
        <v/>
      </c>
      <c r="J164" s="8">
        <f>IF(H164&lt;2.5, "REPROVADO", IF(H164&lt;7, "FINAL", "APROVADO"))</f>
        <v/>
      </c>
      <c r="K164" s="15">
        <f>IF(H164&lt;7, (12.5 - (1.5*H164)), "-")</f>
        <v/>
      </c>
      <c r="L164" s="15">
        <f>IF(G164&gt;=K164, "AF", "-")</f>
        <v/>
      </c>
      <c r="N164" s="8" t="inlineStr">
        <is>
          <t>Nº ALUNOS QUE NÃO ATINGIRAM MÉDIA &gt; 8,0</t>
        </is>
      </c>
      <c r="O164" s="9">
        <f>COUNTIF(C160:C194, "&lt;8")</f>
        <v/>
      </c>
      <c r="P164" s="9">
        <f>COUNTIF(D160:D194, "&lt;8")</f>
        <v/>
      </c>
      <c r="Q164" s="9">
        <f>COUNTIF(E160:E194, "&lt;8")</f>
        <v/>
      </c>
      <c r="R164" s="9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14" t="n">
        <v>5.508525097001169</v>
      </c>
      <c r="D165" s="14" t="n">
        <v>4.304073068764737</v>
      </c>
      <c r="E165" s="14" t="n">
        <v>5.947952086412879</v>
      </c>
      <c r="F165" s="14" t="n">
        <v>8.502251797944677</v>
      </c>
      <c r="G165" s="15">
        <f>AVERAGE(C165:F165)</f>
        <v/>
      </c>
      <c r="H165" s="15">
        <f>SUM(C165:F165)/4</f>
        <v/>
      </c>
      <c r="I165" s="15">
        <f>IF(H165&lt;7, (0.6*H165) + (0.4*G165), "-")</f>
        <v/>
      </c>
      <c r="J165" s="8">
        <f>IF(H165&lt;2.5, "REPROVADO", IF(H165&lt;7, "FINAL", "APROVADO"))</f>
        <v/>
      </c>
      <c r="K165" s="15">
        <f>IF(H165&lt;7, (12.5 - (1.5*H165)), "-")</f>
        <v/>
      </c>
      <c r="L165" s="15">
        <f>IF(G165&gt;=K165, "AF", "-")</f>
        <v/>
      </c>
      <c r="N165" s="8" t="inlineStr">
        <is>
          <t>PERCENTUAL DE MÉDIAS &gt; 5,0</t>
        </is>
      </c>
      <c r="O165" s="10">
        <f>COUNTIF(C160:C194, "&gt;=5")/COUNTA(C160:C194)</f>
        <v/>
      </c>
      <c r="P165" s="10">
        <f>COUNTIF(D160:D194, "&gt;=5")/COUNTA(D160:D194)</f>
        <v/>
      </c>
      <c r="Q165" s="10">
        <f>COUNTIF(E160:E194, "&gt;=5")/COUNTA(E160:E194)</f>
        <v/>
      </c>
      <c r="R165" s="10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14" t="n">
        <v>7.658348018396357</v>
      </c>
      <c r="D166" s="14" t="n">
        <v>5.078563496660263</v>
      </c>
      <c r="E166" s="14" t="n">
        <v>4.82941775188023</v>
      </c>
      <c r="F166" s="14" t="n">
        <v>8.98400011916927</v>
      </c>
      <c r="G166" s="15">
        <f>AVERAGE(C166:F166)</f>
        <v/>
      </c>
      <c r="H166" s="15">
        <f>SUM(C166:F166)/4</f>
        <v/>
      </c>
      <c r="I166" s="15">
        <f>IF(H166&lt;7, (0.6*H166) + (0.4*G166), "-")</f>
        <v/>
      </c>
      <c r="J166" s="8">
        <f>IF(H166&lt;2.5, "REPROVADO", IF(H166&lt;7, "FINAL", "APROVADO"))</f>
        <v/>
      </c>
      <c r="K166" s="15">
        <f>IF(H166&lt;7, (12.5 - (1.5*H166)), "-")</f>
        <v/>
      </c>
      <c r="L166" s="15">
        <f>IF(G166&gt;=K166, "AF", "-")</f>
        <v/>
      </c>
      <c r="N166" s="8" t="inlineStr">
        <is>
          <t>PERCENTUAL DE MÉDIAS &lt; 5,0</t>
        </is>
      </c>
      <c r="O166" s="10">
        <f>COUNTIF(C160:C194, "&lt;5")/COUNTA(C160:C194)</f>
        <v/>
      </c>
      <c r="P166" s="10">
        <f>COUNTIF(D160:D194, "&lt;5")/COUNTA(D160:D194)</f>
        <v/>
      </c>
      <c r="Q166" s="10">
        <f>COUNTIF(E160:E194, "&lt;5")/COUNTA(E160:E194)</f>
        <v/>
      </c>
      <c r="R166" s="10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14" t="n">
        <v>7.046536561183936</v>
      </c>
      <c r="D167" s="14" t="n">
        <v>9.801404868864093</v>
      </c>
      <c r="E167" s="14" t="n">
        <v>1.373744854942492</v>
      </c>
      <c r="F167" s="14" t="n">
        <v>7.532321138321453</v>
      </c>
      <c r="G167" s="15">
        <f>AVERAGE(C167:F167)</f>
        <v/>
      </c>
      <c r="H167" s="15">
        <f>SUM(C167:F167)/4</f>
        <v/>
      </c>
      <c r="I167" s="15">
        <f>IF(H167&lt;7, (0.6*H167) + (0.4*G167), "-")</f>
        <v/>
      </c>
      <c r="J167" s="8">
        <f>IF(H167&lt;2.5, "REPROVADO", IF(H167&lt;7, "FINAL", "APROVADO"))</f>
        <v/>
      </c>
      <c r="K167" s="15">
        <f>IF(H167&lt;7, (12.5 - (1.5*H167)), "-")</f>
        <v/>
      </c>
      <c r="L167" s="15">
        <f>IF(G167&gt;=K167, "AF", "-")</f>
        <v/>
      </c>
      <c r="N167" s="8" t="inlineStr">
        <is>
          <t>MATRÍCULAS</t>
        </is>
      </c>
      <c r="O167" s="9">
        <f>COUNTA(C160:C194)</f>
        <v/>
      </c>
      <c r="P167" s="9">
        <f>COUNTA(D160:D194)</f>
        <v/>
      </c>
      <c r="Q167" s="9">
        <f>COUNTA(E160:E194)</f>
        <v/>
      </c>
      <c r="R167" s="9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14" t="n">
        <v>9.097642264871908</v>
      </c>
      <c r="D168" s="14" t="n">
        <v>6.814649203385885</v>
      </c>
      <c r="E168" s="14" t="n">
        <v>8.077266696134053</v>
      </c>
      <c r="F168" s="14" t="n">
        <v>6.428821367806253</v>
      </c>
      <c r="G168" s="15">
        <f>AVERAGE(C168:F168)</f>
        <v/>
      </c>
      <c r="H168" s="15">
        <f>SUM(C168:F168)/4</f>
        <v/>
      </c>
      <c r="I168" s="15">
        <f>IF(H168&lt;7, (0.6*H168) + (0.4*G168), "-")</f>
        <v/>
      </c>
      <c r="J168" s="8">
        <f>IF(H168&lt;2.5, "REPROVADO", IF(H168&lt;7, "FINAL", "APROVADO"))</f>
        <v/>
      </c>
      <c r="K168" s="15">
        <f>IF(H168&lt;7, (12.5 - (1.5*H168)), "-")</f>
        <v/>
      </c>
      <c r="L168" s="15">
        <f>IF(G168&gt;=K168, "AF", "-")</f>
        <v/>
      </c>
      <c r="N168" s="8" t="inlineStr">
        <is>
          <t>TAXA DE APROVAÇÃO (%)</t>
        </is>
      </c>
      <c r="O168" s="10">
        <f>IF(COUNTA(C160:C194)=0, 0, COUNTIF(C160:C194, "&gt;=7")/COUNTA(C160:C194))</f>
        <v/>
      </c>
      <c r="P168" s="10">
        <f>IF(COUNTA(D160:D194)=0, 0, COUNTIF(D160:D194, "&gt;=7")/COUNTA(D160:D194))</f>
        <v/>
      </c>
      <c r="Q168" s="10">
        <f>IF(COUNTA(E160:E194)=0, 0, COUNTIF(E160:E194, "&gt;=7")/COUNTA(E160:E194))</f>
        <v/>
      </c>
      <c r="R168" s="10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14" t="n">
        <v>5.995878417922303</v>
      </c>
      <c r="D169" s="14" t="n">
        <v>8.532191408579354</v>
      </c>
      <c r="E169" s="14" t="n">
        <v>2.819278806353112</v>
      </c>
      <c r="F169" s="14" t="n">
        <v>3.064943609930295</v>
      </c>
      <c r="G169" s="15">
        <f>AVERAGE(C169:F169)</f>
        <v/>
      </c>
      <c r="H169" s="15">
        <f>SUM(C169:F169)/4</f>
        <v/>
      </c>
      <c r="I169" s="15">
        <f>IF(H169&lt;7, (0.6*H169) + (0.4*G169), "-")</f>
        <v/>
      </c>
      <c r="J169" s="8">
        <f>IF(H169&lt;2.5, "REPROVADO", IF(H169&lt;7, "FINAL", "APROVADO"))</f>
        <v/>
      </c>
      <c r="K169" s="15">
        <f>IF(H169&lt;7, (12.5 - (1.5*H169)), "-")</f>
        <v/>
      </c>
      <c r="L169" s="15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14" t="n">
        <v>9.355648289866082</v>
      </c>
      <c r="D170" s="14" t="n">
        <v>3.543413033048441</v>
      </c>
      <c r="E170" s="14" t="n">
        <v>8.858849554978132</v>
      </c>
      <c r="F170" s="14" t="n">
        <v>3.197069885132015</v>
      </c>
      <c r="G170" s="15">
        <f>AVERAGE(C170:F170)</f>
        <v/>
      </c>
      <c r="H170" s="15">
        <f>SUM(C170:F170)/4</f>
        <v/>
      </c>
      <c r="I170" s="15">
        <f>IF(H170&lt;7, (0.6*H170) + (0.4*G170), "-")</f>
        <v/>
      </c>
      <c r="J170" s="8">
        <f>IF(H170&lt;2.5, "REPROVADO", IF(H170&lt;7, "FINAL", "APROVADO"))</f>
        <v/>
      </c>
      <c r="K170" s="15">
        <f>IF(H170&lt;7, (12.5 - (1.5*H170)), "-")</f>
        <v/>
      </c>
      <c r="L170" s="15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14" t="n">
        <v>4.989813578349602</v>
      </c>
      <c r="D171" s="14" t="n">
        <v>2.716579791096686</v>
      </c>
      <c r="E171" s="14" t="n">
        <v>9.070306194932037</v>
      </c>
      <c r="F171" s="14" t="n">
        <v>6.997155192483383</v>
      </c>
      <c r="G171" s="15">
        <f>AVERAGE(C171:F171)</f>
        <v/>
      </c>
      <c r="H171" s="15">
        <f>SUM(C171:F171)/4</f>
        <v/>
      </c>
      <c r="I171" s="15">
        <f>IF(H171&lt;7, (0.6*H171) + (0.4*G171), "-")</f>
        <v/>
      </c>
      <c r="J171" s="8">
        <f>IF(H171&lt;2.5, "REPROVADO", IF(H171&lt;7, "FINAL", "APROVADO"))</f>
        <v/>
      </c>
      <c r="K171" s="15">
        <f>IF(H171&lt;7, (12.5 - (1.5*H171)), "-")</f>
        <v/>
      </c>
      <c r="L171" s="15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14" t="n">
        <v>2.389865524700062</v>
      </c>
      <c r="D172" s="14" t="n">
        <v>1.158176027084429</v>
      </c>
      <c r="E172" s="14" t="n">
        <v>8.905226898380686</v>
      </c>
      <c r="F172" s="14" t="n">
        <v>8.46770891385594</v>
      </c>
      <c r="G172" s="15">
        <f>AVERAGE(C172:F172)</f>
        <v/>
      </c>
      <c r="H172" s="15">
        <f>SUM(C172:F172)/4</f>
        <v/>
      </c>
      <c r="I172" s="15">
        <f>IF(H172&lt;7, (0.6*H172) + (0.4*G172), "-")</f>
        <v/>
      </c>
      <c r="J172" s="8">
        <f>IF(H172&lt;2.5, "REPROVADO", IF(H172&lt;7, "FINAL", "APROVADO"))</f>
        <v/>
      </c>
      <c r="K172" s="15">
        <f>IF(H172&lt;7, (12.5 - (1.5*H172)), "-")</f>
        <v/>
      </c>
      <c r="L172" s="15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14" t="n">
        <v>8.959871743199225</v>
      </c>
      <c r="D173" s="14" t="n">
        <v>9.609438315455169</v>
      </c>
      <c r="E173" s="14" t="n">
        <v>6.231409688208777</v>
      </c>
      <c r="F173" s="14" t="n">
        <v>6.796719114136482</v>
      </c>
      <c r="G173" s="15">
        <f>AVERAGE(C173:F173)</f>
        <v/>
      </c>
      <c r="H173" s="15">
        <f>SUM(C173:F173)/4</f>
        <v/>
      </c>
      <c r="I173" s="15">
        <f>IF(H173&lt;7, (0.6*H173) + (0.4*G173), "-")</f>
        <v/>
      </c>
      <c r="J173" s="8">
        <f>IF(H173&lt;2.5, "REPROVADO", IF(H173&lt;7, "FINAL", "APROVADO"))</f>
        <v/>
      </c>
      <c r="K173" s="15">
        <f>IF(H173&lt;7, (12.5 - (1.5*H173)), "-")</f>
        <v/>
      </c>
      <c r="L173" s="15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14" t="n">
        <v>9.607770454882882</v>
      </c>
      <c r="D174" s="14" t="n">
        <v>7.644315641402858</v>
      </c>
      <c r="E174" s="14" t="n">
        <v>2.17431280315877</v>
      </c>
      <c r="F174" s="14" t="n">
        <v>2.236271157771423</v>
      </c>
      <c r="G174" s="15">
        <f>AVERAGE(C174:F174)</f>
        <v/>
      </c>
      <c r="H174" s="15">
        <f>SUM(C174:F174)/4</f>
        <v/>
      </c>
      <c r="I174" s="15">
        <f>IF(H174&lt;7, (0.6*H174) + (0.4*G174), "-")</f>
        <v/>
      </c>
      <c r="J174" s="8">
        <f>IF(H174&lt;2.5, "REPROVADO", IF(H174&lt;7, "FINAL", "APROVADO"))</f>
        <v/>
      </c>
      <c r="K174" s="15">
        <f>IF(H174&lt;7, (12.5 - (1.5*H174)), "-")</f>
        <v/>
      </c>
      <c r="L174" s="15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14" t="n">
        <v>5.388382306542376</v>
      </c>
      <c r="D175" s="14" t="n">
        <v>7.570881039074568</v>
      </c>
      <c r="E175" s="14" t="n">
        <v>9.799383774786612</v>
      </c>
      <c r="F175" s="14" t="n">
        <v>6.07752464774413</v>
      </c>
      <c r="G175" s="15">
        <f>AVERAGE(C175:F175)</f>
        <v/>
      </c>
      <c r="H175" s="15">
        <f>SUM(C175:F175)/4</f>
        <v/>
      </c>
      <c r="I175" s="15">
        <f>IF(H175&lt;7, (0.6*H175) + (0.4*G175), "-")</f>
        <v/>
      </c>
      <c r="J175" s="8">
        <f>IF(H175&lt;2.5, "REPROVADO", IF(H175&lt;7, "FINAL", "APROVADO"))</f>
        <v/>
      </c>
      <c r="K175" s="15">
        <f>IF(H175&lt;7, (12.5 - (1.5*H175)), "-")</f>
        <v/>
      </c>
      <c r="L175" s="15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14" t="n">
        <v>2.719898826613897</v>
      </c>
      <c r="D176" s="14" t="n">
        <v>8.735863979462465</v>
      </c>
      <c r="E176" s="14" t="n">
        <v>4.73839733639775</v>
      </c>
      <c r="F176" s="14" t="n">
        <v>4.402139082161455</v>
      </c>
      <c r="G176" s="15">
        <f>AVERAGE(C176:F176)</f>
        <v/>
      </c>
      <c r="H176" s="15">
        <f>SUM(C176:F176)/4</f>
        <v/>
      </c>
      <c r="I176" s="15">
        <f>IF(H176&lt;7, (0.6*H176) + (0.4*G176), "-")</f>
        <v/>
      </c>
      <c r="J176" s="8">
        <f>IF(H176&lt;2.5, "REPROVADO", IF(H176&lt;7, "FINAL", "APROVADO"))</f>
        <v/>
      </c>
      <c r="K176" s="15">
        <f>IF(H176&lt;7, (12.5 - (1.5*H176)), "-")</f>
        <v/>
      </c>
      <c r="L176" s="15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14" t="n">
        <v>5.337728927156666</v>
      </c>
      <c r="D177" s="14" t="n">
        <v>8.534025790330976</v>
      </c>
      <c r="E177" s="14" t="n">
        <v>9.332862316895939</v>
      </c>
      <c r="F177" s="14" t="n">
        <v>2.556504868378045</v>
      </c>
      <c r="G177" s="15">
        <f>AVERAGE(C177:F177)</f>
        <v/>
      </c>
      <c r="H177" s="15">
        <f>SUM(C177:F177)/4</f>
        <v/>
      </c>
      <c r="I177" s="15">
        <f>IF(H177&lt;7, (0.6*H177) + (0.4*G177), "-")</f>
        <v/>
      </c>
      <c r="J177" s="8">
        <f>IF(H177&lt;2.5, "REPROVADO", IF(H177&lt;7, "FINAL", "APROVADO"))</f>
        <v/>
      </c>
      <c r="K177" s="15">
        <f>IF(H177&lt;7, (12.5 - (1.5*H177)), "-")</f>
        <v/>
      </c>
      <c r="L177" s="15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14" t="n">
        <v>4.784637821982315</v>
      </c>
      <c r="D178" s="14" t="n">
        <v>1.140039594029185</v>
      </c>
      <c r="E178" s="14" t="n">
        <v>9.151857936247357</v>
      </c>
      <c r="F178" s="14" t="n">
        <v>7.004372319048135</v>
      </c>
      <c r="G178" s="15">
        <f>AVERAGE(C178:F178)</f>
        <v/>
      </c>
      <c r="H178" s="15">
        <f>SUM(C178:F178)/4</f>
        <v/>
      </c>
      <c r="I178" s="15">
        <f>IF(H178&lt;7, (0.6*H178) + (0.4*G178), "-")</f>
        <v/>
      </c>
      <c r="J178" s="8">
        <f>IF(H178&lt;2.5, "REPROVADO", IF(H178&lt;7, "FINAL", "APROVADO"))</f>
        <v/>
      </c>
      <c r="K178" s="15">
        <f>IF(H178&lt;7, (12.5 - (1.5*H178)), "-")</f>
        <v/>
      </c>
      <c r="L178" s="15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14" t="n">
        <v>8.543475701396551</v>
      </c>
      <c r="D179" s="14" t="n">
        <v>4.167883807679859</v>
      </c>
      <c r="E179" s="14" t="n">
        <v>1.262384876653114</v>
      </c>
      <c r="F179" s="14" t="n">
        <v>8.158532282314429</v>
      </c>
      <c r="G179" s="15">
        <f>AVERAGE(C179:F179)</f>
        <v/>
      </c>
      <c r="H179" s="15">
        <f>SUM(C179:F179)/4</f>
        <v/>
      </c>
      <c r="I179" s="15">
        <f>IF(H179&lt;7, (0.6*H179) + (0.4*G179), "-")</f>
        <v/>
      </c>
      <c r="J179" s="8">
        <f>IF(H179&lt;2.5, "REPROVADO", IF(H179&lt;7, "FINAL", "APROVADO"))</f>
        <v/>
      </c>
      <c r="K179" s="15">
        <f>IF(H179&lt;7, (12.5 - (1.5*H179)), "-")</f>
        <v/>
      </c>
      <c r="L179" s="15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14" t="n">
        <v>3.945030033958329</v>
      </c>
      <c r="D180" s="14" t="n">
        <v>3.968518298896179</v>
      </c>
      <c r="E180" s="14" t="n">
        <v>3.930668845676721</v>
      </c>
      <c r="F180" s="14" t="n">
        <v>2.483616503343545</v>
      </c>
      <c r="G180" s="15">
        <f>AVERAGE(C180:F180)</f>
        <v/>
      </c>
      <c r="H180" s="15">
        <f>SUM(C180:F180)/4</f>
        <v/>
      </c>
      <c r="I180" s="15">
        <f>IF(H180&lt;7, (0.6*H180) + (0.4*G180), "-")</f>
        <v/>
      </c>
      <c r="J180" s="8">
        <f>IF(H180&lt;2.5, "REPROVADO", IF(H180&lt;7, "FINAL", "APROVADO"))</f>
        <v/>
      </c>
      <c r="K180" s="15">
        <f>IF(H180&lt;7, (12.5 - (1.5*H180)), "-")</f>
        <v/>
      </c>
      <c r="L180" s="15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14" t="n">
        <v>3.995667178179487</v>
      </c>
      <c r="D181" s="14" t="n">
        <v>2.69809284159087</v>
      </c>
      <c r="E181" s="14" t="n">
        <v>2.203875657611122</v>
      </c>
      <c r="F181" s="14" t="n">
        <v>3.592872114398874</v>
      </c>
      <c r="G181" s="15">
        <f>AVERAGE(C181:F181)</f>
        <v/>
      </c>
      <c r="H181" s="15">
        <f>SUM(C181:F181)/4</f>
        <v/>
      </c>
      <c r="I181" s="15">
        <f>IF(H181&lt;7, (0.6*H181) + (0.4*G181), "-")</f>
        <v/>
      </c>
      <c r="J181" s="8">
        <f>IF(H181&lt;2.5, "REPROVADO", IF(H181&lt;7, "FINAL", "APROVADO"))</f>
        <v/>
      </c>
      <c r="K181" s="15">
        <f>IF(H181&lt;7, (12.5 - (1.5*H181)), "-")</f>
        <v/>
      </c>
      <c r="L181" s="15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14" t="n">
        <v>3.582475446321114</v>
      </c>
      <c r="D182" s="14" t="n">
        <v>2.752181998349671</v>
      </c>
      <c r="E182" s="14" t="n">
        <v>1.705874392269373</v>
      </c>
      <c r="F182" s="14" t="n">
        <v>6.570175799119142</v>
      </c>
      <c r="G182" s="15">
        <f>AVERAGE(C182:F182)</f>
        <v/>
      </c>
      <c r="H182" s="15">
        <f>SUM(C182:F182)/4</f>
        <v/>
      </c>
      <c r="I182" s="15">
        <f>IF(H182&lt;7, (0.6*H182) + (0.4*G182), "-")</f>
        <v/>
      </c>
      <c r="J182" s="8">
        <f>IF(H182&lt;2.5, "REPROVADO", IF(H182&lt;7, "FINAL", "APROVADO"))</f>
        <v/>
      </c>
      <c r="K182" s="15">
        <f>IF(H182&lt;7, (12.5 - (1.5*H182)), "-")</f>
        <v/>
      </c>
      <c r="L182" s="15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14" t="n">
        <v>3.782378978035799</v>
      </c>
      <c r="D183" s="14" t="n">
        <v>5.348573443501625</v>
      </c>
      <c r="E183" s="14" t="n">
        <v>4.107488062091655</v>
      </c>
      <c r="F183" s="14" t="n">
        <v>1.664169643281188</v>
      </c>
      <c r="G183" s="15">
        <f>AVERAGE(C183:F183)</f>
        <v/>
      </c>
      <c r="H183" s="15">
        <f>SUM(C183:F183)/4</f>
        <v/>
      </c>
      <c r="I183" s="15">
        <f>IF(H183&lt;7, (0.6*H183) + (0.4*G183), "-")</f>
        <v/>
      </c>
      <c r="J183" s="8">
        <f>IF(H183&lt;2.5, "REPROVADO", IF(H183&lt;7, "FINAL", "APROVADO"))</f>
        <v/>
      </c>
      <c r="K183" s="15">
        <f>IF(H183&lt;7, (12.5 - (1.5*H183)), "-")</f>
        <v/>
      </c>
      <c r="L183" s="15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14" t="n">
        <v>9.355471653991312</v>
      </c>
      <c r="D184" s="14" t="n">
        <v>8.982170280636215</v>
      </c>
      <c r="E184" s="14" t="n">
        <v>1.441294458722646</v>
      </c>
      <c r="F184" s="14" t="n">
        <v>8.014208945349278</v>
      </c>
      <c r="G184" s="15">
        <f>AVERAGE(C184:F184)</f>
        <v/>
      </c>
      <c r="H184" s="15">
        <f>SUM(C184:F184)/4</f>
        <v/>
      </c>
      <c r="I184" s="15">
        <f>IF(H184&lt;7, (0.6*H184) + (0.4*G184), "-")</f>
        <v/>
      </c>
      <c r="J184" s="8">
        <f>IF(H184&lt;2.5, "REPROVADO", IF(H184&lt;7, "FINAL", "APROVADO"))</f>
        <v/>
      </c>
      <c r="K184" s="15">
        <f>IF(H184&lt;7, (12.5 - (1.5*H184)), "-")</f>
        <v/>
      </c>
      <c r="L184" s="15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15">
        <f>AVERAGE(C185:F185)</f>
        <v/>
      </c>
      <c r="H185" s="15">
        <f>SUM(C185:F185)/4</f>
        <v/>
      </c>
      <c r="I185" s="15">
        <f>IF(H185&lt;7, (0.6*H185) + (0.4*G185), "-")</f>
        <v/>
      </c>
      <c r="J185" s="8">
        <f>IF(H185&lt;2.5, "REPROVADO", IF(H185&lt;7, "FINAL", "APROVADO"))</f>
        <v/>
      </c>
      <c r="K185" s="15">
        <f>IF(H185&lt;7, (12.5 - (1.5*H185)), "-")</f>
        <v/>
      </c>
      <c r="L185" s="15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15">
        <f>AVERAGE(C186:F186)</f>
        <v/>
      </c>
      <c r="H186" s="15">
        <f>SUM(C186:F186)/4</f>
        <v/>
      </c>
      <c r="I186" s="15">
        <f>IF(H186&lt;7, (0.6*H186) + (0.4*G186), "-")</f>
        <v/>
      </c>
      <c r="J186" s="8">
        <f>IF(H186&lt;2.5, "REPROVADO", IF(H186&lt;7, "FINAL", "APROVADO"))</f>
        <v/>
      </c>
      <c r="K186" s="15">
        <f>IF(H186&lt;7, (12.5 - (1.5*H186)), "-")</f>
        <v/>
      </c>
      <c r="L186" s="15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15">
        <f>AVERAGE(C187:F187)</f>
        <v/>
      </c>
      <c r="H187" s="15">
        <f>SUM(C187:F187)/4</f>
        <v/>
      </c>
      <c r="I187" s="15">
        <f>IF(H187&lt;7, (0.6*H187) + (0.4*G187), "-")</f>
        <v/>
      </c>
      <c r="J187" s="8">
        <f>IF(H187&lt;2.5, "REPROVADO", IF(H187&lt;7, "FINAL", "APROVADO"))</f>
        <v/>
      </c>
      <c r="K187" s="15">
        <f>IF(H187&lt;7, (12.5 - (1.5*H187)), "-")</f>
        <v/>
      </c>
      <c r="L187" s="15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15">
        <f>AVERAGE(C188:F188)</f>
        <v/>
      </c>
      <c r="H188" s="15">
        <f>SUM(C188:F188)/4</f>
        <v/>
      </c>
      <c r="I188" s="15">
        <f>IF(H188&lt;7, (0.6*H188) + (0.4*G188), "-")</f>
        <v/>
      </c>
      <c r="J188" s="8">
        <f>IF(H188&lt;2.5, "REPROVADO", IF(H188&lt;7, "FINAL", "APROVADO"))</f>
        <v/>
      </c>
      <c r="K188" s="15">
        <f>IF(H188&lt;7, (12.5 - (1.5*H188)), "-")</f>
        <v/>
      </c>
      <c r="L188" s="15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15">
        <f>AVERAGE(C189:F189)</f>
        <v/>
      </c>
      <c r="H189" s="15">
        <f>SUM(C189:F189)/4</f>
        <v/>
      </c>
      <c r="I189" s="15">
        <f>IF(H189&lt;7, (0.6*H189) + (0.4*G189), "-")</f>
        <v/>
      </c>
      <c r="J189" s="8">
        <f>IF(H189&lt;2.5, "REPROVADO", IF(H189&lt;7, "FINAL", "APROVADO"))</f>
        <v/>
      </c>
      <c r="K189" s="15">
        <f>IF(H189&lt;7, (12.5 - (1.5*H189)), "-")</f>
        <v/>
      </c>
      <c r="L189" s="15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15">
        <f>AVERAGE(C190:F190)</f>
        <v/>
      </c>
      <c r="H190" s="15">
        <f>SUM(C190:F190)/4</f>
        <v/>
      </c>
      <c r="I190" s="15">
        <f>IF(H190&lt;7, (0.6*H190) + (0.4*G190), "-")</f>
        <v/>
      </c>
      <c r="J190" s="8">
        <f>IF(H190&lt;2.5, "REPROVADO", IF(H190&lt;7, "FINAL", "APROVADO"))</f>
        <v/>
      </c>
      <c r="K190" s="15">
        <f>IF(H190&lt;7, (12.5 - (1.5*H190)), "-")</f>
        <v/>
      </c>
      <c r="L190" s="15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15">
        <f>AVERAGE(C191:F191)</f>
        <v/>
      </c>
      <c r="H191" s="15">
        <f>SUM(C191:F191)/4</f>
        <v/>
      </c>
      <c r="I191" s="15">
        <f>IF(H191&lt;7, (0.6*H191) + (0.4*G191), "-")</f>
        <v/>
      </c>
      <c r="J191" s="8">
        <f>IF(H191&lt;2.5, "REPROVADO", IF(H191&lt;7, "FINAL", "APROVADO"))</f>
        <v/>
      </c>
      <c r="K191" s="15">
        <f>IF(H191&lt;7, (12.5 - (1.5*H191)), "-")</f>
        <v/>
      </c>
      <c r="L191" s="15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15">
        <f>AVERAGE(C192:F192)</f>
        <v/>
      </c>
      <c r="H192" s="15">
        <f>SUM(C192:F192)/4</f>
        <v/>
      </c>
      <c r="I192" s="15">
        <f>IF(H192&lt;7, (0.6*H192) + (0.4*G192), "-")</f>
        <v/>
      </c>
      <c r="J192" s="8">
        <f>IF(H192&lt;2.5, "REPROVADO", IF(H192&lt;7, "FINAL", "APROVADO"))</f>
        <v/>
      </c>
      <c r="K192" s="15">
        <f>IF(H192&lt;7, (12.5 - (1.5*H192)), "-")</f>
        <v/>
      </c>
      <c r="L192" s="15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15">
        <f>AVERAGE(C193:F193)</f>
        <v/>
      </c>
      <c r="H193" s="15">
        <f>SUM(C193:F193)/4</f>
        <v/>
      </c>
      <c r="I193" s="15">
        <f>IF(H193&lt;7, (0.6*H193) + (0.4*G193), "-")</f>
        <v/>
      </c>
      <c r="J193" s="8">
        <f>IF(H193&lt;2.5, "REPROVADO", IF(H193&lt;7, "FINAL", "APROVADO"))</f>
        <v/>
      </c>
      <c r="K193" s="15">
        <f>IF(H193&lt;7, (12.5 - (1.5*H193)), "-")</f>
        <v/>
      </c>
      <c r="L193" s="15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15">
        <f>AVERAGE(C194:F194)</f>
        <v/>
      </c>
      <c r="H194" s="15">
        <f>SUM(C194:F194)/4</f>
        <v/>
      </c>
      <c r="I194" s="15">
        <f>IF(H194&lt;7, (0.6*H194) + (0.4*G194), "-")</f>
        <v/>
      </c>
      <c r="J194" s="8">
        <f>IF(H194&lt;2.5, "REPROVADO", IF(H194&lt;7, "FINAL", "APROVADO"))</f>
        <v/>
      </c>
      <c r="K194" s="15">
        <f>IF(H194&lt;7, (12.5 - (1.5*H194)), "-")</f>
        <v/>
      </c>
      <c r="L194" s="15">
        <f>IF(G194&gt;=K194, "AF", "-")</f>
        <v/>
      </c>
    </row>
    <row r="208"/>
    <row r="209"/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3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14" t="n">
        <v>5.978225896800549</v>
      </c>
      <c r="D212" s="14" t="n">
        <v>8.582480592442289</v>
      </c>
      <c r="E212" s="14" t="n">
        <v>4.740132713470054</v>
      </c>
      <c r="F212" s="14" t="n">
        <v>4.5359384228317</v>
      </c>
      <c r="G212" s="15">
        <f>AVERAGE(C212:F212)</f>
        <v/>
      </c>
      <c r="H212" s="15">
        <f>SUM(C212:F212)/4</f>
        <v/>
      </c>
      <c r="I212" s="15">
        <f>IF(H212&lt;7, (0.6*H212) + (0.4*G212), "-")</f>
        <v/>
      </c>
      <c r="J212" s="8">
        <f>IF(H212&lt;2.5, "REPROVADO", IF(H212&lt;7, "FINAL", "APROVADO"))</f>
        <v/>
      </c>
      <c r="K212" s="15">
        <f>IF(H212&lt;7, (12.5 - (1.5*H212)), "-")</f>
        <v/>
      </c>
      <c r="L212" s="15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14" t="n">
        <v>8.028680768677493</v>
      </c>
      <c r="D213" s="14" t="n">
        <v>9.978774327068672</v>
      </c>
      <c r="E213" s="14" t="n">
        <v>8.408255633058641</v>
      </c>
      <c r="F213" s="14" t="n">
        <v>6.650030513323001</v>
      </c>
      <c r="G213" s="15">
        <f>AVERAGE(C213:F213)</f>
        <v/>
      </c>
      <c r="H213" s="15">
        <f>SUM(C213:F213)/4</f>
        <v/>
      </c>
      <c r="I213" s="15">
        <f>IF(H213&lt;7, (0.6*H213) + (0.4*G213), "-")</f>
        <v/>
      </c>
      <c r="J213" s="8">
        <f>IF(H213&lt;2.5, "REPROVADO", IF(H213&lt;7, "FINAL", "APROVADO"))</f>
        <v/>
      </c>
      <c r="K213" s="15">
        <f>IF(H213&lt;7, (12.5 - (1.5*H213)), "-")</f>
        <v/>
      </c>
      <c r="L213" s="15">
        <f>IF(G213&gt;=K213, "AF", "-")</f>
        <v/>
      </c>
      <c r="N213" s="8" t="inlineStr">
        <is>
          <t>ALUNOS APROVADOS</t>
        </is>
      </c>
      <c r="O213" s="9">
        <f>COUNTIF(C212:C246, "&gt;=7")</f>
        <v/>
      </c>
      <c r="P213" s="9">
        <f>COUNTIF(D212:D246, "&gt;=7")</f>
        <v/>
      </c>
      <c r="Q213" s="9">
        <f>COUNTIF(E212:E246, "&gt;=7")</f>
        <v/>
      </c>
      <c r="R213" s="9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14" t="n">
        <v>9.18374619005526</v>
      </c>
      <c r="D214" s="14" t="n">
        <v>2.416173363952639</v>
      </c>
      <c r="E214" s="14" t="n">
        <v>3.137412270117089</v>
      </c>
      <c r="F214" s="14" t="n">
        <v>2.883235942684081</v>
      </c>
      <c r="G214" s="15">
        <f>AVERAGE(C214:F214)</f>
        <v/>
      </c>
      <c r="H214" s="15">
        <f>SUM(C214:F214)/4</f>
        <v/>
      </c>
      <c r="I214" s="15">
        <f>IF(H214&lt;7, (0.6*H214) + (0.4*G214), "-")</f>
        <v/>
      </c>
      <c r="J214" s="8">
        <f>IF(H214&lt;2.5, "REPROVADO", IF(H214&lt;7, "FINAL", "APROVADO"))</f>
        <v/>
      </c>
      <c r="K214" s="15">
        <f>IF(H214&lt;7, (12.5 - (1.5*H214)), "-")</f>
        <v/>
      </c>
      <c r="L214" s="15">
        <f>IF(G214&gt;=K214, "AF", "-")</f>
        <v/>
      </c>
      <c r="N214" s="8" t="inlineStr">
        <is>
          <t>ALUNOS REPROVADOS</t>
        </is>
      </c>
      <c r="O214" s="9">
        <f>COUNTIF(C212:C246, "&lt;7")</f>
        <v/>
      </c>
      <c r="P214" s="9">
        <f>COUNTIF(D212:D246, "&lt;7")</f>
        <v/>
      </c>
      <c r="Q214" s="9">
        <f>COUNTIF(E212:E246, "&lt;7")</f>
        <v/>
      </c>
      <c r="R214" s="9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14" t="n">
        <v>4.445107371218604</v>
      </c>
      <c r="D215" s="14" t="n">
        <v>3.566426777984728</v>
      </c>
      <c r="E215" s="14" t="n">
        <v>1.933042039736827</v>
      </c>
      <c r="F215" s="14" t="n">
        <v>3.287416464306213</v>
      </c>
      <c r="G215" s="15">
        <f>AVERAGE(C215:F215)</f>
        <v/>
      </c>
      <c r="H215" s="15">
        <f>SUM(C215:F215)/4</f>
        <v/>
      </c>
      <c r="I215" s="15">
        <f>IF(H215&lt;7, (0.6*H215) + (0.4*G215), "-")</f>
        <v/>
      </c>
      <c r="J215" s="8">
        <f>IF(H215&lt;2.5, "REPROVADO", IF(H215&lt;7, "FINAL", "APROVADO"))</f>
        <v/>
      </c>
      <c r="K215" s="15">
        <f>IF(H215&lt;7, (12.5 - (1.5*H215)), "-")</f>
        <v/>
      </c>
      <c r="L215" s="15">
        <f>IF(G215&gt;=K215, "AF", "-")</f>
        <v/>
      </c>
      <c r="N215" s="8" t="inlineStr">
        <is>
          <t>Nº ALUNOS COM MÉDIA &gt; 8,0</t>
        </is>
      </c>
      <c r="O215" s="9">
        <f>COUNTIF(C212:C246, "&gt;=8")</f>
        <v/>
      </c>
      <c r="P215" s="9">
        <f>COUNTIF(D212:D246, "&gt;=8")</f>
        <v/>
      </c>
      <c r="Q215" s="9">
        <f>COUNTIF(E212:E246, "&gt;=8")</f>
        <v/>
      </c>
      <c r="R215" s="9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14" t="n">
        <v>5.331940521547597</v>
      </c>
      <c r="D216" s="14" t="n">
        <v>7.105112845086934</v>
      </c>
      <c r="E216" s="14" t="n">
        <v>6.936497079789865</v>
      </c>
      <c r="F216" s="14" t="n">
        <v>3.566532483673588</v>
      </c>
      <c r="G216" s="15">
        <f>AVERAGE(C216:F216)</f>
        <v/>
      </c>
      <c r="H216" s="15">
        <f>SUM(C216:F216)/4</f>
        <v/>
      </c>
      <c r="I216" s="15">
        <f>IF(H216&lt;7, (0.6*H216) + (0.4*G216), "-")</f>
        <v/>
      </c>
      <c r="J216" s="8">
        <f>IF(H216&lt;2.5, "REPROVADO", IF(H216&lt;7, "FINAL", "APROVADO"))</f>
        <v/>
      </c>
      <c r="K216" s="15">
        <f>IF(H216&lt;7, (12.5 - (1.5*H216)), "-")</f>
        <v/>
      </c>
      <c r="L216" s="15">
        <f>IF(G216&gt;=K216, "AF", "-")</f>
        <v/>
      </c>
      <c r="N216" s="8" t="inlineStr">
        <is>
          <t>Nº ALUNOS QUE NÃO ATINGIRAM MÉDIA &gt; 8,0</t>
        </is>
      </c>
      <c r="O216" s="9">
        <f>COUNTIF(C212:C246, "&lt;8")</f>
        <v/>
      </c>
      <c r="P216" s="9">
        <f>COUNTIF(D212:D246, "&lt;8")</f>
        <v/>
      </c>
      <c r="Q216" s="9">
        <f>COUNTIF(E212:E246, "&lt;8")</f>
        <v/>
      </c>
      <c r="R216" s="9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14" t="n">
        <v>2.014569106226474</v>
      </c>
      <c r="D217" s="14" t="n">
        <v>9.015622248160218</v>
      </c>
      <c r="E217" s="14" t="n">
        <v>7.410979551997698</v>
      </c>
      <c r="F217" s="14" t="n">
        <v>6.353831250026699</v>
      </c>
      <c r="G217" s="15">
        <f>AVERAGE(C217:F217)</f>
        <v/>
      </c>
      <c r="H217" s="15">
        <f>SUM(C217:F217)/4</f>
        <v/>
      </c>
      <c r="I217" s="15">
        <f>IF(H217&lt;7, (0.6*H217) + (0.4*G217), "-")</f>
        <v/>
      </c>
      <c r="J217" s="8">
        <f>IF(H217&lt;2.5, "REPROVADO", IF(H217&lt;7, "FINAL", "APROVADO"))</f>
        <v/>
      </c>
      <c r="K217" s="15">
        <f>IF(H217&lt;7, (12.5 - (1.5*H217)), "-")</f>
        <v/>
      </c>
      <c r="L217" s="15">
        <f>IF(G217&gt;=K217, "AF", "-")</f>
        <v/>
      </c>
      <c r="N217" s="8" t="inlineStr">
        <is>
          <t>PERCENTUAL DE MÉDIAS &gt; 5,0</t>
        </is>
      </c>
      <c r="O217" s="10">
        <f>COUNTIF(C212:C246, "&gt;=5")/COUNTA(C212:C246)</f>
        <v/>
      </c>
      <c r="P217" s="10">
        <f>COUNTIF(D212:D246, "&gt;=5")/COUNTA(D212:D246)</f>
        <v/>
      </c>
      <c r="Q217" s="10">
        <f>COUNTIF(E212:E246, "&gt;=5")/COUNTA(E212:E246)</f>
        <v/>
      </c>
      <c r="R217" s="10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14" t="n">
        <v>7.534798630285735</v>
      </c>
      <c r="D218" s="14" t="n">
        <v>9.092884552228211</v>
      </c>
      <c r="E218" s="14" t="n">
        <v>6.204762119900723</v>
      </c>
      <c r="F218" s="14" t="n">
        <v>4.643326702524066</v>
      </c>
      <c r="G218" s="15">
        <f>AVERAGE(C218:F218)</f>
        <v/>
      </c>
      <c r="H218" s="15">
        <f>SUM(C218:F218)/4</f>
        <v/>
      </c>
      <c r="I218" s="15">
        <f>IF(H218&lt;7, (0.6*H218) + (0.4*G218), "-")</f>
        <v/>
      </c>
      <c r="J218" s="8">
        <f>IF(H218&lt;2.5, "REPROVADO", IF(H218&lt;7, "FINAL", "APROVADO"))</f>
        <v/>
      </c>
      <c r="K218" s="15">
        <f>IF(H218&lt;7, (12.5 - (1.5*H218)), "-")</f>
        <v/>
      </c>
      <c r="L218" s="15">
        <f>IF(G218&gt;=K218, "AF", "-")</f>
        <v/>
      </c>
      <c r="N218" s="8" t="inlineStr">
        <is>
          <t>PERCENTUAL DE MÉDIAS &lt; 5,0</t>
        </is>
      </c>
      <c r="O218" s="10">
        <f>COUNTIF(C212:C246, "&lt;5")/COUNTA(C212:C246)</f>
        <v/>
      </c>
      <c r="P218" s="10">
        <f>COUNTIF(D212:D246, "&lt;5")/COUNTA(D212:D246)</f>
        <v/>
      </c>
      <c r="Q218" s="10">
        <f>COUNTIF(E212:E246, "&lt;5")/COUNTA(E212:E246)</f>
        <v/>
      </c>
      <c r="R218" s="10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14" t="n">
        <v>8.043906799329999</v>
      </c>
      <c r="D219" s="14" t="n">
        <v>1.453004338941048</v>
      </c>
      <c r="E219" s="14" t="n">
        <v>3.168522992547413</v>
      </c>
      <c r="F219" s="14" t="n">
        <v>5.315678762535843</v>
      </c>
      <c r="G219" s="15">
        <f>AVERAGE(C219:F219)</f>
        <v/>
      </c>
      <c r="H219" s="15">
        <f>SUM(C219:F219)/4</f>
        <v/>
      </c>
      <c r="I219" s="15">
        <f>IF(H219&lt;7, (0.6*H219) + (0.4*G219), "-")</f>
        <v/>
      </c>
      <c r="J219" s="8">
        <f>IF(H219&lt;2.5, "REPROVADO", IF(H219&lt;7, "FINAL", "APROVADO"))</f>
        <v/>
      </c>
      <c r="K219" s="15">
        <f>IF(H219&lt;7, (12.5 - (1.5*H219)), "-")</f>
        <v/>
      </c>
      <c r="L219" s="15">
        <f>IF(G219&gt;=K219, "AF", "-")</f>
        <v/>
      </c>
      <c r="N219" s="8" t="inlineStr">
        <is>
          <t>MATRÍCULAS</t>
        </is>
      </c>
      <c r="O219" s="9">
        <f>COUNTA(C212:C246)</f>
        <v/>
      </c>
      <c r="P219" s="9">
        <f>COUNTA(D212:D246)</f>
        <v/>
      </c>
      <c r="Q219" s="9">
        <f>COUNTA(E212:E246)</f>
        <v/>
      </c>
      <c r="R219" s="9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14" t="n">
        <v>9.878993369080844</v>
      </c>
      <c r="D220" s="14" t="n">
        <v>3.424147007765815</v>
      </c>
      <c r="E220" s="14" t="n">
        <v>9.095713304269731</v>
      </c>
      <c r="F220" s="14" t="n">
        <v>3.236394987631728</v>
      </c>
      <c r="G220" s="15">
        <f>AVERAGE(C220:F220)</f>
        <v/>
      </c>
      <c r="H220" s="15">
        <f>SUM(C220:F220)/4</f>
        <v/>
      </c>
      <c r="I220" s="15">
        <f>IF(H220&lt;7, (0.6*H220) + (0.4*G220), "-")</f>
        <v/>
      </c>
      <c r="J220" s="8">
        <f>IF(H220&lt;2.5, "REPROVADO", IF(H220&lt;7, "FINAL", "APROVADO"))</f>
        <v/>
      </c>
      <c r="K220" s="15">
        <f>IF(H220&lt;7, (12.5 - (1.5*H220)), "-")</f>
        <v/>
      </c>
      <c r="L220" s="15">
        <f>IF(G220&gt;=K220, "AF", "-")</f>
        <v/>
      </c>
      <c r="N220" s="8" t="inlineStr">
        <is>
          <t>TAXA DE APROVAÇÃO (%)</t>
        </is>
      </c>
      <c r="O220" s="10">
        <f>IF(COUNTA(C212:C246)=0, 0, COUNTIF(C212:C246, "&gt;=7")/COUNTA(C212:C246))</f>
        <v/>
      </c>
      <c r="P220" s="10">
        <f>IF(COUNTA(D212:D246)=0, 0, COUNTIF(D212:D246, "&gt;=7")/COUNTA(D212:D246))</f>
        <v/>
      </c>
      <c r="Q220" s="10">
        <f>IF(COUNTA(E212:E246)=0, 0, COUNTIF(E212:E246, "&gt;=7")/COUNTA(E212:E246))</f>
        <v/>
      </c>
      <c r="R220" s="10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14" t="n">
        <v>9.90816370354811</v>
      </c>
      <c r="D221" s="14" t="n">
        <v>7.030207955811973</v>
      </c>
      <c r="E221" s="14" t="n">
        <v>5.848334032788402</v>
      </c>
      <c r="F221" s="14" t="n">
        <v>2.974191118484534</v>
      </c>
      <c r="G221" s="15">
        <f>AVERAGE(C221:F221)</f>
        <v/>
      </c>
      <c r="H221" s="15">
        <f>SUM(C221:F221)/4</f>
        <v/>
      </c>
      <c r="I221" s="15">
        <f>IF(H221&lt;7, (0.6*H221) + (0.4*G221), "-")</f>
        <v/>
      </c>
      <c r="J221" s="8">
        <f>IF(H221&lt;2.5, "REPROVADO", IF(H221&lt;7, "FINAL", "APROVADO"))</f>
        <v/>
      </c>
      <c r="K221" s="15">
        <f>IF(H221&lt;7, (12.5 - (1.5*H221)), "-")</f>
        <v/>
      </c>
      <c r="L221" s="15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14" t="n">
        <v>8.220667019846417</v>
      </c>
      <c r="D222" s="14" t="n">
        <v>6.084618827191535</v>
      </c>
      <c r="E222" s="14" t="n">
        <v>6.591469150811477</v>
      </c>
      <c r="F222" s="14" t="n">
        <v>4.322926990318254</v>
      </c>
      <c r="G222" s="15">
        <f>AVERAGE(C222:F222)</f>
        <v/>
      </c>
      <c r="H222" s="15">
        <f>SUM(C222:F222)/4</f>
        <v/>
      </c>
      <c r="I222" s="15">
        <f>IF(H222&lt;7, (0.6*H222) + (0.4*G222), "-")</f>
        <v/>
      </c>
      <c r="J222" s="8">
        <f>IF(H222&lt;2.5, "REPROVADO", IF(H222&lt;7, "FINAL", "APROVADO"))</f>
        <v/>
      </c>
      <c r="K222" s="15">
        <f>IF(H222&lt;7, (12.5 - (1.5*H222)), "-")</f>
        <v/>
      </c>
      <c r="L222" s="15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14" t="n">
        <v>2.878014266297429</v>
      </c>
      <c r="D223" s="14" t="n">
        <v>4.627933062915291</v>
      </c>
      <c r="E223" s="14" t="n">
        <v>9.568467578447935</v>
      </c>
      <c r="F223" s="14" t="n">
        <v>9.441435317009313</v>
      </c>
      <c r="G223" s="15">
        <f>AVERAGE(C223:F223)</f>
        <v/>
      </c>
      <c r="H223" s="15">
        <f>SUM(C223:F223)/4</f>
        <v/>
      </c>
      <c r="I223" s="15">
        <f>IF(H223&lt;7, (0.6*H223) + (0.4*G223), "-")</f>
        <v/>
      </c>
      <c r="J223" s="8">
        <f>IF(H223&lt;2.5, "REPROVADO", IF(H223&lt;7, "FINAL", "APROVADO"))</f>
        <v/>
      </c>
      <c r="K223" s="15">
        <f>IF(H223&lt;7, (12.5 - (1.5*H223)), "-")</f>
        <v/>
      </c>
      <c r="L223" s="15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14" t="n">
        <v>4.939200929703516</v>
      </c>
      <c r="D224" s="14" t="n">
        <v>3.207142359089398</v>
      </c>
      <c r="E224" s="14" t="n">
        <v>7.780669353121621</v>
      </c>
      <c r="F224" s="14" t="n">
        <v>1.033200458694605</v>
      </c>
      <c r="G224" s="15">
        <f>AVERAGE(C224:F224)</f>
        <v/>
      </c>
      <c r="H224" s="15">
        <f>SUM(C224:F224)/4</f>
        <v/>
      </c>
      <c r="I224" s="15">
        <f>IF(H224&lt;7, (0.6*H224) + (0.4*G224), "-")</f>
        <v/>
      </c>
      <c r="J224" s="8">
        <f>IF(H224&lt;2.5, "REPROVADO", IF(H224&lt;7, "FINAL", "APROVADO"))</f>
        <v/>
      </c>
      <c r="K224" s="15">
        <f>IF(H224&lt;7, (12.5 - (1.5*H224)), "-")</f>
        <v/>
      </c>
      <c r="L224" s="15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14" t="n">
        <v>7.535310539950972</v>
      </c>
      <c r="D225" s="14" t="n">
        <v>8.895829779201126</v>
      </c>
      <c r="E225" s="14" t="n">
        <v>8.813351223737392</v>
      </c>
      <c r="F225" s="14" t="n">
        <v>3.114348531521423</v>
      </c>
      <c r="G225" s="15">
        <f>AVERAGE(C225:F225)</f>
        <v/>
      </c>
      <c r="H225" s="15">
        <f>SUM(C225:F225)/4</f>
        <v/>
      </c>
      <c r="I225" s="15">
        <f>IF(H225&lt;7, (0.6*H225) + (0.4*G225), "-")</f>
        <v/>
      </c>
      <c r="J225" s="8">
        <f>IF(H225&lt;2.5, "REPROVADO", IF(H225&lt;7, "FINAL", "APROVADO"))</f>
        <v/>
      </c>
      <c r="K225" s="15">
        <f>IF(H225&lt;7, (12.5 - (1.5*H225)), "-")</f>
        <v/>
      </c>
      <c r="L225" s="15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14" t="n">
        <v>8.131366428709651</v>
      </c>
      <c r="D226" s="14" t="n">
        <v>9.838777215596082</v>
      </c>
      <c r="E226" s="14" t="n">
        <v>5.210881488224715</v>
      </c>
      <c r="F226" s="14" t="n">
        <v>4.363662257674891</v>
      </c>
      <c r="G226" s="15">
        <f>AVERAGE(C226:F226)</f>
        <v/>
      </c>
      <c r="H226" s="15">
        <f>SUM(C226:F226)/4</f>
        <v/>
      </c>
      <c r="I226" s="15">
        <f>IF(H226&lt;7, (0.6*H226) + (0.4*G226), "-")</f>
        <v/>
      </c>
      <c r="J226" s="8">
        <f>IF(H226&lt;2.5, "REPROVADO", IF(H226&lt;7, "FINAL", "APROVADO"))</f>
        <v/>
      </c>
      <c r="K226" s="15">
        <f>IF(H226&lt;7, (12.5 - (1.5*H226)), "-")</f>
        <v/>
      </c>
      <c r="L226" s="15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14" t="n">
        <v>4.166454648422304</v>
      </c>
      <c r="D227" s="14" t="n">
        <v>8.891991217984444</v>
      </c>
      <c r="E227" s="14" t="n">
        <v>9.137021334792657</v>
      </c>
      <c r="F227" s="14" t="n">
        <v>6.448376851512208</v>
      </c>
      <c r="G227" s="15">
        <f>AVERAGE(C227:F227)</f>
        <v/>
      </c>
      <c r="H227" s="15">
        <f>SUM(C227:F227)/4</f>
        <v/>
      </c>
      <c r="I227" s="15">
        <f>IF(H227&lt;7, (0.6*H227) + (0.4*G227), "-")</f>
        <v/>
      </c>
      <c r="J227" s="8">
        <f>IF(H227&lt;2.5, "REPROVADO", IF(H227&lt;7, "FINAL", "APROVADO"))</f>
        <v/>
      </c>
      <c r="K227" s="15">
        <f>IF(H227&lt;7, (12.5 - (1.5*H227)), "-")</f>
        <v/>
      </c>
      <c r="L227" s="15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14" t="n">
        <v>4.04708607434607</v>
      </c>
      <c r="D228" s="14" t="n">
        <v>3.249584782055809</v>
      </c>
      <c r="E228" s="14" t="n">
        <v>3.628015086029578</v>
      </c>
      <c r="F228" s="14" t="n">
        <v>6.888172610635674</v>
      </c>
      <c r="G228" s="15">
        <f>AVERAGE(C228:F228)</f>
        <v/>
      </c>
      <c r="H228" s="15">
        <f>SUM(C228:F228)/4</f>
        <v/>
      </c>
      <c r="I228" s="15">
        <f>IF(H228&lt;7, (0.6*H228) + (0.4*G228), "-")</f>
        <v/>
      </c>
      <c r="J228" s="8">
        <f>IF(H228&lt;2.5, "REPROVADO", IF(H228&lt;7, "FINAL", "APROVADO"))</f>
        <v/>
      </c>
      <c r="K228" s="15">
        <f>IF(H228&lt;7, (12.5 - (1.5*H228)), "-")</f>
        <v/>
      </c>
      <c r="L228" s="15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14" t="n">
        <v>3.040038071251859</v>
      </c>
      <c r="D229" s="14" t="n">
        <v>5.329456344359404</v>
      </c>
      <c r="E229" s="14" t="n">
        <v>6.081627447729399</v>
      </c>
      <c r="F229" s="14" t="n">
        <v>4.875347403800459</v>
      </c>
      <c r="G229" s="15">
        <f>AVERAGE(C229:F229)</f>
        <v/>
      </c>
      <c r="H229" s="15">
        <f>SUM(C229:F229)/4</f>
        <v/>
      </c>
      <c r="I229" s="15">
        <f>IF(H229&lt;7, (0.6*H229) + (0.4*G229), "-")</f>
        <v/>
      </c>
      <c r="J229" s="8">
        <f>IF(H229&lt;2.5, "REPROVADO", IF(H229&lt;7, "FINAL", "APROVADO"))</f>
        <v/>
      </c>
      <c r="K229" s="15">
        <f>IF(H229&lt;7, (12.5 - (1.5*H229)), "-")</f>
        <v/>
      </c>
      <c r="L229" s="15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14" t="n">
        <v>6.680739328364921</v>
      </c>
      <c r="D230" s="14" t="n">
        <v>2.553222180694863</v>
      </c>
      <c r="E230" s="14" t="n">
        <v>1.194213811592822</v>
      </c>
      <c r="F230" s="14" t="n">
        <v>4.103022184960223</v>
      </c>
      <c r="G230" s="15">
        <f>AVERAGE(C230:F230)</f>
        <v/>
      </c>
      <c r="H230" s="15">
        <f>SUM(C230:F230)/4</f>
        <v/>
      </c>
      <c r="I230" s="15">
        <f>IF(H230&lt;7, (0.6*H230) + (0.4*G230), "-")</f>
        <v/>
      </c>
      <c r="J230" s="8">
        <f>IF(H230&lt;2.5, "REPROVADO", IF(H230&lt;7, "FINAL", "APROVADO"))</f>
        <v/>
      </c>
      <c r="K230" s="15">
        <f>IF(H230&lt;7, (12.5 - (1.5*H230)), "-")</f>
        <v/>
      </c>
      <c r="L230" s="15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14" t="n">
        <v>4.855820454826016</v>
      </c>
      <c r="D231" s="14" t="n">
        <v>7.582102793408716</v>
      </c>
      <c r="E231" s="14" t="n">
        <v>5.264792892972832</v>
      </c>
      <c r="F231" s="14" t="n">
        <v>9.572281889381898</v>
      </c>
      <c r="G231" s="15">
        <f>AVERAGE(C231:F231)</f>
        <v/>
      </c>
      <c r="H231" s="15">
        <f>SUM(C231:F231)/4</f>
        <v/>
      </c>
      <c r="I231" s="15">
        <f>IF(H231&lt;7, (0.6*H231) + (0.4*G231), "-")</f>
        <v/>
      </c>
      <c r="J231" s="8">
        <f>IF(H231&lt;2.5, "REPROVADO", IF(H231&lt;7, "FINAL", "APROVADO"))</f>
        <v/>
      </c>
      <c r="K231" s="15">
        <f>IF(H231&lt;7, (12.5 - (1.5*H231)), "-")</f>
        <v/>
      </c>
      <c r="L231" s="15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14" t="n">
        <v>8.040434431668118</v>
      </c>
      <c r="D232" s="14" t="n">
        <v>6.065219368115348</v>
      </c>
      <c r="E232" s="14" t="n">
        <v>4.705729960200519</v>
      </c>
      <c r="F232" s="14" t="n">
        <v>5.547399757052101</v>
      </c>
      <c r="G232" s="15">
        <f>AVERAGE(C232:F232)</f>
        <v/>
      </c>
      <c r="H232" s="15">
        <f>SUM(C232:F232)/4</f>
        <v/>
      </c>
      <c r="I232" s="15">
        <f>IF(H232&lt;7, (0.6*H232) + (0.4*G232), "-")</f>
        <v/>
      </c>
      <c r="J232" s="8">
        <f>IF(H232&lt;2.5, "REPROVADO", IF(H232&lt;7, "FINAL", "APROVADO"))</f>
        <v/>
      </c>
      <c r="K232" s="15">
        <f>IF(H232&lt;7, (12.5 - (1.5*H232)), "-")</f>
        <v/>
      </c>
      <c r="L232" s="15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14" t="n">
        <v>9.161918583708893</v>
      </c>
      <c r="D233" s="14" t="n">
        <v>1.90472284868655</v>
      </c>
      <c r="E233" s="14" t="n">
        <v>3.580161267439817</v>
      </c>
      <c r="F233" s="14" t="n">
        <v>8.724966623220229</v>
      </c>
      <c r="G233" s="15">
        <f>AVERAGE(C233:F233)</f>
        <v/>
      </c>
      <c r="H233" s="15">
        <f>SUM(C233:F233)/4</f>
        <v/>
      </c>
      <c r="I233" s="15">
        <f>IF(H233&lt;7, (0.6*H233) + (0.4*G233), "-")</f>
        <v/>
      </c>
      <c r="J233" s="8">
        <f>IF(H233&lt;2.5, "REPROVADO", IF(H233&lt;7, "FINAL", "APROVADO"))</f>
        <v/>
      </c>
      <c r="K233" s="15">
        <f>IF(H233&lt;7, (12.5 - (1.5*H233)), "-")</f>
        <v/>
      </c>
      <c r="L233" s="15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14" t="n">
        <v>3.860567021151305</v>
      </c>
      <c r="D234" s="14" t="n">
        <v>9.344809006493763</v>
      </c>
      <c r="E234" s="14" t="n">
        <v>4.394943977120704</v>
      </c>
      <c r="F234" s="14" t="n">
        <v>5.198867102946478</v>
      </c>
      <c r="G234" s="15">
        <f>AVERAGE(C234:F234)</f>
        <v/>
      </c>
      <c r="H234" s="15">
        <f>SUM(C234:F234)/4</f>
        <v/>
      </c>
      <c r="I234" s="15">
        <f>IF(H234&lt;7, (0.6*H234) + (0.4*G234), "-")</f>
        <v/>
      </c>
      <c r="J234" s="8">
        <f>IF(H234&lt;2.5, "REPROVADO", IF(H234&lt;7, "FINAL", "APROVADO"))</f>
        <v/>
      </c>
      <c r="K234" s="15">
        <f>IF(H234&lt;7, (12.5 - (1.5*H234)), "-")</f>
        <v/>
      </c>
      <c r="L234" s="15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14" t="n">
        <v>5.463852390189184</v>
      </c>
      <c r="D235" s="14" t="n">
        <v>7.359493552558491</v>
      </c>
      <c r="E235" s="14" t="n">
        <v>3.351400807115643</v>
      </c>
      <c r="F235" s="14" t="n">
        <v>8.433232128281213</v>
      </c>
      <c r="G235" s="15">
        <f>AVERAGE(C235:F235)</f>
        <v/>
      </c>
      <c r="H235" s="15">
        <f>SUM(C235:F235)/4</f>
        <v/>
      </c>
      <c r="I235" s="15">
        <f>IF(H235&lt;7, (0.6*H235) + (0.4*G235), "-")</f>
        <v/>
      </c>
      <c r="J235" s="8">
        <f>IF(H235&lt;2.5, "REPROVADO", IF(H235&lt;7, "FINAL", "APROVADO"))</f>
        <v/>
      </c>
      <c r="K235" s="15">
        <f>IF(H235&lt;7, (12.5 - (1.5*H235)), "-")</f>
        <v/>
      </c>
      <c r="L235" s="15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15">
        <f>AVERAGE(C236:F236)</f>
        <v/>
      </c>
      <c r="H236" s="15">
        <f>SUM(C236:F236)/4</f>
        <v/>
      </c>
      <c r="I236" s="15">
        <f>IF(H236&lt;7, (0.6*H236) + (0.4*G236), "-")</f>
        <v/>
      </c>
      <c r="J236" s="8">
        <f>IF(H236&lt;2.5, "REPROVADO", IF(H236&lt;7, "FINAL", "APROVADO"))</f>
        <v/>
      </c>
      <c r="K236" s="15">
        <f>IF(H236&lt;7, (12.5 - (1.5*H236)), "-")</f>
        <v/>
      </c>
      <c r="L236" s="15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15">
        <f>AVERAGE(C237:F237)</f>
        <v/>
      </c>
      <c r="H237" s="15">
        <f>SUM(C237:F237)/4</f>
        <v/>
      </c>
      <c r="I237" s="15">
        <f>IF(H237&lt;7, (0.6*H237) + (0.4*G237), "-")</f>
        <v/>
      </c>
      <c r="J237" s="8">
        <f>IF(H237&lt;2.5, "REPROVADO", IF(H237&lt;7, "FINAL", "APROVADO"))</f>
        <v/>
      </c>
      <c r="K237" s="15">
        <f>IF(H237&lt;7, (12.5 - (1.5*H237)), "-")</f>
        <v/>
      </c>
      <c r="L237" s="15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15">
        <f>AVERAGE(C238:F238)</f>
        <v/>
      </c>
      <c r="H238" s="15">
        <f>SUM(C238:F238)/4</f>
        <v/>
      </c>
      <c r="I238" s="15">
        <f>IF(H238&lt;7, (0.6*H238) + (0.4*G238), "-")</f>
        <v/>
      </c>
      <c r="J238" s="8">
        <f>IF(H238&lt;2.5, "REPROVADO", IF(H238&lt;7, "FINAL", "APROVADO"))</f>
        <v/>
      </c>
      <c r="K238" s="15">
        <f>IF(H238&lt;7, (12.5 - (1.5*H238)), "-")</f>
        <v/>
      </c>
      <c r="L238" s="15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15">
        <f>AVERAGE(C239:F239)</f>
        <v/>
      </c>
      <c r="H239" s="15">
        <f>SUM(C239:F239)/4</f>
        <v/>
      </c>
      <c r="I239" s="15">
        <f>IF(H239&lt;7, (0.6*H239) + (0.4*G239), "-")</f>
        <v/>
      </c>
      <c r="J239" s="8">
        <f>IF(H239&lt;2.5, "REPROVADO", IF(H239&lt;7, "FINAL", "APROVADO"))</f>
        <v/>
      </c>
      <c r="K239" s="15">
        <f>IF(H239&lt;7, (12.5 - (1.5*H239)), "-")</f>
        <v/>
      </c>
      <c r="L239" s="15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15">
        <f>AVERAGE(C240:F240)</f>
        <v/>
      </c>
      <c r="H240" s="15">
        <f>SUM(C240:F240)/4</f>
        <v/>
      </c>
      <c r="I240" s="15">
        <f>IF(H240&lt;7, (0.6*H240) + (0.4*G240), "-")</f>
        <v/>
      </c>
      <c r="J240" s="8">
        <f>IF(H240&lt;2.5, "REPROVADO", IF(H240&lt;7, "FINAL", "APROVADO"))</f>
        <v/>
      </c>
      <c r="K240" s="15">
        <f>IF(H240&lt;7, (12.5 - (1.5*H240)), "-")</f>
        <v/>
      </c>
      <c r="L240" s="15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15">
        <f>AVERAGE(C241:F241)</f>
        <v/>
      </c>
      <c r="H241" s="15">
        <f>SUM(C241:F241)/4</f>
        <v/>
      </c>
      <c r="I241" s="15">
        <f>IF(H241&lt;7, (0.6*H241) + (0.4*G241), "-")</f>
        <v/>
      </c>
      <c r="J241" s="8">
        <f>IF(H241&lt;2.5, "REPROVADO", IF(H241&lt;7, "FINAL", "APROVADO"))</f>
        <v/>
      </c>
      <c r="K241" s="15">
        <f>IF(H241&lt;7, (12.5 - (1.5*H241)), "-")</f>
        <v/>
      </c>
      <c r="L241" s="15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15">
        <f>AVERAGE(C242:F242)</f>
        <v/>
      </c>
      <c r="H242" s="15">
        <f>SUM(C242:F242)/4</f>
        <v/>
      </c>
      <c r="I242" s="15">
        <f>IF(H242&lt;7, (0.6*H242) + (0.4*G242), "-")</f>
        <v/>
      </c>
      <c r="J242" s="8">
        <f>IF(H242&lt;2.5, "REPROVADO", IF(H242&lt;7, "FINAL", "APROVADO"))</f>
        <v/>
      </c>
      <c r="K242" s="15">
        <f>IF(H242&lt;7, (12.5 - (1.5*H242)), "-")</f>
        <v/>
      </c>
      <c r="L242" s="15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15">
        <f>AVERAGE(C243:F243)</f>
        <v/>
      </c>
      <c r="H243" s="15">
        <f>SUM(C243:F243)/4</f>
        <v/>
      </c>
      <c r="I243" s="15">
        <f>IF(H243&lt;7, (0.6*H243) + (0.4*G243), "-")</f>
        <v/>
      </c>
      <c r="J243" s="8">
        <f>IF(H243&lt;2.5, "REPROVADO", IF(H243&lt;7, "FINAL", "APROVADO"))</f>
        <v/>
      </c>
      <c r="K243" s="15">
        <f>IF(H243&lt;7, (12.5 - (1.5*H243)), "-")</f>
        <v/>
      </c>
      <c r="L243" s="15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15">
        <f>AVERAGE(C244:F244)</f>
        <v/>
      </c>
      <c r="H244" s="15">
        <f>SUM(C244:F244)/4</f>
        <v/>
      </c>
      <c r="I244" s="15">
        <f>IF(H244&lt;7, (0.6*H244) + (0.4*G244), "-")</f>
        <v/>
      </c>
      <c r="J244" s="8">
        <f>IF(H244&lt;2.5, "REPROVADO", IF(H244&lt;7, "FINAL", "APROVADO"))</f>
        <v/>
      </c>
      <c r="K244" s="15">
        <f>IF(H244&lt;7, (12.5 - (1.5*H244)), "-")</f>
        <v/>
      </c>
      <c r="L244" s="15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15">
        <f>AVERAGE(C245:F245)</f>
        <v/>
      </c>
      <c r="H245" s="15">
        <f>SUM(C245:F245)/4</f>
        <v/>
      </c>
      <c r="I245" s="15">
        <f>IF(H245&lt;7, (0.6*H245) + (0.4*G245), "-")</f>
        <v/>
      </c>
      <c r="J245" s="8">
        <f>IF(H245&lt;2.5, "REPROVADO", IF(H245&lt;7, "FINAL", "APROVADO"))</f>
        <v/>
      </c>
      <c r="K245" s="15">
        <f>IF(H245&lt;7, (12.5 - (1.5*H245)), "-")</f>
        <v/>
      </c>
      <c r="L245" s="15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15">
        <f>AVERAGE(C246:F246)</f>
        <v/>
      </c>
      <c r="H246" s="15">
        <f>SUM(C246:F246)/4</f>
        <v/>
      </c>
      <c r="I246" s="15">
        <f>IF(H246&lt;7, (0.6*H246) + (0.4*G246), "-")</f>
        <v/>
      </c>
      <c r="J246" s="8">
        <f>IF(H246&lt;2.5, "REPROVADO", IF(H246&lt;7, "FINAL", "APROVADO"))</f>
        <v/>
      </c>
      <c r="K246" s="15">
        <f>IF(H246&lt;7, (12.5 - (1.5*H246)), "-")</f>
        <v/>
      </c>
      <c r="L246" s="15">
        <f>IF(G246&gt;=K246, "AF", "-")</f>
        <v/>
      </c>
    </row>
    <row r="259"/>
    <row r="260"/>
    <row r="261"/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3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14" t="n">
        <v>4.357476449281101</v>
      </c>
      <c r="D264" s="14" t="n">
        <v>6.393749990591106</v>
      </c>
      <c r="E264" s="14" t="n">
        <v>6.925866570396082</v>
      </c>
      <c r="F264" s="14" t="n">
        <v>1.382600315686167</v>
      </c>
      <c r="G264" s="15">
        <f>AVERAGE(C264:F264)</f>
        <v/>
      </c>
      <c r="H264" s="15">
        <f>SUM(C264:F264)/4</f>
        <v/>
      </c>
      <c r="I264" s="15">
        <f>IF(H264&lt;7, (0.6*H264) + (0.4*G264), "-")</f>
        <v/>
      </c>
      <c r="J264" s="8">
        <f>IF(H264&lt;2.5, "REPROVADO", IF(H264&lt;7, "FINAL", "APROVADO"))</f>
        <v/>
      </c>
      <c r="K264" s="15">
        <f>IF(H264&lt;7, (12.5 - (1.5*H264)), "-")</f>
        <v/>
      </c>
      <c r="L264" s="15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14" t="n">
        <v>2.275392047200208</v>
      </c>
      <c r="D265" s="14" t="n">
        <v>5.918582523133118</v>
      </c>
      <c r="E265" s="14" t="n">
        <v>5.988962110303196</v>
      </c>
      <c r="F265" s="14" t="n">
        <v>7.839812833854663</v>
      </c>
      <c r="G265" s="15">
        <f>AVERAGE(C265:F265)</f>
        <v/>
      </c>
      <c r="H265" s="15">
        <f>SUM(C265:F265)/4</f>
        <v/>
      </c>
      <c r="I265" s="15">
        <f>IF(H265&lt;7, (0.6*H265) + (0.4*G265), "-")</f>
        <v/>
      </c>
      <c r="J265" s="8">
        <f>IF(H265&lt;2.5, "REPROVADO", IF(H265&lt;7, "FINAL", "APROVADO"))</f>
        <v/>
      </c>
      <c r="K265" s="15">
        <f>IF(H265&lt;7, (12.5 - (1.5*H265)), "-")</f>
        <v/>
      </c>
      <c r="L265" s="15">
        <f>IF(G265&gt;=K265, "AF", "-")</f>
        <v/>
      </c>
      <c r="N265" s="8" t="inlineStr">
        <is>
          <t>ALUNOS APROVADOS</t>
        </is>
      </c>
      <c r="O265" s="9">
        <f>COUNTIF(C264:C298, "&gt;=7")</f>
        <v/>
      </c>
      <c r="P265" s="9">
        <f>COUNTIF(D264:D298, "&gt;=7")</f>
        <v/>
      </c>
      <c r="Q265" s="9">
        <f>COUNTIF(E264:E298, "&gt;=7")</f>
        <v/>
      </c>
      <c r="R265" s="9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14" t="n">
        <v>6.06547234094725</v>
      </c>
      <c r="D266" s="14" t="n">
        <v>2.398140667715404</v>
      </c>
      <c r="E266" s="14" t="n">
        <v>7.879186045054109</v>
      </c>
      <c r="F266" s="14" t="n">
        <v>8.211346735408437</v>
      </c>
      <c r="G266" s="15">
        <f>AVERAGE(C266:F266)</f>
        <v/>
      </c>
      <c r="H266" s="15">
        <f>SUM(C266:F266)/4</f>
        <v/>
      </c>
      <c r="I266" s="15">
        <f>IF(H266&lt;7, (0.6*H266) + (0.4*G266), "-")</f>
        <v/>
      </c>
      <c r="J266" s="8">
        <f>IF(H266&lt;2.5, "REPROVADO", IF(H266&lt;7, "FINAL", "APROVADO"))</f>
        <v/>
      </c>
      <c r="K266" s="15">
        <f>IF(H266&lt;7, (12.5 - (1.5*H266)), "-")</f>
        <v/>
      </c>
      <c r="L266" s="15">
        <f>IF(G266&gt;=K266, "AF", "-")</f>
        <v/>
      </c>
      <c r="N266" s="8" t="inlineStr">
        <is>
          <t>ALUNOS REPROVADOS</t>
        </is>
      </c>
      <c r="O266" s="9">
        <f>COUNTIF(C264:C298, "&lt;7")</f>
        <v/>
      </c>
      <c r="P266" s="9">
        <f>COUNTIF(D264:D298, "&lt;7")</f>
        <v/>
      </c>
      <c r="Q266" s="9">
        <f>COUNTIF(E264:E298, "&lt;7")</f>
        <v/>
      </c>
      <c r="R266" s="9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14" t="n">
        <v>9.852970014673163</v>
      </c>
      <c r="D267" s="14" t="n">
        <v>5.94916536711975</v>
      </c>
      <c r="E267" s="14" t="n">
        <v>2.443254534391675</v>
      </c>
      <c r="F267" s="14" t="n">
        <v>9.992060824958855</v>
      </c>
      <c r="G267" s="15">
        <f>AVERAGE(C267:F267)</f>
        <v/>
      </c>
      <c r="H267" s="15">
        <f>SUM(C267:F267)/4</f>
        <v/>
      </c>
      <c r="I267" s="15">
        <f>IF(H267&lt;7, (0.6*H267) + (0.4*G267), "-")</f>
        <v/>
      </c>
      <c r="J267" s="8">
        <f>IF(H267&lt;2.5, "REPROVADO", IF(H267&lt;7, "FINAL", "APROVADO"))</f>
        <v/>
      </c>
      <c r="K267" s="15">
        <f>IF(H267&lt;7, (12.5 - (1.5*H267)), "-")</f>
        <v/>
      </c>
      <c r="L267" s="15">
        <f>IF(G267&gt;=K267, "AF", "-")</f>
        <v/>
      </c>
      <c r="N267" s="8" t="inlineStr">
        <is>
          <t>Nº ALUNOS COM MÉDIA &gt; 8,0</t>
        </is>
      </c>
      <c r="O267" s="9">
        <f>COUNTIF(C264:C298, "&gt;=8")</f>
        <v/>
      </c>
      <c r="P267" s="9">
        <f>COUNTIF(D264:D298, "&gt;=8")</f>
        <v/>
      </c>
      <c r="Q267" s="9">
        <f>COUNTIF(E264:E298, "&gt;=8")</f>
        <v/>
      </c>
      <c r="R267" s="9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14" t="n">
        <v>1.583867672723981</v>
      </c>
      <c r="D268" s="14" t="n">
        <v>3.378728171103227</v>
      </c>
      <c r="E268" s="14" t="n">
        <v>3.24427795662251</v>
      </c>
      <c r="F268" s="14" t="n">
        <v>3.182741787460836</v>
      </c>
      <c r="G268" s="15">
        <f>AVERAGE(C268:F268)</f>
        <v/>
      </c>
      <c r="H268" s="15">
        <f>SUM(C268:F268)/4</f>
        <v/>
      </c>
      <c r="I268" s="15">
        <f>IF(H268&lt;7, (0.6*H268) + (0.4*G268), "-")</f>
        <v/>
      </c>
      <c r="J268" s="8">
        <f>IF(H268&lt;2.5, "REPROVADO", IF(H268&lt;7, "FINAL", "APROVADO"))</f>
        <v/>
      </c>
      <c r="K268" s="15">
        <f>IF(H268&lt;7, (12.5 - (1.5*H268)), "-")</f>
        <v/>
      </c>
      <c r="L268" s="15">
        <f>IF(G268&gt;=K268, "AF", "-")</f>
        <v/>
      </c>
      <c r="N268" s="8" t="inlineStr">
        <is>
          <t>Nº ALUNOS QUE NÃO ATINGIRAM MÉDIA &gt; 8,0</t>
        </is>
      </c>
      <c r="O268" s="9">
        <f>COUNTIF(C264:C298, "&lt;8")</f>
        <v/>
      </c>
      <c r="P268" s="9">
        <f>COUNTIF(D264:D298, "&lt;8")</f>
        <v/>
      </c>
      <c r="Q268" s="9">
        <f>COUNTIF(E264:E298, "&lt;8")</f>
        <v/>
      </c>
      <c r="R268" s="9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14" t="n">
        <v>4.582091425390654</v>
      </c>
      <c r="D269" s="14" t="n">
        <v>8.728087772672446</v>
      </c>
      <c r="E269" s="14" t="n">
        <v>3.961500920655767</v>
      </c>
      <c r="F269" s="14" t="n">
        <v>5.50032903871422</v>
      </c>
      <c r="G269" s="15">
        <f>AVERAGE(C269:F269)</f>
        <v/>
      </c>
      <c r="H269" s="15">
        <f>SUM(C269:F269)/4</f>
        <v/>
      </c>
      <c r="I269" s="15">
        <f>IF(H269&lt;7, (0.6*H269) + (0.4*G269), "-")</f>
        <v/>
      </c>
      <c r="J269" s="8">
        <f>IF(H269&lt;2.5, "REPROVADO", IF(H269&lt;7, "FINAL", "APROVADO"))</f>
        <v/>
      </c>
      <c r="K269" s="15">
        <f>IF(H269&lt;7, (12.5 - (1.5*H269)), "-")</f>
        <v/>
      </c>
      <c r="L269" s="15">
        <f>IF(G269&gt;=K269, "AF", "-")</f>
        <v/>
      </c>
      <c r="N269" s="8" t="inlineStr">
        <is>
          <t>PERCENTUAL DE MÉDIAS &gt; 5,0</t>
        </is>
      </c>
      <c r="O269" s="10">
        <f>COUNTIF(C264:C298, "&gt;=5")/COUNTA(C264:C298)</f>
        <v/>
      </c>
      <c r="P269" s="10">
        <f>COUNTIF(D264:D298, "&gt;=5")/COUNTA(D264:D298)</f>
        <v/>
      </c>
      <c r="Q269" s="10">
        <f>COUNTIF(E264:E298, "&gt;=5")/COUNTA(E264:E298)</f>
        <v/>
      </c>
      <c r="R269" s="10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14" t="n">
        <v>2.653081534920701</v>
      </c>
      <c r="D270" s="14" t="n">
        <v>3.467120618043097</v>
      </c>
      <c r="E270" s="14" t="n">
        <v>9.043107672863531</v>
      </c>
      <c r="F270" s="14" t="n">
        <v>3.136687803156757</v>
      </c>
      <c r="G270" s="15">
        <f>AVERAGE(C270:F270)</f>
        <v/>
      </c>
      <c r="H270" s="15">
        <f>SUM(C270:F270)/4</f>
        <v/>
      </c>
      <c r="I270" s="15">
        <f>IF(H270&lt;7, (0.6*H270) + (0.4*G270), "-")</f>
        <v/>
      </c>
      <c r="J270" s="8">
        <f>IF(H270&lt;2.5, "REPROVADO", IF(H270&lt;7, "FINAL", "APROVADO"))</f>
        <v/>
      </c>
      <c r="K270" s="15">
        <f>IF(H270&lt;7, (12.5 - (1.5*H270)), "-")</f>
        <v/>
      </c>
      <c r="L270" s="15">
        <f>IF(G270&gt;=K270, "AF", "-")</f>
        <v/>
      </c>
      <c r="N270" s="8" t="inlineStr">
        <is>
          <t>PERCENTUAL DE MÉDIAS &lt; 5,0</t>
        </is>
      </c>
      <c r="O270" s="10">
        <f>COUNTIF(C264:C298, "&lt;5")/COUNTA(C264:C298)</f>
        <v/>
      </c>
      <c r="P270" s="10">
        <f>COUNTIF(D264:D298, "&lt;5")/COUNTA(D264:D298)</f>
        <v/>
      </c>
      <c r="Q270" s="10">
        <f>COUNTIF(E264:E298, "&lt;5")/COUNTA(E264:E298)</f>
        <v/>
      </c>
      <c r="R270" s="10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14" t="n">
        <v>5.383790469535115</v>
      </c>
      <c r="D271" s="14" t="n">
        <v>5.309810879116225</v>
      </c>
      <c r="E271" s="14" t="n">
        <v>7.609563416631995</v>
      </c>
      <c r="F271" s="14" t="n">
        <v>4.599343986095057</v>
      </c>
      <c r="G271" s="15">
        <f>AVERAGE(C271:F271)</f>
        <v/>
      </c>
      <c r="H271" s="15">
        <f>SUM(C271:F271)/4</f>
        <v/>
      </c>
      <c r="I271" s="15">
        <f>IF(H271&lt;7, (0.6*H271) + (0.4*G271), "-")</f>
        <v/>
      </c>
      <c r="J271" s="8">
        <f>IF(H271&lt;2.5, "REPROVADO", IF(H271&lt;7, "FINAL", "APROVADO"))</f>
        <v/>
      </c>
      <c r="K271" s="15">
        <f>IF(H271&lt;7, (12.5 - (1.5*H271)), "-")</f>
        <v/>
      </c>
      <c r="L271" s="15">
        <f>IF(G271&gt;=K271, "AF", "-")</f>
        <v/>
      </c>
      <c r="N271" s="8" t="inlineStr">
        <is>
          <t>MATRÍCULAS</t>
        </is>
      </c>
      <c r="O271" s="9">
        <f>COUNTA(C264:C298)</f>
        <v/>
      </c>
      <c r="P271" s="9">
        <f>COUNTA(D264:D298)</f>
        <v/>
      </c>
      <c r="Q271" s="9">
        <f>COUNTA(E264:E298)</f>
        <v/>
      </c>
      <c r="R271" s="9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14" t="n">
        <v>6.563578049352436</v>
      </c>
      <c r="D272" s="14" t="n">
        <v>2.924015655315124</v>
      </c>
      <c r="E272" s="14" t="n">
        <v>4.847062372604976</v>
      </c>
      <c r="F272" s="14" t="n">
        <v>8.371972566762439</v>
      </c>
      <c r="G272" s="15">
        <f>AVERAGE(C272:F272)</f>
        <v/>
      </c>
      <c r="H272" s="15">
        <f>SUM(C272:F272)/4</f>
        <v/>
      </c>
      <c r="I272" s="15">
        <f>IF(H272&lt;7, (0.6*H272) + (0.4*G272), "-")</f>
        <v/>
      </c>
      <c r="J272" s="8">
        <f>IF(H272&lt;2.5, "REPROVADO", IF(H272&lt;7, "FINAL", "APROVADO"))</f>
        <v/>
      </c>
      <c r="K272" s="15">
        <f>IF(H272&lt;7, (12.5 - (1.5*H272)), "-")</f>
        <v/>
      </c>
      <c r="L272" s="15">
        <f>IF(G272&gt;=K272, "AF", "-")</f>
        <v/>
      </c>
      <c r="N272" s="8" t="inlineStr">
        <is>
          <t>TAXA DE APROVAÇÃO (%)</t>
        </is>
      </c>
      <c r="O272" s="10">
        <f>IF(COUNTA(C264:C298)=0, 0, COUNTIF(C264:C298, "&gt;=7")/COUNTA(C264:C298))</f>
        <v/>
      </c>
      <c r="P272" s="10">
        <f>IF(COUNTA(D264:D298)=0, 0, COUNTIF(D264:D298, "&gt;=7")/COUNTA(D264:D298))</f>
        <v/>
      </c>
      <c r="Q272" s="10">
        <f>IF(COUNTA(E264:E298)=0, 0, COUNTIF(E264:E298, "&gt;=7")/COUNTA(E264:E298))</f>
        <v/>
      </c>
      <c r="R272" s="10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14" t="n">
        <v>2.524442208010365</v>
      </c>
      <c r="D273" s="14" t="n">
        <v>4.441181347286046</v>
      </c>
      <c r="E273" s="14" t="n">
        <v>8.486444617926246</v>
      </c>
      <c r="F273" s="14" t="n">
        <v>9.383284028646489</v>
      </c>
      <c r="G273" s="15">
        <f>AVERAGE(C273:F273)</f>
        <v/>
      </c>
      <c r="H273" s="15">
        <f>SUM(C273:F273)/4</f>
        <v/>
      </c>
      <c r="I273" s="15">
        <f>IF(H273&lt;7, (0.6*H273) + (0.4*G273), "-")</f>
        <v/>
      </c>
      <c r="J273" s="8">
        <f>IF(H273&lt;2.5, "REPROVADO", IF(H273&lt;7, "FINAL", "APROVADO"))</f>
        <v/>
      </c>
      <c r="K273" s="15">
        <f>IF(H273&lt;7, (12.5 - (1.5*H273)), "-")</f>
        <v/>
      </c>
      <c r="L273" s="15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14" t="n">
        <v>3.516504785213206</v>
      </c>
      <c r="D274" s="14" t="n">
        <v>6.957938003717615</v>
      </c>
      <c r="E274" s="14" t="n">
        <v>2.950106152317179</v>
      </c>
      <c r="F274" s="14" t="n">
        <v>3.686690082039586</v>
      </c>
      <c r="G274" s="15">
        <f>AVERAGE(C274:F274)</f>
        <v/>
      </c>
      <c r="H274" s="15">
        <f>SUM(C274:F274)/4</f>
        <v/>
      </c>
      <c r="I274" s="15">
        <f>IF(H274&lt;7, (0.6*H274) + (0.4*G274), "-")</f>
        <v/>
      </c>
      <c r="J274" s="8">
        <f>IF(H274&lt;2.5, "REPROVADO", IF(H274&lt;7, "FINAL", "APROVADO"))</f>
        <v/>
      </c>
      <c r="K274" s="15">
        <f>IF(H274&lt;7, (12.5 - (1.5*H274)), "-")</f>
        <v/>
      </c>
      <c r="L274" s="15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14" t="n">
        <v>1.576566994079438</v>
      </c>
      <c r="D275" s="14" t="n">
        <v>8.638277213456238</v>
      </c>
      <c r="E275" s="14" t="n">
        <v>9.396026952280922</v>
      </c>
      <c r="F275" s="14" t="n">
        <v>4.392115784927716</v>
      </c>
      <c r="G275" s="15">
        <f>AVERAGE(C275:F275)</f>
        <v/>
      </c>
      <c r="H275" s="15">
        <f>SUM(C275:F275)/4</f>
        <v/>
      </c>
      <c r="I275" s="15">
        <f>IF(H275&lt;7, (0.6*H275) + (0.4*G275), "-")</f>
        <v/>
      </c>
      <c r="J275" s="8">
        <f>IF(H275&lt;2.5, "REPROVADO", IF(H275&lt;7, "FINAL", "APROVADO"))</f>
        <v/>
      </c>
      <c r="K275" s="15">
        <f>IF(H275&lt;7, (12.5 - (1.5*H275)), "-")</f>
        <v/>
      </c>
      <c r="L275" s="15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14" t="n">
        <v>6.900595954103697</v>
      </c>
      <c r="D276" s="14" t="n">
        <v>1.73993454530649</v>
      </c>
      <c r="E276" s="14" t="n">
        <v>9.923739987250839</v>
      </c>
      <c r="F276" s="14" t="n">
        <v>6.597686336867038</v>
      </c>
      <c r="G276" s="15">
        <f>AVERAGE(C276:F276)</f>
        <v/>
      </c>
      <c r="H276" s="15">
        <f>SUM(C276:F276)/4</f>
        <v/>
      </c>
      <c r="I276" s="15">
        <f>IF(H276&lt;7, (0.6*H276) + (0.4*G276), "-")</f>
        <v/>
      </c>
      <c r="J276" s="8">
        <f>IF(H276&lt;2.5, "REPROVADO", IF(H276&lt;7, "FINAL", "APROVADO"))</f>
        <v/>
      </c>
      <c r="K276" s="15">
        <f>IF(H276&lt;7, (12.5 - (1.5*H276)), "-")</f>
        <v/>
      </c>
      <c r="L276" s="15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14" t="n">
        <v>2.592682200753129</v>
      </c>
      <c r="D277" s="14" t="n">
        <v>3.963016334659573</v>
      </c>
      <c r="E277" s="14" t="n">
        <v>1.670617870680613</v>
      </c>
      <c r="F277" s="14" t="n">
        <v>5.515691676791735</v>
      </c>
      <c r="G277" s="15">
        <f>AVERAGE(C277:F277)</f>
        <v/>
      </c>
      <c r="H277" s="15">
        <f>SUM(C277:F277)/4</f>
        <v/>
      </c>
      <c r="I277" s="15">
        <f>IF(H277&lt;7, (0.6*H277) + (0.4*G277), "-")</f>
        <v/>
      </c>
      <c r="J277" s="8">
        <f>IF(H277&lt;2.5, "REPROVADO", IF(H277&lt;7, "FINAL", "APROVADO"))</f>
        <v/>
      </c>
      <c r="K277" s="15">
        <f>IF(H277&lt;7, (12.5 - (1.5*H277)), "-")</f>
        <v/>
      </c>
      <c r="L277" s="15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14" t="n">
        <v>3.618991471635112</v>
      </c>
      <c r="D278" s="14" t="n">
        <v>8.805785209629521</v>
      </c>
      <c r="E278" s="14" t="n">
        <v>3.328758142570357</v>
      </c>
      <c r="F278" s="14" t="n">
        <v>1.904923074033162</v>
      </c>
      <c r="G278" s="15">
        <f>AVERAGE(C278:F278)</f>
        <v/>
      </c>
      <c r="H278" s="15">
        <f>SUM(C278:F278)/4</f>
        <v/>
      </c>
      <c r="I278" s="15">
        <f>IF(H278&lt;7, (0.6*H278) + (0.4*G278), "-")</f>
        <v/>
      </c>
      <c r="J278" s="8">
        <f>IF(H278&lt;2.5, "REPROVADO", IF(H278&lt;7, "FINAL", "APROVADO"))</f>
        <v/>
      </c>
      <c r="K278" s="15">
        <f>IF(H278&lt;7, (12.5 - (1.5*H278)), "-")</f>
        <v/>
      </c>
      <c r="L278" s="15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14" t="n">
        <v>8.000559259396674</v>
      </c>
      <c r="D279" s="14" t="n">
        <v>8.221531533480558</v>
      </c>
      <c r="E279" s="14" t="n">
        <v>4.46842697201817</v>
      </c>
      <c r="F279" s="14" t="n">
        <v>4.538248533011609</v>
      </c>
      <c r="G279" s="15">
        <f>AVERAGE(C279:F279)</f>
        <v/>
      </c>
      <c r="H279" s="15">
        <f>SUM(C279:F279)/4</f>
        <v/>
      </c>
      <c r="I279" s="15">
        <f>IF(H279&lt;7, (0.6*H279) + (0.4*G279), "-")</f>
        <v/>
      </c>
      <c r="J279" s="8">
        <f>IF(H279&lt;2.5, "REPROVADO", IF(H279&lt;7, "FINAL", "APROVADO"))</f>
        <v/>
      </c>
      <c r="K279" s="15">
        <f>IF(H279&lt;7, (12.5 - (1.5*H279)), "-")</f>
        <v/>
      </c>
      <c r="L279" s="15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14" t="n">
        <v>6.601271112010799</v>
      </c>
      <c r="D280" s="14" t="n">
        <v>8.052494895248667</v>
      </c>
      <c r="E280" s="14" t="n">
        <v>5.908586103362021</v>
      </c>
      <c r="F280" s="14" t="n">
        <v>8.374564556528668</v>
      </c>
      <c r="G280" s="15">
        <f>AVERAGE(C280:F280)</f>
        <v/>
      </c>
      <c r="H280" s="15">
        <f>SUM(C280:F280)/4</f>
        <v/>
      </c>
      <c r="I280" s="15">
        <f>IF(H280&lt;7, (0.6*H280) + (0.4*G280), "-")</f>
        <v/>
      </c>
      <c r="J280" s="8">
        <f>IF(H280&lt;2.5, "REPROVADO", IF(H280&lt;7, "FINAL", "APROVADO"))</f>
        <v/>
      </c>
      <c r="K280" s="15">
        <f>IF(H280&lt;7, (12.5 - (1.5*H280)), "-")</f>
        <v/>
      </c>
      <c r="L280" s="15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15">
        <f>AVERAGE(C281:F281)</f>
        <v/>
      </c>
      <c r="H281" s="15">
        <f>SUM(C281:F281)/4</f>
        <v/>
      </c>
      <c r="I281" s="15">
        <f>IF(H281&lt;7, (0.6*H281) + (0.4*G281), "-")</f>
        <v/>
      </c>
      <c r="J281" s="8">
        <f>IF(H281&lt;2.5, "REPROVADO", IF(H281&lt;7, "FINAL", "APROVADO"))</f>
        <v/>
      </c>
      <c r="K281" s="15">
        <f>IF(H281&lt;7, (12.5 - (1.5*H281)), "-")</f>
        <v/>
      </c>
      <c r="L281" s="15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15">
        <f>AVERAGE(C282:F282)</f>
        <v/>
      </c>
      <c r="H282" s="15">
        <f>SUM(C282:F282)/4</f>
        <v/>
      </c>
      <c r="I282" s="15">
        <f>IF(H282&lt;7, (0.6*H282) + (0.4*G282), "-")</f>
        <v/>
      </c>
      <c r="J282" s="8">
        <f>IF(H282&lt;2.5, "REPROVADO", IF(H282&lt;7, "FINAL", "APROVADO"))</f>
        <v/>
      </c>
      <c r="K282" s="15">
        <f>IF(H282&lt;7, (12.5 - (1.5*H282)), "-")</f>
        <v/>
      </c>
      <c r="L282" s="15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15">
        <f>AVERAGE(C283:F283)</f>
        <v/>
      </c>
      <c r="H283" s="15">
        <f>SUM(C283:F283)/4</f>
        <v/>
      </c>
      <c r="I283" s="15">
        <f>IF(H283&lt;7, (0.6*H283) + (0.4*G283), "-")</f>
        <v/>
      </c>
      <c r="J283" s="8">
        <f>IF(H283&lt;2.5, "REPROVADO", IF(H283&lt;7, "FINAL", "APROVADO"))</f>
        <v/>
      </c>
      <c r="K283" s="15">
        <f>IF(H283&lt;7, (12.5 - (1.5*H283)), "-")</f>
        <v/>
      </c>
      <c r="L283" s="15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15">
        <f>AVERAGE(C284:F284)</f>
        <v/>
      </c>
      <c r="H284" s="15">
        <f>SUM(C284:F284)/4</f>
        <v/>
      </c>
      <c r="I284" s="15">
        <f>IF(H284&lt;7, (0.6*H284) + (0.4*G284), "-")</f>
        <v/>
      </c>
      <c r="J284" s="8">
        <f>IF(H284&lt;2.5, "REPROVADO", IF(H284&lt;7, "FINAL", "APROVADO"))</f>
        <v/>
      </c>
      <c r="K284" s="15">
        <f>IF(H284&lt;7, (12.5 - (1.5*H284)), "-")</f>
        <v/>
      </c>
      <c r="L284" s="15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15">
        <f>AVERAGE(C285:F285)</f>
        <v/>
      </c>
      <c r="H285" s="15">
        <f>SUM(C285:F285)/4</f>
        <v/>
      </c>
      <c r="I285" s="15">
        <f>IF(H285&lt;7, (0.6*H285) + (0.4*G285), "-")</f>
        <v/>
      </c>
      <c r="J285" s="8">
        <f>IF(H285&lt;2.5, "REPROVADO", IF(H285&lt;7, "FINAL", "APROVADO"))</f>
        <v/>
      </c>
      <c r="K285" s="15">
        <f>IF(H285&lt;7, (12.5 - (1.5*H285)), "-")</f>
        <v/>
      </c>
      <c r="L285" s="15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15">
        <f>AVERAGE(C286:F286)</f>
        <v/>
      </c>
      <c r="H286" s="15">
        <f>SUM(C286:F286)/4</f>
        <v/>
      </c>
      <c r="I286" s="15">
        <f>IF(H286&lt;7, (0.6*H286) + (0.4*G286), "-")</f>
        <v/>
      </c>
      <c r="J286" s="8">
        <f>IF(H286&lt;2.5, "REPROVADO", IF(H286&lt;7, "FINAL", "APROVADO"))</f>
        <v/>
      </c>
      <c r="K286" s="15">
        <f>IF(H286&lt;7, (12.5 - (1.5*H286)), "-")</f>
        <v/>
      </c>
      <c r="L286" s="15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15">
        <f>AVERAGE(C287:F287)</f>
        <v/>
      </c>
      <c r="H287" s="15">
        <f>SUM(C287:F287)/4</f>
        <v/>
      </c>
      <c r="I287" s="15">
        <f>IF(H287&lt;7, (0.6*H287) + (0.4*G287), "-")</f>
        <v/>
      </c>
      <c r="J287" s="8">
        <f>IF(H287&lt;2.5, "REPROVADO", IF(H287&lt;7, "FINAL", "APROVADO"))</f>
        <v/>
      </c>
      <c r="K287" s="15">
        <f>IF(H287&lt;7, (12.5 - (1.5*H287)), "-")</f>
        <v/>
      </c>
      <c r="L287" s="15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15">
        <f>AVERAGE(C288:F288)</f>
        <v/>
      </c>
      <c r="H288" s="15">
        <f>SUM(C288:F288)/4</f>
        <v/>
      </c>
      <c r="I288" s="15">
        <f>IF(H288&lt;7, (0.6*H288) + (0.4*G288), "-")</f>
        <v/>
      </c>
      <c r="J288" s="8">
        <f>IF(H288&lt;2.5, "REPROVADO", IF(H288&lt;7, "FINAL", "APROVADO"))</f>
        <v/>
      </c>
      <c r="K288" s="15">
        <f>IF(H288&lt;7, (12.5 - (1.5*H288)), "-")</f>
        <v/>
      </c>
      <c r="L288" s="15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15">
        <f>AVERAGE(C289:F289)</f>
        <v/>
      </c>
      <c r="H289" s="15">
        <f>SUM(C289:F289)/4</f>
        <v/>
      </c>
      <c r="I289" s="15">
        <f>IF(H289&lt;7, (0.6*H289) + (0.4*G289), "-")</f>
        <v/>
      </c>
      <c r="J289" s="8">
        <f>IF(H289&lt;2.5, "REPROVADO", IF(H289&lt;7, "FINAL", "APROVADO"))</f>
        <v/>
      </c>
      <c r="K289" s="15">
        <f>IF(H289&lt;7, (12.5 - (1.5*H289)), "-")</f>
        <v/>
      </c>
      <c r="L289" s="15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15">
        <f>AVERAGE(C290:F290)</f>
        <v/>
      </c>
      <c r="H290" s="15">
        <f>SUM(C290:F290)/4</f>
        <v/>
      </c>
      <c r="I290" s="15">
        <f>IF(H290&lt;7, (0.6*H290) + (0.4*G290), "-")</f>
        <v/>
      </c>
      <c r="J290" s="8">
        <f>IF(H290&lt;2.5, "REPROVADO", IF(H290&lt;7, "FINAL", "APROVADO"))</f>
        <v/>
      </c>
      <c r="K290" s="15">
        <f>IF(H290&lt;7, (12.5 - (1.5*H290)), "-")</f>
        <v/>
      </c>
      <c r="L290" s="15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15">
        <f>AVERAGE(C291:F291)</f>
        <v/>
      </c>
      <c r="H291" s="15">
        <f>SUM(C291:F291)/4</f>
        <v/>
      </c>
      <c r="I291" s="15">
        <f>IF(H291&lt;7, (0.6*H291) + (0.4*G291), "-")</f>
        <v/>
      </c>
      <c r="J291" s="8">
        <f>IF(H291&lt;2.5, "REPROVADO", IF(H291&lt;7, "FINAL", "APROVADO"))</f>
        <v/>
      </c>
      <c r="K291" s="15">
        <f>IF(H291&lt;7, (12.5 - (1.5*H291)), "-")</f>
        <v/>
      </c>
      <c r="L291" s="15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15">
        <f>AVERAGE(C292:F292)</f>
        <v/>
      </c>
      <c r="H292" s="15">
        <f>SUM(C292:F292)/4</f>
        <v/>
      </c>
      <c r="I292" s="15">
        <f>IF(H292&lt;7, (0.6*H292) + (0.4*G292), "-")</f>
        <v/>
      </c>
      <c r="J292" s="8">
        <f>IF(H292&lt;2.5, "REPROVADO", IF(H292&lt;7, "FINAL", "APROVADO"))</f>
        <v/>
      </c>
      <c r="K292" s="15">
        <f>IF(H292&lt;7, (12.5 - (1.5*H292)), "-")</f>
        <v/>
      </c>
      <c r="L292" s="15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15">
        <f>AVERAGE(C293:F293)</f>
        <v/>
      </c>
      <c r="H293" s="15">
        <f>SUM(C293:F293)/4</f>
        <v/>
      </c>
      <c r="I293" s="15">
        <f>IF(H293&lt;7, (0.6*H293) + (0.4*G293), "-")</f>
        <v/>
      </c>
      <c r="J293" s="8">
        <f>IF(H293&lt;2.5, "REPROVADO", IF(H293&lt;7, "FINAL", "APROVADO"))</f>
        <v/>
      </c>
      <c r="K293" s="15">
        <f>IF(H293&lt;7, (12.5 - (1.5*H293)), "-")</f>
        <v/>
      </c>
      <c r="L293" s="15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15">
        <f>AVERAGE(C294:F294)</f>
        <v/>
      </c>
      <c r="H294" s="15">
        <f>SUM(C294:F294)/4</f>
        <v/>
      </c>
      <c r="I294" s="15">
        <f>IF(H294&lt;7, (0.6*H294) + (0.4*G294), "-")</f>
        <v/>
      </c>
      <c r="J294" s="8">
        <f>IF(H294&lt;2.5, "REPROVADO", IF(H294&lt;7, "FINAL", "APROVADO"))</f>
        <v/>
      </c>
      <c r="K294" s="15">
        <f>IF(H294&lt;7, (12.5 - (1.5*H294)), "-")</f>
        <v/>
      </c>
      <c r="L294" s="15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15">
        <f>AVERAGE(C295:F295)</f>
        <v/>
      </c>
      <c r="H295" s="15">
        <f>SUM(C295:F295)/4</f>
        <v/>
      </c>
      <c r="I295" s="15">
        <f>IF(H295&lt;7, (0.6*H295) + (0.4*G295), "-")</f>
        <v/>
      </c>
      <c r="J295" s="8">
        <f>IF(H295&lt;2.5, "REPROVADO", IF(H295&lt;7, "FINAL", "APROVADO"))</f>
        <v/>
      </c>
      <c r="K295" s="15">
        <f>IF(H295&lt;7, (12.5 - (1.5*H295)), "-")</f>
        <v/>
      </c>
      <c r="L295" s="15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15">
        <f>AVERAGE(C296:F296)</f>
        <v/>
      </c>
      <c r="H296" s="15">
        <f>SUM(C296:F296)/4</f>
        <v/>
      </c>
      <c r="I296" s="15">
        <f>IF(H296&lt;7, (0.6*H296) + (0.4*G296), "-")</f>
        <v/>
      </c>
      <c r="J296" s="8">
        <f>IF(H296&lt;2.5, "REPROVADO", IF(H296&lt;7, "FINAL", "APROVADO"))</f>
        <v/>
      </c>
      <c r="K296" s="15">
        <f>IF(H296&lt;7, (12.5 - (1.5*H296)), "-")</f>
        <v/>
      </c>
      <c r="L296" s="15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15">
        <f>AVERAGE(C297:F297)</f>
        <v/>
      </c>
      <c r="H297" s="15">
        <f>SUM(C297:F297)/4</f>
        <v/>
      </c>
      <c r="I297" s="15">
        <f>IF(H297&lt;7, (0.6*H297) + (0.4*G297), "-")</f>
        <v/>
      </c>
      <c r="J297" s="8">
        <f>IF(H297&lt;2.5, "REPROVADO", IF(H297&lt;7, "FINAL", "APROVADO"))</f>
        <v/>
      </c>
      <c r="K297" s="15">
        <f>IF(H297&lt;7, (12.5 - (1.5*H297)), "-")</f>
        <v/>
      </c>
      <c r="L297" s="15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15">
        <f>AVERAGE(C298:F298)</f>
        <v/>
      </c>
      <c r="H298" s="15">
        <f>SUM(C298:F298)/4</f>
        <v/>
      </c>
      <c r="I298" s="15">
        <f>IF(H298&lt;7, (0.6*H298) + (0.4*G298), "-")</f>
        <v/>
      </c>
      <c r="J298" s="8">
        <f>IF(H298&lt;2.5, "REPROVADO", IF(H298&lt;7, "FINAL", "APROVADO"))</f>
        <v/>
      </c>
      <c r="K298" s="15">
        <f>IF(H298&lt;7, (12.5 - (1.5*H298)), "-")</f>
        <v/>
      </c>
      <c r="L298" s="15">
        <f>IF(G298&gt;=K298, "AF", "-")</f>
        <v/>
      </c>
    </row>
    <row r="310"/>
    <row r="311"/>
    <row r="312"/>
    <row r="313"/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3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14" t="n">
        <v>4.099083548851647</v>
      </c>
      <c r="D316" s="14" t="n">
        <v>3.600069421284963</v>
      </c>
      <c r="E316" s="14" t="n">
        <v>7.201905583653801</v>
      </c>
      <c r="F316" s="14" t="n">
        <v>1.202709995017559</v>
      </c>
      <c r="G316" s="15">
        <f>AVERAGE(C316:F316)</f>
        <v/>
      </c>
      <c r="H316" s="15">
        <f>SUM(C316:F316)/4</f>
        <v/>
      </c>
      <c r="I316" s="15">
        <f>IF(H316&lt;7, (0.6*H316) + (0.4*G316), "-")</f>
        <v/>
      </c>
      <c r="J316" s="8">
        <f>IF(H316&lt;2.5, "REPROVADO", IF(H316&lt;7, "FINAL", "APROVADO"))</f>
        <v/>
      </c>
      <c r="K316" s="15">
        <f>IF(H316&lt;7, (12.5 - (1.5*H316)), "-")</f>
        <v/>
      </c>
      <c r="L316" s="15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14" t="n">
        <v>5.334754010641673</v>
      </c>
      <c r="D317" s="14" t="n">
        <v>8.495734067584554</v>
      </c>
      <c r="E317" s="14" t="n">
        <v>6.198778397364163</v>
      </c>
      <c r="F317" s="14" t="n">
        <v>6.527362415301155</v>
      </c>
      <c r="G317" s="15">
        <f>AVERAGE(C317:F317)</f>
        <v/>
      </c>
      <c r="H317" s="15">
        <f>SUM(C317:F317)/4</f>
        <v/>
      </c>
      <c r="I317" s="15">
        <f>IF(H317&lt;7, (0.6*H317) + (0.4*G317), "-")</f>
        <v/>
      </c>
      <c r="J317" s="8">
        <f>IF(H317&lt;2.5, "REPROVADO", IF(H317&lt;7, "FINAL", "APROVADO"))</f>
        <v/>
      </c>
      <c r="K317" s="15">
        <f>IF(H317&lt;7, (12.5 - (1.5*H317)), "-")</f>
        <v/>
      </c>
      <c r="L317" s="15">
        <f>IF(G317&gt;=K317, "AF", "-")</f>
        <v/>
      </c>
      <c r="N317" s="8" t="inlineStr">
        <is>
          <t>ALUNOS APROVADOS</t>
        </is>
      </c>
      <c r="O317" s="9">
        <f>COUNTIF(C316:C350, "&gt;=7")</f>
        <v/>
      </c>
      <c r="P317" s="9">
        <f>COUNTIF(D316:D350, "&gt;=7")</f>
        <v/>
      </c>
      <c r="Q317" s="9">
        <f>COUNTIF(E316:E350, "&gt;=7")</f>
        <v/>
      </c>
      <c r="R317" s="9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14" t="n">
        <v>2.12057124747377</v>
      </c>
      <c r="D318" s="14" t="n">
        <v>4.923322050582053</v>
      </c>
      <c r="E318" s="14" t="n">
        <v>5.125355307574424</v>
      </c>
      <c r="F318" s="14" t="n">
        <v>6.663497349189594</v>
      </c>
      <c r="G318" s="15">
        <f>AVERAGE(C318:F318)</f>
        <v/>
      </c>
      <c r="H318" s="15">
        <f>SUM(C318:F318)/4</f>
        <v/>
      </c>
      <c r="I318" s="15">
        <f>IF(H318&lt;7, (0.6*H318) + (0.4*G318), "-")</f>
        <v/>
      </c>
      <c r="J318" s="8">
        <f>IF(H318&lt;2.5, "REPROVADO", IF(H318&lt;7, "FINAL", "APROVADO"))</f>
        <v/>
      </c>
      <c r="K318" s="15">
        <f>IF(H318&lt;7, (12.5 - (1.5*H318)), "-")</f>
        <v/>
      </c>
      <c r="L318" s="15">
        <f>IF(G318&gt;=K318, "AF", "-")</f>
        <v/>
      </c>
      <c r="N318" s="8" t="inlineStr">
        <is>
          <t>ALUNOS REPROVADOS</t>
        </is>
      </c>
      <c r="O318" s="9">
        <f>COUNTIF(C316:C350, "&lt;7")</f>
        <v/>
      </c>
      <c r="P318" s="9">
        <f>COUNTIF(D316:D350, "&lt;7")</f>
        <v/>
      </c>
      <c r="Q318" s="9">
        <f>COUNTIF(E316:E350, "&lt;7")</f>
        <v/>
      </c>
      <c r="R318" s="9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14" t="n">
        <v>6.456687340001007</v>
      </c>
      <c r="D319" s="14" t="n">
        <v>5.187739923172501</v>
      </c>
      <c r="E319" s="14" t="n">
        <v>7.802513177743188</v>
      </c>
      <c r="F319" s="14" t="n">
        <v>7.575480168247326</v>
      </c>
      <c r="G319" s="15">
        <f>AVERAGE(C319:F319)</f>
        <v/>
      </c>
      <c r="H319" s="15">
        <f>SUM(C319:F319)/4</f>
        <v/>
      </c>
      <c r="I319" s="15">
        <f>IF(H319&lt;7, (0.6*H319) + (0.4*G319), "-")</f>
        <v/>
      </c>
      <c r="J319" s="8">
        <f>IF(H319&lt;2.5, "REPROVADO", IF(H319&lt;7, "FINAL", "APROVADO"))</f>
        <v/>
      </c>
      <c r="K319" s="15">
        <f>IF(H319&lt;7, (12.5 - (1.5*H319)), "-")</f>
        <v/>
      </c>
      <c r="L319" s="15">
        <f>IF(G319&gt;=K319, "AF", "-")</f>
        <v/>
      </c>
      <c r="N319" s="8" t="inlineStr">
        <is>
          <t>Nº ALUNOS COM MÉDIA &gt; 8,0</t>
        </is>
      </c>
      <c r="O319" s="9">
        <f>COUNTIF(C316:C350, "&gt;=8")</f>
        <v/>
      </c>
      <c r="P319" s="9">
        <f>COUNTIF(D316:D350, "&gt;=8")</f>
        <v/>
      </c>
      <c r="Q319" s="9">
        <f>COUNTIF(E316:E350, "&gt;=8")</f>
        <v/>
      </c>
      <c r="R319" s="9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14" t="n">
        <v>6.862726872350534</v>
      </c>
      <c r="D320" s="14" t="n">
        <v>4.908486036455811</v>
      </c>
      <c r="E320" s="14" t="n">
        <v>1.228084679917231</v>
      </c>
      <c r="F320" s="14" t="n">
        <v>4.275399921242324</v>
      </c>
      <c r="G320" s="15">
        <f>AVERAGE(C320:F320)</f>
        <v/>
      </c>
      <c r="H320" s="15">
        <f>SUM(C320:F320)/4</f>
        <v/>
      </c>
      <c r="I320" s="15">
        <f>IF(H320&lt;7, (0.6*H320) + (0.4*G320), "-")</f>
        <v/>
      </c>
      <c r="J320" s="8">
        <f>IF(H320&lt;2.5, "REPROVADO", IF(H320&lt;7, "FINAL", "APROVADO"))</f>
        <v/>
      </c>
      <c r="K320" s="15">
        <f>IF(H320&lt;7, (12.5 - (1.5*H320)), "-")</f>
        <v/>
      </c>
      <c r="L320" s="15">
        <f>IF(G320&gt;=K320, "AF", "-")</f>
        <v/>
      </c>
      <c r="N320" s="8" t="inlineStr">
        <is>
          <t>Nº ALUNOS QUE NÃO ATINGIRAM MÉDIA &gt; 8,0</t>
        </is>
      </c>
      <c r="O320" s="9">
        <f>COUNTIF(C316:C350, "&lt;8")</f>
        <v/>
      </c>
      <c r="P320" s="9">
        <f>COUNTIF(D316:D350, "&lt;8")</f>
        <v/>
      </c>
      <c r="Q320" s="9">
        <f>COUNTIF(E316:E350, "&lt;8")</f>
        <v/>
      </c>
      <c r="R320" s="9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14" t="n">
        <v>5.2798385287847</v>
      </c>
      <c r="D321" s="14" t="n">
        <v>9.493108752456342</v>
      </c>
      <c r="E321" s="14" t="n">
        <v>5.23449014617324</v>
      </c>
      <c r="F321" s="14" t="n">
        <v>7.832554395903659</v>
      </c>
      <c r="G321" s="15">
        <f>AVERAGE(C321:F321)</f>
        <v/>
      </c>
      <c r="H321" s="15">
        <f>SUM(C321:F321)/4</f>
        <v/>
      </c>
      <c r="I321" s="15">
        <f>IF(H321&lt;7, (0.6*H321) + (0.4*G321), "-")</f>
        <v/>
      </c>
      <c r="J321" s="8">
        <f>IF(H321&lt;2.5, "REPROVADO", IF(H321&lt;7, "FINAL", "APROVADO"))</f>
        <v/>
      </c>
      <c r="K321" s="15">
        <f>IF(H321&lt;7, (12.5 - (1.5*H321)), "-")</f>
        <v/>
      </c>
      <c r="L321" s="15">
        <f>IF(G321&gt;=K321, "AF", "-")</f>
        <v/>
      </c>
      <c r="N321" s="8" t="inlineStr">
        <is>
          <t>PERCENTUAL DE MÉDIAS &gt; 5,0</t>
        </is>
      </c>
      <c r="O321" s="10">
        <f>COUNTIF(C316:C350, "&gt;=5")/COUNTA(C316:C350)</f>
        <v/>
      </c>
      <c r="P321" s="10">
        <f>COUNTIF(D316:D350, "&gt;=5")/COUNTA(D316:D350)</f>
        <v/>
      </c>
      <c r="Q321" s="10">
        <f>COUNTIF(E316:E350, "&gt;=5")/COUNTA(E316:E350)</f>
        <v/>
      </c>
      <c r="R321" s="10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14" t="n">
        <v>9.029007553101428</v>
      </c>
      <c r="D322" s="14" t="n">
        <v>8.626501051537996</v>
      </c>
      <c r="E322" s="14" t="n">
        <v>9.176033782111375</v>
      </c>
      <c r="F322" s="14" t="n">
        <v>5.302985571503285</v>
      </c>
      <c r="G322" s="15">
        <f>AVERAGE(C322:F322)</f>
        <v/>
      </c>
      <c r="H322" s="15">
        <f>SUM(C322:F322)/4</f>
        <v/>
      </c>
      <c r="I322" s="15">
        <f>IF(H322&lt;7, (0.6*H322) + (0.4*G322), "-")</f>
        <v/>
      </c>
      <c r="J322" s="8">
        <f>IF(H322&lt;2.5, "REPROVADO", IF(H322&lt;7, "FINAL", "APROVADO"))</f>
        <v/>
      </c>
      <c r="K322" s="15">
        <f>IF(H322&lt;7, (12.5 - (1.5*H322)), "-")</f>
        <v/>
      </c>
      <c r="L322" s="15">
        <f>IF(G322&gt;=K322, "AF", "-")</f>
        <v/>
      </c>
      <c r="N322" s="8" t="inlineStr">
        <is>
          <t>PERCENTUAL DE MÉDIAS &lt; 5,0</t>
        </is>
      </c>
      <c r="O322" s="10">
        <f>COUNTIF(C316:C350, "&lt;5")/COUNTA(C316:C350)</f>
        <v/>
      </c>
      <c r="P322" s="10">
        <f>COUNTIF(D316:D350, "&lt;5")/COUNTA(D316:D350)</f>
        <v/>
      </c>
      <c r="Q322" s="10">
        <f>COUNTIF(E316:E350, "&lt;5")/COUNTA(E316:E350)</f>
        <v/>
      </c>
      <c r="R322" s="10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14" t="n">
        <v>8.841186754519002</v>
      </c>
      <c r="D323" s="14" t="n">
        <v>3.467887331127143</v>
      </c>
      <c r="E323" s="14" t="n">
        <v>4.028636187391207</v>
      </c>
      <c r="F323" s="14" t="n">
        <v>9.793408529795986</v>
      </c>
      <c r="G323" s="15">
        <f>AVERAGE(C323:F323)</f>
        <v/>
      </c>
      <c r="H323" s="15">
        <f>SUM(C323:F323)/4</f>
        <v/>
      </c>
      <c r="I323" s="15">
        <f>IF(H323&lt;7, (0.6*H323) + (0.4*G323), "-")</f>
        <v/>
      </c>
      <c r="J323" s="8">
        <f>IF(H323&lt;2.5, "REPROVADO", IF(H323&lt;7, "FINAL", "APROVADO"))</f>
        <v/>
      </c>
      <c r="K323" s="15">
        <f>IF(H323&lt;7, (12.5 - (1.5*H323)), "-")</f>
        <v/>
      </c>
      <c r="L323" s="15">
        <f>IF(G323&gt;=K323, "AF", "-")</f>
        <v/>
      </c>
      <c r="N323" s="8" t="inlineStr">
        <is>
          <t>MATRÍCULAS</t>
        </is>
      </c>
      <c r="O323" s="9">
        <f>COUNTA(C316:C350)</f>
        <v/>
      </c>
      <c r="P323" s="9">
        <f>COUNTA(D316:D350)</f>
        <v/>
      </c>
      <c r="Q323" s="9">
        <f>COUNTA(E316:E350)</f>
        <v/>
      </c>
      <c r="R323" s="9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14" t="n">
        <v>4.775259173377666</v>
      </c>
      <c r="D324" s="14" t="n">
        <v>1.614090486225906</v>
      </c>
      <c r="E324" s="14" t="n">
        <v>1.728449517675847</v>
      </c>
      <c r="F324" s="14" t="n">
        <v>6.918135153505618</v>
      </c>
      <c r="G324" s="15">
        <f>AVERAGE(C324:F324)</f>
        <v/>
      </c>
      <c r="H324" s="15">
        <f>SUM(C324:F324)/4</f>
        <v/>
      </c>
      <c r="I324" s="15">
        <f>IF(H324&lt;7, (0.6*H324) + (0.4*G324), "-")</f>
        <v/>
      </c>
      <c r="J324" s="8">
        <f>IF(H324&lt;2.5, "REPROVADO", IF(H324&lt;7, "FINAL", "APROVADO"))</f>
        <v/>
      </c>
      <c r="K324" s="15">
        <f>IF(H324&lt;7, (12.5 - (1.5*H324)), "-")</f>
        <v/>
      </c>
      <c r="L324" s="15">
        <f>IF(G324&gt;=K324, "AF", "-")</f>
        <v/>
      </c>
      <c r="N324" s="8" t="inlineStr">
        <is>
          <t>TAXA DE APROVAÇÃO (%)</t>
        </is>
      </c>
      <c r="O324" s="10">
        <f>IF(COUNTA(C316:C350)=0, 0, COUNTIF(C316:C350, "&gt;=7")/COUNTA(C316:C350))</f>
        <v/>
      </c>
      <c r="P324" s="10">
        <f>IF(COUNTA(D316:D350)=0, 0, COUNTIF(D316:D350, "&gt;=7")/COUNTA(D316:D350))</f>
        <v/>
      </c>
      <c r="Q324" s="10">
        <f>IF(COUNTA(E316:E350)=0, 0, COUNTIF(E316:E350, "&gt;=7")/COUNTA(E316:E350))</f>
        <v/>
      </c>
      <c r="R324" s="10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14" t="n">
        <v>7.273106688230652</v>
      </c>
      <c r="D325" s="14" t="n">
        <v>2.368124077046529</v>
      </c>
      <c r="E325" s="14" t="n">
        <v>6.905556704391551</v>
      </c>
      <c r="F325" s="14" t="n">
        <v>8.500025147819755</v>
      </c>
      <c r="G325" s="15">
        <f>AVERAGE(C325:F325)</f>
        <v/>
      </c>
      <c r="H325" s="15">
        <f>SUM(C325:F325)/4</f>
        <v/>
      </c>
      <c r="I325" s="15">
        <f>IF(H325&lt;7, (0.6*H325) + (0.4*G325), "-")</f>
        <v/>
      </c>
      <c r="J325" s="8">
        <f>IF(H325&lt;2.5, "REPROVADO", IF(H325&lt;7, "FINAL", "APROVADO"))</f>
        <v/>
      </c>
      <c r="K325" s="15">
        <f>IF(H325&lt;7, (12.5 - (1.5*H325)), "-")</f>
        <v/>
      </c>
      <c r="L325" s="15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14" t="n">
        <v>9.470588696629298</v>
      </c>
      <c r="D326" s="14" t="n">
        <v>5.837130507649001</v>
      </c>
      <c r="E326" s="14" t="n">
        <v>9.784705774593249</v>
      </c>
      <c r="F326" s="14" t="n">
        <v>4.00375718410409</v>
      </c>
      <c r="G326" s="15">
        <f>AVERAGE(C326:F326)</f>
        <v/>
      </c>
      <c r="H326" s="15">
        <f>SUM(C326:F326)/4</f>
        <v/>
      </c>
      <c r="I326" s="15">
        <f>IF(H326&lt;7, (0.6*H326) + (0.4*G326), "-")</f>
        <v/>
      </c>
      <c r="J326" s="8">
        <f>IF(H326&lt;2.5, "REPROVADO", IF(H326&lt;7, "FINAL", "APROVADO"))</f>
        <v/>
      </c>
      <c r="K326" s="15">
        <f>IF(H326&lt;7, (12.5 - (1.5*H326)), "-")</f>
        <v/>
      </c>
      <c r="L326" s="15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14" t="n">
        <v>1.04978690731771</v>
      </c>
      <c r="D327" s="14" t="n">
        <v>3.487532076480953</v>
      </c>
      <c r="E327" s="14" t="n">
        <v>9.688495778996209</v>
      </c>
      <c r="F327" s="14" t="n">
        <v>1.616858740122995</v>
      </c>
      <c r="G327" s="15">
        <f>AVERAGE(C327:F327)</f>
        <v/>
      </c>
      <c r="H327" s="15">
        <f>SUM(C327:F327)/4</f>
        <v/>
      </c>
      <c r="I327" s="15">
        <f>IF(H327&lt;7, (0.6*H327) + (0.4*G327), "-")</f>
        <v/>
      </c>
      <c r="J327" s="8">
        <f>IF(H327&lt;2.5, "REPROVADO", IF(H327&lt;7, "FINAL", "APROVADO"))</f>
        <v/>
      </c>
      <c r="K327" s="15">
        <f>IF(H327&lt;7, (12.5 - (1.5*H327)), "-")</f>
        <v/>
      </c>
      <c r="L327" s="15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14" t="n">
        <v>9.230907148949736</v>
      </c>
      <c r="D328" s="14" t="n">
        <v>7.91794636606404</v>
      </c>
      <c r="E328" s="14" t="n">
        <v>3.811169349200812</v>
      </c>
      <c r="F328" s="14" t="n">
        <v>8.024888406973925</v>
      </c>
      <c r="G328" s="15">
        <f>AVERAGE(C328:F328)</f>
        <v/>
      </c>
      <c r="H328" s="15">
        <f>SUM(C328:F328)/4</f>
        <v/>
      </c>
      <c r="I328" s="15">
        <f>IF(H328&lt;7, (0.6*H328) + (0.4*G328), "-")</f>
        <v/>
      </c>
      <c r="J328" s="8">
        <f>IF(H328&lt;2.5, "REPROVADO", IF(H328&lt;7, "FINAL", "APROVADO"))</f>
        <v/>
      </c>
      <c r="K328" s="15">
        <f>IF(H328&lt;7, (12.5 - (1.5*H328)), "-")</f>
        <v/>
      </c>
      <c r="L328" s="15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14" t="n">
        <v>6.741868169926004</v>
      </c>
      <c r="D329" s="14" t="n">
        <v>5.164540778336624</v>
      </c>
      <c r="E329" s="14" t="n">
        <v>2.105400563252363</v>
      </c>
      <c r="F329" s="14" t="n">
        <v>5.103959089625732</v>
      </c>
      <c r="G329" s="15">
        <f>AVERAGE(C329:F329)</f>
        <v/>
      </c>
      <c r="H329" s="15">
        <f>SUM(C329:F329)/4</f>
        <v/>
      </c>
      <c r="I329" s="15">
        <f>IF(H329&lt;7, (0.6*H329) + (0.4*G329), "-")</f>
        <v/>
      </c>
      <c r="J329" s="8">
        <f>IF(H329&lt;2.5, "REPROVADO", IF(H329&lt;7, "FINAL", "APROVADO"))</f>
        <v/>
      </c>
      <c r="K329" s="15">
        <f>IF(H329&lt;7, (12.5 - (1.5*H329)), "-")</f>
        <v/>
      </c>
      <c r="L329" s="15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14" t="n">
        <v>2.40411018906057</v>
      </c>
      <c r="D330" s="14" t="n">
        <v>2.681126511654491</v>
      </c>
      <c r="E330" s="14" t="n">
        <v>5.92647162835446</v>
      </c>
      <c r="F330" s="14" t="n">
        <v>5.48348520693547</v>
      </c>
      <c r="G330" s="15">
        <f>AVERAGE(C330:F330)</f>
        <v/>
      </c>
      <c r="H330" s="15">
        <f>SUM(C330:F330)/4</f>
        <v/>
      </c>
      <c r="I330" s="15">
        <f>IF(H330&lt;7, (0.6*H330) + (0.4*G330), "-")</f>
        <v/>
      </c>
      <c r="J330" s="8">
        <f>IF(H330&lt;2.5, "REPROVADO", IF(H330&lt;7, "FINAL", "APROVADO"))</f>
        <v/>
      </c>
      <c r="K330" s="15">
        <f>IF(H330&lt;7, (12.5 - (1.5*H330)), "-")</f>
        <v/>
      </c>
      <c r="L330" s="15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14" t="n">
        <v>6.831335773901179</v>
      </c>
      <c r="D331" s="14" t="n">
        <v>3.167110988841551</v>
      </c>
      <c r="E331" s="14" t="n">
        <v>1.315203213208296</v>
      </c>
      <c r="F331" s="14" t="n">
        <v>8.513037448410483</v>
      </c>
      <c r="G331" s="15">
        <f>AVERAGE(C331:F331)</f>
        <v/>
      </c>
      <c r="H331" s="15">
        <f>SUM(C331:F331)/4</f>
        <v/>
      </c>
      <c r="I331" s="15">
        <f>IF(H331&lt;7, (0.6*H331) + (0.4*G331), "-")</f>
        <v/>
      </c>
      <c r="J331" s="8">
        <f>IF(H331&lt;2.5, "REPROVADO", IF(H331&lt;7, "FINAL", "APROVADO"))</f>
        <v/>
      </c>
      <c r="K331" s="15">
        <f>IF(H331&lt;7, (12.5 - (1.5*H331)), "-")</f>
        <v/>
      </c>
      <c r="L331" s="15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14" t="n">
        <v>2.406996533555116</v>
      </c>
      <c r="D332" s="14" t="n">
        <v>2.125854206068679</v>
      </c>
      <c r="E332" s="14" t="n">
        <v>9.445692266090163</v>
      </c>
      <c r="F332" s="14" t="n">
        <v>5.6506428241725</v>
      </c>
      <c r="G332" s="15">
        <f>AVERAGE(C332:F332)</f>
        <v/>
      </c>
      <c r="H332" s="15">
        <f>SUM(C332:F332)/4</f>
        <v/>
      </c>
      <c r="I332" s="15">
        <f>IF(H332&lt;7, (0.6*H332) + (0.4*G332), "-")</f>
        <v/>
      </c>
      <c r="J332" s="8">
        <f>IF(H332&lt;2.5, "REPROVADO", IF(H332&lt;7, "FINAL", "APROVADO"))</f>
        <v/>
      </c>
      <c r="K332" s="15">
        <f>IF(H332&lt;7, (12.5 - (1.5*H332)), "-")</f>
        <v/>
      </c>
      <c r="L332" s="15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15">
        <f>AVERAGE(C333:F333)</f>
        <v/>
      </c>
      <c r="H333" s="15">
        <f>SUM(C333:F333)/4</f>
        <v/>
      </c>
      <c r="I333" s="15">
        <f>IF(H333&lt;7, (0.6*H333) + (0.4*G333), "-")</f>
        <v/>
      </c>
      <c r="J333" s="8">
        <f>IF(H333&lt;2.5, "REPROVADO", IF(H333&lt;7, "FINAL", "APROVADO"))</f>
        <v/>
      </c>
      <c r="K333" s="15">
        <f>IF(H333&lt;7, (12.5 - (1.5*H333)), "-")</f>
        <v/>
      </c>
      <c r="L333" s="15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15">
        <f>AVERAGE(C334:F334)</f>
        <v/>
      </c>
      <c r="H334" s="15">
        <f>SUM(C334:F334)/4</f>
        <v/>
      </c>
      <c r="I334" s="15">
        <f>IF(H334&lt;7, (0.6*H334) + (0.4*G334), "-")</f>
        <v/>
      </c>
      <c r="J334" s="8">
        <f>IF(H334&lt;2.5, "REPROVADO", IF(H334&lt;7, "FINAL", "APROVADO"))</f>
        <v/>
      </c>
      <c r="K334" s="15">
        <f>IF(H334&lt;7, (12.5 - (1.5*H334)), "-")</f>
        <v/>
      </c>
      <c r="L334" s="15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15">
        <f>AVERAGE(C335:F335)</f>
        <v/>
      </c>
      <c r="H335" s="15">
        <f>SUM(C335:F335)/4</f>
        <v/>
      </c>
      <c r="I335" s="15">
        <f>IF(H335&lt;7, (0.6*H335) + (0.4*G335), "-")</f>
        <v/>
      </c>
      <c r="J335" s="8">
        <f>IF(H335&lt;2.5, "REPROVADO", IF(H335&lt;7, "FINAL", "APROVADO"))</f>
        <v/>
      </c>
      <c r="K335" s="15">
        <f>IF(H335&lt;7, (12.5 - (1.5*H335)), "-")</f>
        <v/>
      </c>
      <c r="L335" s="15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15">
        <f>AVERAGE(C336:F336)</f>
        <v/>
      </c>
      <c r="H336" s="15">
        <f>SUM(C336:F336)/4</f>
        <v/>
      </c>
      <c r="I336" s="15">
        <f>IF(H336&lt;7, (0.6*H336) + (0.4*G336), "-")</f>
        <v/>
      </c>
      <c r="J336" s="8">
        <f>IF(H336&lt;2.5, "REPROVADO", IF(H336&lt;7, "FINAL", "APROVADO"))</f>
        <v/>
      </c>
      <c r="K336" s="15">
        <f>IF(H336&lt;7, (12.5 - (1.5*H336)), "-")</f>
        <v/>
      </c>
      <c r="L336" s="15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15">
        <f>AVERAGE(C337:F337)</f>
        <v/>
      </c>
      <c r="H337" s="15">
        <f>SUM(C337:F337)/4</f>
        <v/>
      </c>
      <c r="I337" s="15">
        <f>IF(H337&lt;7, (0.6*H337) + (0.4*G337), "-")</f>
        <v/>
      </c>
      <c r="J337" s="8">
        <f>IF(H337&lt;2.5, "REPROVADO", IF(H337&lt;7, "FINAL", "APROVADO"))</f>
        <v/>
      </c>
      <c r="K337" s="15">
        <f>IF(H337&lt;7, (12.5 - (1.5*H337)), "-")</f>
        <v/>
      </c>
      <c r="L337" s="15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15">
        <f>AVERAGE(C338:F338)</f>
        <v/>
      </c>
      <c r="H338" s="15">
        <f>SUM(C338:F338)/4</f>
        <v/>
      </c>
      <c r="I338" s="15">
        <f>IF(H338&lt;7, (0.6*H338) + (0.4*G338), "-")</f>
        <v/>
      </c>
      <c r="J338" s="8">
        <f>IF(H338&lt;2.5, "REPROVADO", IF(H338&lt;7, "FINAL", "APROVADO"))</f>
        <v/>
      </c>
      <c r="K338" s="15">
        <f>IF(H338&lt;7, (12.5 - (1.5*H338)), "-")</f>
        <v/>
      </c>
      <c r="L338" s="15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15">
        <f>AVERAGE(C339:F339)</f>
        <v/>
      </c>
      <c r="H339" s="15">
        <f>SUM(C339:F339)/4</f>
        <v/>
      </c>
      <c r="I339" s="15">
        <f>IF(H339&lt;7, (0.6*H339) + (0.4*G339), "-")</f>
        <v/>
      </c>
      <c r="J339" s="8">
        <f>IF(H339&lt;2.5, "REPROVADO", IF(H339&lt;7, "FINAL", "APROVADO"))</f>
        <v/>
      </c>
      <c r="K339" s="15">
        <f>IF(H339&lt;7, (12.5 - (1.5*H339)), "-")</f>
        <v/>
      </c>
      <c r="L339" s="15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15">
        <f>AVERAGE(C340:F340)</f>
        <v/>
      </c>
      <c r="H340" s="15">
        <f>SUM(C340:F340)/4</f>
        <v/>
      </c>
      <c r="I340" s="15">
        <f>IF(H340&lt;7, (0.6*H340) + (0.4*G340), "-")</f>
        <v/>
      </c>
      <c r="J340" s="8">
        <f>IF(H340&lt;2.5, "REPROVADO", IF(H340&lt;7, "FINAL", "APROVADO"))</f>
        <v/>
      </c>
      <c r="K340" s="15">
        <f>IF(H340&lt;7, (12.5 - (1.5*H340)), "-")</f>
        <v/>
      </c>
      <c r="L340" s="15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15">
        <f>AVERAGE(C341:F341)</f>
        <v/>
      </c>
      <c r="H341" s="15">
        <f>SUM(C341:F341)/4</f>
        <v/>
      </c>
      <c r="I341" s="15">
        <f>IF(H341&lt;7, (0.6*H341) + (0.4*G341), "-")</f>
        <v/>
      </c>
      <c r="J341" s="8">
        <f>IF(H341&lt;2.5, "REPROVADO", IF(H341&lt;7, "FINAL", "APROVADO"))</f>
        <v/>
      </c>
      <c r="K341" s="15">
        <f>IF(H341&lt;7, (12.5 - (1.5*H341)), "-")</f>
        <v/>
      </c>
      <c r="L341" s="15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15">
        <f>AVERAGE(C342:F342)</f>
        <v/>
      </c>
      <c r="H342" s="15">
        <f>SUM(C342:F342)/4</f>
        <v/>
      </c>
      <c r="I342" s="15">
        <f>IF(H342&lt;7, (0.6*H342) + (0.4*G342), "-")</f>
        <v/>
      </c>
      <c r="J342" s="8">
        <f>IF(H342&lt;2.5, "REPROVADO", IF(H342&lt;7, "FINAL", "APROVADO"))</f>
        <v/>
      </c>
      <c r="K342" s="15">
        <f>IF(H342&lt;7, (12.5 - (1.5*H342)), "-")</f>
        <v/>
      </c>
      <c r="L342" s="15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15">
        <f>AVERAGE(C343:F343)</f>
        <v/>
      </c>
      <c r="H343" s="15">
        <f>SUM(C343:F343)/4</f>
        <v/>
      </c>
      <c r="I343" s="15">
        <f>IF(H343&lt;7, (0.6*H343) + (0.4*G343), "-")</f>
        <v/>
      </c>
      <c r="J343" s="8">
        <f>IF(H343&lt;2.5, "REPROVADO", IF(H343&lt;7, "FINAL", "APROVADO"))</f>
        <v/>
      </c>
      <c r="K343" s="15">
        <f>IF(H343&lt;7, (12.5 - (1.5*H343)), "-")</f>
        <v/>
      </c>
      <c r="L343" s="15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15">
        <f>AVERAGE(C344:F344)</f>
        <v/>
      </c>
      <c r="H344" s="15">
        <f>SUM(C344:F344)/4</f>
        <v/>
      </c>
      <c r="I344" s="15">
        <f>IF(H344&lt;7, (0.6*H344) + (0.4*G344), "-")</f>
        <v/>
      </c>
      <c r="J344" s="8">
        <f>IF(H344&lt;2.5, "REPROVADO", IF(H344&lt;7, "FINAL", "APROVADO"))</f>
        <v/>
      </c>
      <c r="K344" s="15">
        <f>IF(H344&lt;7, (12.5 - (1.5*H344)), "-")</f>
        <v/>
      </c>
      <c r="L344" s="15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15">
        <f>AVERAGE(C345:F345)</f>
        <v/>
      </c>
      <c r="H345" s="15">
        <f>SUM(C345:F345)/4</f>
        <v/>
      </c>
      <c r="I345" s="15">
        <f>IF(H345&lt;7, (0.6*H345) + (0.4*G345), "-")</f>
        <v/>
      </c>
      <c r="J345" s="8">
        <f>IF(H345&lt;2.5, "REPROVADO", IF(H345&lt;7, "FINAL", "APROVADO"))</f>
        <v/>
      </c>
      <c r="K345" s="15">
        <f>IF(H345&lt;7, (12.5 - (1.5*H345)), "-")</f>
        <v/>
      </c>
      <c r="L345" s="15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15">
        <f>AVERAGE(C346:F346)</f>
        <v/>
      </c>
      <c r="H346" s="15">
        <f>SUM(C346:F346)/4</f>
        <v/>
      </c>
      <c r="I346" s="15">
        <f>IF(H346&lt;7, (0.6*H346) + (0.4*G346), "-")</f>
        <v/>
      </c>
      <c r="J346" s="8">
        <f>IF(H346&lt;2.5, "REPROVADO", IF(H346&lt;7, "FINAL", "APROVADO"))</f>
        <v/>
      </c>
      <c r="K346" s="15">
        <f>IF(H346&lt;7, (12.5 - (1.5*H346)), "-")</f>
        <v/>
      </c>
      <c r="L346" s="15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15">
        <f>AVERAGE(C347:F347)</f>
        <v/>
      </c>
      <c r="H347" s="15">
        <f>SUM(C347:F347)/4</f>
        <v/>
      </c>
      <c r="I347" s="15">
        <f>IF(H347&lt;7, (0.6*H347) + (0.4*G347), "-")</f>
        <v/>
      </c>
      <c r="J347" s="8">
        <f>IF(H347&lt;2.5, "REPROVADO", IF(H347&lt;7, "FINAL", "APROVADO"))</f>
        <v/>
      </c>
      <c r="K347" s="15">
        <f>IF(H347&lt;7, (12.5 - (1.5*H347)), "-")</f>
        <v/>
      </c>
      <c r="L347" s="15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15">
        <f>AVERAGE(C348:F348)</f>
        <v/>
      </c>
      <c r="H348" s="15">
        <f>SUM(C348:F348)/4</f>
        <v/>
      </c>
      <c r="I348" s="15">
        <f>IF(H348&lt;7, (0.6*H348) + (0.4*G348), "-")</f>
        <v/>
      </c>
      <c r="J348" s="8">
        <f>IF(H348&lt;2.5, "REPROVADO", IF(H348&lt;7, "FINAL", "APROVADO"))</f>
        <v/>
      </c>
      <c r="K348" s="15">
        <f>IF(H348&lt;7, (12.5 - (1.5*H348)), "-")</f>
        <v/>
      </c>
      <c r="L348" s="15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15">
        <f>AVERAGE(C349:F349)</f>
        <v/>
      </c>
      <c r="H349" s="15">
        <f>SUM(C349:F349)/4</f>
        <v/>
      </c>
      <c r="I349" s="15">
        <f>IF(H349&lt;7, (0.6*H349) + (0.4*G349), "-")</f>
        <v/>
      </c>
      <c r="J349" s="8">
        <f>IF(H349&lt;2.5, "REPROVADO", IF(H349&lt;7, "FINAL", "APROVADO"))</f>
        <v/>
      </c>
      <c r="K349" s="15">
        <f>IF(H349&lt;7, (12.5 - (1.5*H349)), "-")</f>
        <v/>
      </c>
      <c r="L349" s="15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15">
        <f>AVERAGE(C350:F350)</f>
        <v/>
      </c>
      <c r="H350" s="15">
        <f>SUM(C350:F350)/4</f>
        <v/>
      </c>
      <c r="I350" s="15">
        <f>IF(H350&lt;7, (0.6*H350) + (0.4*G350), "-")</f>
        <v/>
      </c>
      <c r="J350" s="8">
        <f>IF(H350&lt;2.5, "REPROVADO", IF(H350&lt;7, "FINAL", "APROVADO"))</f>
        <v/>
      </c>
      <c r="K350" s="15">
        <f>IF(H350&lt;7, (12.5 - (1.5*H350)), "-")</f>
        <v/>
      </c>
      <c r="L350" s="15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3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14" t="n">
        <v>5.960685156195978</v>
      </c>
      <c r="D4" s="14" t="n">
        <v>3.629386059451334</v>
      </c>
      <c r="E4" s="14" t="n">
        <v>7.464611521380866</v>
      </c>
      <c r="F4" s="14" t="n">
        <v>7.099802830977746</v>
      </c>
      <c r="G4" s="15">
        <f>AVERAGE(C4:F4)</f>
        <v/>
      </c>
      <c r="H4" s="15">
        <f>SUM(C4:F4)/4</f>
        <v/>
      </c>
      <c r="I4" s="15">
        <f>IF(H4&lt;7, (0.6*H4) + (0.4*G4), "-")</f>
        <v/>
      </c>
      <c r="J4" s="8">
        <f>IF(H4&lt;2.5, "REPROVADO", IF(H4&lt;7, "FINAL", "APROVADO"))</f>
        <v/>
      </c>
      <c r="K4" s="15">
        <f>IF(H4&lt;7, (12.5 - (1.5*H4)), "-")</f>
        <v/>
      </c>
      <c r="L4" s="15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14" t="n">
        <v>8.952241619062487</v>
      </c>
      <c r="D5" s="14" t="n">
        <v>7.353986329208416</v>
      </c>
      <c r="E5" s="14" t="n">
        <v>6.386420075903706</v>
      </c>
      <c r="F5" s="14" t="n">
        <v>2.167098900412642</v>
      </c>
      <c r="G5" s="15">
        <f>AVERAGE(C5:F5)</f>
        <v/>
      </c>
      <c r="H5" s="15">
        <f>SUM(C5:F5)/4</f>
        <v/>
      </c>
      <c r="I5" s="15">
        <f>IF(H5&lt;7, (0.6*H5) + (0.4*G5), "-")</f>
        <v/>
      </c>
      <c r="J5" s="8">
        <f>IF(H5&lt;2.5, "REPROVADO", IF(H5&lt;7, "FINAL", "APROVADO"))</f>
        <v/>
      </c>
      <c r="K5" s="15">
        <f>IF(H5&lt;7, (12.5 - (1.5*H5)), "-")</f>
        <v/>
      </c>
      <c r="L5" s="15">
        <f>IF(G5&gt;=K5, "AF", "-")</f>
        <v/>
      </c>
      <c r="N5" s="8" t="inlineStr">
        <is>
          <t>ALUNOS APROVADOS</t>
        </is>
      </c>
      <c r="O5" s="9">
        <f>COUNTIF(C4:C38, "&gt;=7")</f>
        <v/>
      </c>
      <c r="P5" s="9">
        <f>COUNTIF(D4:D38, "&gt;=7")</f>
        <v/>
      </c>
      <c r="Q5" s="9">
        <f>COUNTIF(E4:E38, "&gt;=7")</f>
        <v/>
      </c>
      <c r="R5" s="9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14" t="n">
        <v>7.537362886276989</v>
      </c>
      <c r="D6" s="14" t="n">
        <v>9.503581186469949</v>
      </c>
      <c r="E6" s="14" t="n">
        <v>9.004862652174397</v>
      </c>
      <c r="F6" s="14" t="n">
        <v>8.000143052001924</v>
      </c>
      <c r="G6" s="15">
        <f>AVERAGE(C6:F6)</f>
        <v/>
      </c>
      <c r="H6" s="15">
        <f>SUM(C6:F6)/4</f>
        <v/>
      </c>
      <c r="I6" s="15">
        <f>IF(H6&lt;7, (0.6*H6) + (0.4*G6), "-")</f>
        <v/>
      </c>
      <c r="J6" s="8">
        <f>IF(H6&lt;2.5, "REPROVADO", IF(H6&lt;7, "FINAL", "APROVADO"))</f>
        <v/>
      </c>
      <c r="K6" s="15">
        <f>IF(H6&lt;7, (12.5 - (1.5*H6)), "-")</f>
        <v/>
      </c>
      <c r="L6" s="15">
        <f>IF(G6&gt;=K6, "AF", "-")</f>
        <v/>
      </c>
      <c r="N6" s="8" t="inlineStr">
        <is>
          <t>ALUNOS REPROVADOS</t>
        </is>
      </c>
      <c r="O6" s="9">
        <f>COUNTIF(C4:C38, "&lt;7")</f>
        <v/>
      </c>
      <c r="P6" s="9">
        <f>COUNTIF(D4:D38, "&lt;7")</f>
        <v/>
      </c>
      <c r="Q6" s="9">
        <f>COUNTIF(E4:E38, "&lt;7")</f>
        <v/>
      </c>
      <c r="R6" s="9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14" t="n">
        <v>7.778631148847021</v>
      </c>
      <c r="D7" s="14" t="n">
        <v>9.06064681477001</v>
      </c>
      <c r="E7" s="14" t="n">
        <v>3.160117872988035</v>
      </c>
      <c r="F7" s="14" t="n">
        <v>7.593514813279458</v>
      </c>
      <c r="G7" s="15">
        <f>AVERAGE(C7:F7)</f>
        <v/>
      </c>
      <c r="H7" s="15">
        <f>SUM(C7:F7)/4</f>
        <v/>
      </c>
      <c r="I7" s="15">
        <f>IF(H7&lt;7, (0.6*H7) + (0.4*G7), "-")</f>
        <v/>
      </c>
      <c r="J7" s="8">
        <f>IF(H7&lt;2.5, "REPROVADO", IF(H7&lt;7, "FINAL", "APROVADO"))</f>
        <v/>
      </c>
      <c r="K7" s="15">
        <f>IF(H7&lt;7, (12.5 - (1.5*H7)), "-")</f>
        <v/>
      </c>
      <c r="L7" s="15">
        <f>IF(G7&gt;=K7, "AF", "-")</f>
        <v/>
      </c>
      <c r="N7" s="8" t="inlineStr">
        <is>
          <t>Nº ALUNOS COM MÉDIA &gt; 8,0</t>
        </is>
      </c>
      <c r="O7" s="9">
        <f>COUNTIF(C4:C38, "&gt;=8")</f>
        <v/>
      </c>
      <c r="P7" s="9">
        <f>COUNTIF(D4:D38, "&gt;=8")</f>
        <v/>
      </c>
      <c r="Q7" s="9">
        <f>COUNTIF(E4:E38, "&gt;=8")</f>
        <v/>
      </c>
      <c r="R7" s="9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14" t="n">
        <v>8.285705839459915</v>
      </c>
      <c r="D8" s="14" t="n">
        <v>3.188747118832655</v>
      </c>
      <c r="E8" s="14" t="n">
        <v>4.101654402817323</v>
      </c>
      <c r="F8" s="14" t="n">
        <v>9.941960086517568</v>
      </c>
      <c r="G8" s="15">
        <f>AVERAGE(C8:F8)</f>
        <v/>
      </c>
      <c r="H8" s="15">
        <f>SUM(C8:F8)/4</f>
        <v/>
      </c>
      <c r="I8" s="15">
        <f>IF(H8&lt;7, (0.6*H8) + (0.4*G8), "-")</f>
        <v/>
      </c>
      <c r="J8" s="8">
        <f>IF(H8&lt;2.5, "REPROVADO", IF(H8&lt;7, "FINAL", "APROVADO"))</f>
        <v/>
      </c>
      <c r="K8" s="15">
        <f>IF(H8&lt;7, (12.5 - (1.5*H8)), "-")</f>
        <v/>
      </c>
      <c r="L8" s="15">
        <f>IF(G8&gt;=K8, "AF", "-")</f>
        <v/>
      </c>
      <c r="N8" s="8" t="inlineStr">
        <is>
          <t>Nº ALUNOS QUE NÃO ATINGIRAM MÉDIA &gt; 8,0</t>
        </is>
      </c>
      <c r="O8" s="9">
        <f>COUNTIF(C4:C38, "&lt;8")</f>
        <v/>
      </c>
      <c r="P8" s="9">
        <f>COUNTIF(D4:D38, "&lt;8")</f>
        <v/>
      </c>
      <c r="Q8" s="9">
        <f>COUNTIF(E4:E38, "&lt;8")</f>
        <v/>
      </c>
      <c r="R8" s="9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14" t="n">
        <v>5.341072306321532</v>
      </c>
      <c r="D9" s="14" t="n">
        <v>3.397339022786194</v>
      </c>
      <c r="E9" s="14" t="n">
        <v>9.965089106311018</v>
      </c>
      <c r="F9" s="14" t="n">
        <v>4.025257017783805</v>
      </c>
      <c r="G9" s="15">
        <f>AVERAGE(C9:F9)</f>
        <v/>
      </c>
      <c r="H9" s="15">
        <f>SUM(C9:F9)/4</f>
        <v/>
      </c>
      <c r="I9" s="15">
        <f>IF(H9&lt;7, (0.6*H9) + (0.4*G9), "-")</f>
        <v/>
      </c>
      <c r="J9" s="8">
        <f>IF(H9&lt;2.5, "REPROVADO", IF(H9&lt;7, "FINAL", "APROVADO"))</f>
        <v/>
      </c>
      <c r="K9" s="15">
        <f>IF(H9&lt;7, (12.5 - (1.5*H9)), "-")</f>
        <v/>
      </c>
      <c r="L9" s="15">
        <f>IF(G9&gt;=K9, "AF", "-")</f>
        <v/>
      </c>
      <c r="N9" s="8" t="inlineStr">
        <is>
          <t>PERCENTUAL DE MÉDIAS &gt; 5,0</t>
        </is>
      </c>
      <c r="O9" s="10">
        <f>COUNTIF(C4:C38, "&gt;=5")/COUNTA(C4:C38)</f>
        <v/>
      </c>
      <c r="P9" s="10">
        <f>COUNTIF(D4:D38, "&gt;=5")/COUNTA(D4:D38)</f>
        <v/>
      </c>
      <c r="Q9" s="10">
        <f>COUNTIF(E4:E38, "&gt;=5")/COUNTA(E4:E38)</f>
        <v/>
      </c>
      <c r="R9" s="10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14" t="n">
        <v>7.317781283134023</v>
      </c>
      <c r="D10" s="14" t="n">
        <v>1.954643826186816</v>
      </c>
      <c r="E10" s="14" t="n">
        <v>7.587721237754725</v>
      </c>
      <c r="F10" s="14" t="n">
        <v>1.742009586030504</v>
      </c>
      <c r="G10" s="15">
        <f>AVERAGE(C10:F10)</f>
        <v/>
      </c>
      <c r="H10" s="15">
        <f>SUM(C10:F10)/4</f>
        <v/>
      </c>
      <c r="I10" s="15">
        <f>IF(H10&lt;7, (0.6*H10) + (0.4*G10), "-")</f>
        <v/>
      </c>
      <c r="J10" s="8">
        <f>IF(H10&lt;2.5, "REPROVADO", IF(H10&lt;7, "FINAL", "APROVADO"))</f>
        <v/>
      </c>
      <c r="K10" s="15">
        <f>IF(H10&lt;7, (12.5 - (1.5*H10)), "-")</f>
        <v/>
      </c>
      <c r="L10" s="15">
        <f>IF(G10&gt;=K10, "AF", "-")</f>
        <v/>
      </c>
      <c r="N10" s="8" t="inlineStr">
        <is>
          <t>PERCENTUAL DE MÉDIAS &lt; 5,0</t>
        </is>
      </c>
      <c r="O10" s="10">
        <f>COUNTIF(C4:C38, "&lt;5")/COUNTA(C4:C38)</f>
        <v/>
      </c>
      <c r="P10" s="10">
        <f>COUNTIF(D4:D38, "&lt;5")/COUNTA(D4:D38)</f>
        <v/>
      </c>
      <c r="Q10" s="10">
        <f>COUNTIF(E4:E38, "&lt;5")/COUNTA(E4:E38)</f>
        <v/>
      </c>
      <c r="R10" s="10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14" t="n">
        <v>2.14922766878739</v>
      </c>
      <c r="D11" s="14" t="n">
        <v>4.586564524433247</v>
      </c>
      <c r="E11" s="14" t="n">
        <v>2.458453815495013</v>
      </c>
      <c r="F11" s="14" t="n">
        <v>6.291682781088756</v>
      </c>
      <c r="G11" s="15">
        <f>AVERAGE(C11:F11)</f>
        <v/>
      </c>
      <c r="H11" s="15">
        <f>SUM(C11:F11)/4</f>
        <v/>
      </c>
      <c r="I11" s="15">
        <f>IF(H11&lt;7, (0.6*H11) + (0.4*G11), "-")</f>
        <v/>
      </c>
      <c r="J11" s="8">
        <f>IF(H11&lt;2.5, "REPROVADO", IF(H11&lt;7, "FINAL", "APROVADO"))</f>
        <v/>
      </c>
      <c r="K11" s="15">
        <f>IF(H11&lt;7, (12.5 - (1.5*H11)), "-")</f>
        <v/>
      </c>
      <c r="L11" s="15">
        <f>IF(G11&gt;=K11, "AF", "-")</f>
        <v/>
      </c>
      <c r="N11" s="8" t="inlineStr">
        <is>
          <t>MATRÍCULAS</t>
        </is>
      </c>
      <c r="O11" s="9">
        <f>COUNTA(C4:C38)</f>
        <v/>
      </c>
      <c r="P11" s="9">
        <f>COUNTA(D4:D38)</f>
        <v/>
      </c>
      <c r="Q11" s="9">
        <f>COUNTA(E4:E38)</f>
        <v/>
      </c>
      <c r="R11" s="9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14" t="n">
        <v>4.311336531458687</v>
      </c>
      <c r="D12" s="14" t="n">
        <v>3.747918749926303</v>
      </c>
      <c r="E12" s="14" t="n">
        <v>9.387163811358485</v>
      </c>
      <c r="F12" s="14" t="n">
        <v>5.522577246651519</v>
      </c>
      <c r="G12" s="15">
        <f>AVERAGE(C12:F12)</f>
        <v/>
      </c>
      <c r="H12" s="15">
        <f>SUM(C12:F12)/4</f>
        <v/>
      </c>
      <c r="I12" s="15">
        <f>IF(H12&lt;7, (0.6*H12) + (0.4*G12), "-")</f>
        <v/>
      </c>
      <c r="J12" s="8">
        <f>IF(H12&lt;2.5, "REPROVADO", IF(H12&lt;7, "FINAL", "APROVADO"))</f>
        <v/>
      </c>
      <c r="K12" s="15">
        <f>IF(H12&lt;7, (12.5 - (1.5*H12)), "-")</f>
        <v/>
      </c>
      <c r="L12" s="15">
        <f>IF(G12&gt;=K12, "AF", "-")</f>
        <v/>
      </c>
      <c r="N12" s="8" t="inlineStr">
        <is>
          <t>TAXA DE APROVAÇÃO (%)</t>
        </is>
      </c>
      <c r="O12" s="10">
        <f>IF(COUNTA(C4:C38)=0, 0, COUNTIF(C4:C38, "&gt;=7")/COUNTA(C4:C38))</f>
        <v/>
      </c>
      <c r="P12" s="10">
        <f>IF(COUNTA(D4:D38)=0, 0, COUNTIF(D4:D38, "&gt;=7")/COUNTA(D4:D38))</f>
        <v/>
      </c>
      <c r="Q12" s="10">
        <f>IF(COUNTA(E4:E38)=0, 0, COUNTIF(E4:E38, "&gt;=7")/COUNTA(E4:E38))</f>
        <v/>
      </c>
      <c r="R12" s="10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14" t="n">
        <v>8.609465407339567</v>
      </c>
      <c r="D13" s="14" t="n">
        <v>5.898125498859922</v>
      </c>
      <c r="E13" s="14" t="n">
        <v>8.02048779651834</v>
      </c>
      <c r="F13" s="14" t="n">
        <v>7.67797649044218</v>
      </c>
      <c r="G13" s="15">
        <f>AVERAGE(C13:F13)</f>
        <v/>
      </c>
      <c r="H13" s="15">
        <f>SUM(C13:F13)/4</f>
        <v/>
      </c>
      <c r="I13" s="15">
        <f>IF(H13&lt;7, (0.6*H13) + (0.4*G13), "-")</f>
        <v/>
      </c>
      <c r="J13" s="8">
        <f>IF(H13&lt;2.5, "REPROVADO", IF(H13&lt;7, "FINAL", "APROVADO"))</f>
        <v/>
      </c>
      <c r="K13" s="15">
        <f>IF(H13&lt;7, (12.5 - (1.5*H13)), "-")</f>
        <v/>
      </c>
      <c r="L13" s="15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14" t="n">
        <v>5.906993770045041</v>
      </c>
      <c r="D14" s="14" t="n">
        <v>5.670122783033654</v>
      </c>
      <c r="E14" s="14" t="n">
        <v>4.415048818293766</v>
      </c>
      <c r="F14" s="14" t="n">
        <v>4.934382092626493</v>
      </c>
      <c r="G14" s="15">
        <f>AVERAGE(C14:F14)</f>
        <v/>
      </c>
      <c r="H14" s="15">
        <f>SUM(C14:F14)/4</f>
        <v/>
      </c>
      <c r="I14" s="15">
        <f>IF(H14&lt;7, (0.6*H14) + (0.4*G14), "-")</f>
        <v/>
      </c>
      <c r="J14" s="8">
        <f>IF(H14&lt;2.5, "REPROVADO", IF(H14&lt;7, "FINAL", "APROVADO"))</f>
        <v/>
      </c>
      <c r="K14" s="15">
        <f>IF(H14&lt;7, (12.5 - (1.5*H14)), "-")</f>
        <v/>
      </c>
      <c r="L14" s="15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14" t="n">
        <v>2.249711071973618</v>
      </c>
      <c r="D15" s="14" t="n">
        <v>8.384346763265755</v>
      </c>
      <c r="E15" s="14" t="n">
        <v>3.291307045416192</v>
      </c>
      <c r="F15" s="14" t="n">
        <v>2.517230842040945</v>
      </c>
      <c r="G15" s="15">
        <f>AVERAGE(C15:F15)</f>
        <v/>
      </c>
      <c r="H15" s="15">
        <f>SUM(C15:F15)/4</f>
        <v/>
      </c>
      <c r="I15" s="15">
        <f>IF(H15&lt;7, (0.6*H15) + (0.4*G15), "-")</f>
        <v/>
      </c>
      <c r="J15" s="8">
        <f>IF(H15&lt;2.5, "REPROVADO", IF(H15&lt;7, "FINAL", "APROVADO"))</f>
        <v/>
      </c>
      <c r="K15" s="15">
        <f>IF(H15&lt;7, (12.5 - (1.5*H15)), "-")</f>
        <v/>
      </c>
      <c r="L15" s="15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14" t="n">
        <v>2.879030259985877</v>
      </c>
      <c r="D16" s="14" t="n">
        <v>5.707977149134987</v>
      </c>
      <c r="E16" s="14" t="n">
        <v>8.51855105836993</v>
      </c>
      <c r="F16" s="14" t="n">
        <v>8.204053872446259</v>
      </c>
      <c r="G16" s="15">
        <f>AVERAGE(C16:F16)</f>
        <v/>
      </c>
      <c r="H16" s="15">
        <f>SUM(C16:F16)/4</f>
        <v/>
      </c>
      <c r="I16" s="15">
        <f>IF(H16&lt;7, (0.6*H16) + (0.4*G16), "-")</f>
        <v/>
      </c>
      <c r="J16" s="8">
        <f>IF(H16&lt;2.5, "REPROVADO", IF(H16&lt;7, "FINAL", "APROVADO"))</f>
        <v/>
      </c>
      <c r="K16" s="15">
        <f>IF(H16&lt;7, (12.5 - (1.5*H16)), "-")</f>
        <v/>
      </c>
      <c r="L16" s="15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14" t="n">
        <v>9.053551834050065</v>
      </c>
      <c r="D17" s="14" t="n">
        <v>6.576825422933013</v>
      </c>
      <c r="E17" s="14" t="n">
        <v>2.114430142567708</v>
      </c>
      <c r="F17" s="14" t="n">
        <v>8.19833624842234</v>
      </c>
      <c r="G17" s="15">
        <f>AVERAGE(C17:F17)</f>
        <v/>
      </c>
      <c r="H17" s="15">
        <f>SUM(C17:F17)/4</f>
        <v/>
      </c>
      <c r="I17" s="15">
        <f>IF(H17&lt;7, (0.6*H17) + (0.4*G17), "-")</f>
        <v/>
      </c>
      <c r="J17" s="8">
        <f>IF(H17&lt;2.5, "REPROVADO", IF(H17&lt;7, "FINAL", "APROVADO"))</f>
        <v/>
      </c>
      <c r="K17" s="15">
        <f>IF(H17&lt;7, (12.5 - (1.5*H17)), "-")</f>
        <v/>
      </c>
      <c r="L17" s="15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14" t="n">
        <v>3.993822968675055</v>
      </c>
      <c r="D18" s="14" t="n">
        <v>4.342565747895523</v>
      </c>
      <c r="E18" s="14" t="n">
        <v>4.145835247365292</v>
      </c>
      <c r="F18" s="14" t="n">
        <v>5.994387138575824</v>
      </c>
      <c r="G18" s="15">
        <f>AVERAGE(C18:F18)</f>
        <v/>
      </c>
      <c r="H18" s="15">
        <f>SUM(C18:F18)/4</f>
        <v/>
      </c>
      <c r="I18" s="15">
        <f>IF(H18&lt;7, (0.6*H18) + (0.4*G18), "-")</f>
        <v/>
      </c>
      <c r="J18" s="8">
        <f>IF(H18&lt;2.5, "REPROVADO", IF(H18&lt;7, "FINAL", "APROVADO"))</f>
        <v/>
      </c>
      <c r="K18" s="15">
        <f>IF(H18&lt;7, (12.5 - (1.5*H18)), "-")</f>
        <v/>
      </c>
      <c r="L18" s="15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14" t="n">
        <v>3.13987760168107</v>
      </c>
      <c r="D19" s="14" t="n">
        <v>6.03132411732633</v>
      </c>
      <c r="E19" s="14" t="n">
        <v>1.191020486221488</v>
      </c>
      <c r="F19" s="14" t="n">
        <v>9.28393162178593</v>
      </c>
      <c r="G19" s="15">
        <f>AVERAGE(C19:F19)</f>
        <v/>
      </c>
      <c r="H19" s="15">
        <f>SUM(C19:F19)/4</f>
        <v/>
      </c>
      <c r="I19" s="15">
        <f>IF(H19&lt;7, (0.6*H19) + (0.4*G19), "-")</f>
        <v/>
      </c>
      <c r="J19" s="8">
        <f>IF(H19&lt;2.5, "REPROVADO", IF(H19&lt;7, "FINAL", "APROVADO"))</f>
        <v/>
      </c>
      <c r="K19" s="15">
        <f>IF(H19&lt;7, (12.5 - (1.5*H19)), "-")</f>
        <v/>
      </c>
      <c r="L19" s="15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14" t="n">
        <v>6.995350263418029</v>
      </c>
      <c r="D20" s="14" t="n">
        <v>4.524533098683112</v>
      </c>
      <c r="E20" s="14" t="n">
        <v>1.706446631321361</v>
      </c>
      <c r="F20" s="14" t="n">
        <v>6.748706386276266</v>
      </c>
      <c r="G20" s="15">
        <f>AVERAGE(C20:F20)</f>
        <v/>
      </c>
      <c r="H20" s="15">
        <f>SUM(C20:F20)/4</f>
        <v/>
      </c>
      <c r="I20" s="15">
        <f>IF(H20&lt;7, (0.6*H20) + (0.4*G20), "-")</f>
        <v/>
      </c>
      <c r="J20" s="8">
        <f>IF(H20&lt;2.5, "REPROVADO", IF(H20&lt;7, "FINAL", "APROVADO"))</f>
        <v/>
      </c>
      <c r="K20" s="15">
        <f>IF(H20&lt;7, (12.5 - (1.5*H20)), "-")</f>
        <v/>
      </c>
      <c r="L20" s="15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14" t="n">
        <v>8.318646171671894</v>
      </c>
      <c r="D21" s="14" t="n">
        <v>5.119318980596369</v>
      </c>
      <c r="E21" s="14" t="n">
        <v>8.909269067008143</v>
      </c>
      <c r="F21" s="14" t="n">
        <v>1.518018493308123</v>
      </c>
      <c r="G21" s="15">
        <f>AVERAGE(C21:F21)</f>
        <v/>
      </c>
      <c r="H21" s="15">
        <f>SUM(C21:F21)/4</f>
        <v/>
      </c>
      <c r="I21" s="15">
        <f>IF(H21&lt;7, (0.6*H21) + (0.4*G21), "-")</f>
        <v/>
      </c>
      <c r="J21" s="8">
        <f>IF(H21&lt;2.5, "REPROVADO", IF(H21&lt;7, "FINAL", "APROVADO"))</f>
        <v/>
      </c>
      <c r="K21" s="15">
        <f>IF(H21&lt;7, (12.5 - (1.5*H21)), "-")</f>
        <v/>
      </c>
      <c r="L21" s="15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14" t="n">
        <v>9.363591244838091</v>
      </c>
      <c r="D22" s="14" t="n">
        <v>4.121723624715529</v>
      </c>
      <c r="E22" s="14" t="n">
        <v>6.512126535556523</v>
      </c>
      <c r="F22" s="14" t="n">
        <v>6.33020657455481</v>
      </c>
      <c r="G22" s="15">
        <f>AVERAGE(C22:F22)</f>
        <v/>
      </c>
      <c r="H22" s="15">
        <f>SUM(C22:F22)/4</f>
        <v/>
      </c>
      <c r="I22" s="15">
        <f>IF(H22&lt;7, (0.6*H22) + (0.4*G22), "-")</f>
        <v/>
      </c>
      <c r="J22" s="8">
        <f>IF(H22&lt;2.5, "REPROVADO", IF(H22&lt;7, "FINAL", "APROVADO"))</f>
        <v/>
      </c>
      <c r="K22" s="15">
        <f>IF(H22&lt;7, (12.5 - (1.5*H22)), "-")</f>
        <v/>
      </c>
      <c r="L22" s="15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14" t="n">
        <v>1.598622936748038</v>
      </c>
      <c r="D23" s="14" t="n">
        <v>9.908029860668984</v>
      </c>
      <c r="E23" s="14" t="n">
        <v>1.57731278361102</v>
      </c>
      <c r="F23" s="14" t="n">
        <v>9.044557089296115</v>
      </c>
      <c r="G23" s="15">
        <f>AVERAGE(C23:F23)</f>
        <v/>
      </c>
      <c r="H23" s="15">
        <f>SUM(C23:F23)/4</f>
        <v/>
      </c>
      <c r="I23" s="15">
        <f>IF(H23&lt;7, (0.6*H23) + (0.4*G23), "-")</f>
        <v/>
      </c>
      <c r="J23" s="8">
        <f>IF(H23&lt;2.5, "REPROVADO", IF(H23&lt;7, "FINAL", "APROVADO"))</f>
        <v/>
      </c>
      <c r="K23" s="15">
        <f>IF(H23&lt;7, (12.5 - (1.5*H23)), "-")</f>
        <v/>
      </c>
      <c r="L23" s="15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14" t="n">
        <v>8.089357755003359</v>
      </c>
      <c r="D24" s="14" t="n">
        <v>2.543325750004543</v>
      </c>
      <c r="E24" s="14" t="n">
        <v>4.188835094464504</v>
      </c>
      <c r="F24" s="14" t="n">
        <v>7.254027458729478</v>
      </c>
      <c r="G24" s="15">
        <f>AVERAGE(C24:F24)</f>
        <v/>
      </c>
      <c r="H24" s="15">
        <f>SUM(C24:F24)/4</f>
        <v/>
      </c>
      <c r="I24" s="15">
        <f>IF(H24&lt;7, (0.6*H24) + (0.4*G24), "-")</f>
        <v/>
      </c>
      <c r="J24" s="8">
        <f>IF(H24&lt;2.5, "REPROVADO", IF(H24&lt;7, "FINAL", "APROVADO"))</f>
        <v/>
      </c>
      <c r="K24" s="15">
        <f>IF(H24&lt;7, (12.5 - (1.5*H24)), "-")</f>
        <v/>
      </c>
      <c r="L24" s="15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14" t="n">
        <v>7.644125623472609</v>
      </c>
      <c r="D25" s="14" t="n">
        <v>4.147241445551677</v>
      </c>
      <c r="E25" s="14" t="n">
        <v>7.235688010224521</v>
      </c>
      <c r="F25" s="14" t="n">
        <v>1.200543674647184</v>
      </c>
      <c r="G25" s="15">
        <f>AVERAGE(C25:F25)</f>
        <v/>
      </c>
      <c r="H25" s="15">
        <f>SUM(C25:F25)/4</f>
        <v/>
      </c>
      <c r="I25" s="15">
        <f>IF(H25&lt;7, (0.6*H25) + (0.4*G25), "-")</f>
        <v/>
      </c>
      <c r="J25" s="8">
        <f>IF(H25&lt;2.5, "REPROVADO", IF(H25&lt;7, "FINAL", "APROVADO"))</f>
        <v/>
      </c>
      <c r="K25" s="15">
        <f>IF(H25&lt;7, (12.5 - (1.5*H25)), "-")</f>
        <v/>
      </c>
      <c r="L25" s="15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15">
        <f>AVERAGE(C26:F26)</f>
        <v/>
      </c>
      <c r="H26" s="15">
        <f>SUM(C26:F26)/4</f>
        <v/>
      </c>
      <c r="I26" s="15">
        <f>IF(H26&lt;7, (0.6*H26) + (0.4*G26), "-")</f>
        <v/>
      </c>
      <c r="J26" s="8">
        <f>IF(H26&lt;2.5, "REPROVADO", IF(H26&lt;7, "FINAL", "APROVADO"))</f>
        <v/>
      </c>
      <c r="K26" s="15">
        <f>IF(H26&lt;7, (12.5 - (1.5*H26)), "-")</f>
        <v/>
      </c>
      <c r="L26" s="15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15">
        <f>AVERAGE(C27:F27)</f>
        <v/>
      </c>
      <c r="H27" s="15">
        <f>SUM(C27:F27)/4</f>
        <v/>
      </c>
      <c r="I27" s="15">
        <f>IF(H27&lt;7, (0.6*H27) + (0.4*G27), "-")</f>
        <v/>
      </c>
      <c r="J27" s="8">
        <f>IF(H27&lt;2.5, "REPROVADO", IF(H27&lt;7, "FINAL", "APROVADO"))</f>
        <v/>
      </c>
      <c r="K27" s="15">
        <f>IF(H27&lt;7, (12.5 - (1.5*H27)), "-")</f>
        <v/>
      </c>
      <c r="L27" s="15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15">
        <f>AVERAGE(C28:F28)</f>
        <v/>
      </c>
      <c r="H28" s="15">
        <f>SUM(C28:F28)/4</f>
        <v/>
      </c>
      <c r="I28" s="15">
        <f>IF(H28&lt;7, (0.6*H28) + (0.4*G28), "-")</f>
        <v/>
      </c>
      <c r="J28" s="8">
        <f>IF(H28&lt;2.5, "REPROVADO", IF(H28&lt;7, "FINAL", "APROVADO"))</f>
        <v/>
      </c>
      <c r="K28" s="15">
        <f>IF(H28&lt;7, (12.5 - (1.5*H28)), "-")</f>
        <v/>
      </c>
      <c r="L28" s="15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15">
        <f>AVERAGE(C29:F29)</f>
        <v/>
      </c>
      <c r="H29" s="15">
        <f>SUM(C29:F29)/4</f>
        <v/>
      </c>
      <c r="I29" s="15">
        <f>IF(H29&lt;7, (0.6*H29) + (0.4*G29), "-")</f>
        <v/>
      </c>
      <c r="J29" s="8">
        <f>IF(H29&lt;2.5, "REPROVADO", IF(H29&lt;7, "FINAL", "APROVADO"))</f>
        <v/>
      </c>
      <c r="K29" s="15">
        <f>IF(H29&lt;7, (12.5 - (1.5*H29)), "-")</f>
        <v/>
      </c>
      <c r="L29" s="15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15">
        <f>AVERAGE(C30:F30)</f>
        <v/>
      </c>
      <c r="H30" s="15">
        <f>SUM(C30:F30)/4</f>
        <v/>
      </c>
      <c r="I30" s="15">
        <f>IF(H30&lt;7, (0.6*H30) + (0.4*G30), "-")</f>
        <v/>
      </c>
      <c r="J30" s="8">
        <f>IF(H30&lt;2.5, "REPROVADO", IF(H30&lt;7, "FINAL", "APROVADO"))</f>
        <v/>
      </c>
      <c r="K30" s="15">
        <f>IF(H30&lt;7, (12.5 - (1.5*H30)), "-")</f>
        <v/>
      </c>
      <c r="L30" s="15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15">
        <f>AVERAGE(C31:F31)</f>
        <v/>
      </c>
      <c r="H31" s="15">
        <f>SUM(C31:F31)/4</f>
        <v/>
      </c>
      <c r="I31" s="15">
        <f>IF(H31&lt;7, (0.6*H31) + (0.4*G31), "-")</f>
        <v/>
      </c>
      <c r="J31" s="8">
        <f>IF(H31&lt;2.5, "REPROVADO", IF(H31&lt;7, "FINAL", "APROVADO"))</f>
        <v/>
      </c>
      <c r="K31" s="15">
        <f>IF(H31&lt;7, (12.5 - (1.5*H31)), "-")</f>
        <v/>
      </c>
      <c r="L31" s="15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15">
        <f>AVERAGE(C32:F32)</f>
        <v/>
      </c>
      <c r="H32" s="15">
        <f>SUM(C32:F32)/4</f>
        <v/>
      </c>
      <c r="I32" s="15">
        <f>IF(H32&lt;7, (0.6*H32) + (0.4*G32), "-")</f>
        <v/>
      </c>
      <c r="J32" s="8">
        <f>IF(H32&lt;2.5, "REPROVADO", IF(H32&lt;7, "FINAL", "APROVADO"))</f>
        <v/>
      </c>
      <c r="K32" s="15">
        <f>IF(H32&lt;7, (12.5 - (1.5*H32)), "-")</f>
        <v/>
      </c>
      <c r="L32" s="15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15">
        <f>AVERAGE(C33:F33)</f>
        <v/>
      </c>
      <c r="H33" s="15">
        <f>SUM(C33:F33)/4</f>
        <v/>
      </c>
      <c r="I33" s="15">
        <f>IF(H33&lt;7, (0.6*H33) + (0.4*G33), "-")</f>
        <v/>
      </c>
      <c r="J33" s="8">
        <f>IF(H33&lt;2.5, "REPROVADO", IF(H33&lt;7, "FINAL", "APROVADO"))</f>
        <v/>
      </c>
      <c r="K33" s="15">
        <f>IF(H33&lt;7, (12.5 - (1.5*H33)), "-")</f>
        <v/>
      </c>
      <c r="L33" s="15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15">
        <f>AVERAGE(C34:F34)</f>
        <v/>
      </c>
      <c r="H34" s="15">
        <f>SUM(C34:F34)/4</f>
        <v/>
      </c>
      <c r="I34" s="15">
        <f>IF(H34&lt;7, (0.6*H34) + (0.4*G34), "-")</f>
        <v/>
      </c>
      <c r="J34" s="8">
        <f>IF(H34&lt;2.5, "REPROVADO", IF(H34&lt;7, "FINAL", "APROVADO"))</f>
        <v/>
      </c>
      <c r="K34" s="15">
        <f>IF(H34&lt;7, (12.5 - (1.5*H34)), "-")</f>
        <v/>
      </c>
      <c r="L34" s="15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15">
        <f>AVERAGE(C35:F35)</f>
        <v/>
      </c>
      <c r="H35" s="15">
        <f>SUM(C35:F35)/4</f>
        <v/>
      </c>
      <c r="I35" s="15">
        <f>IF(H35&lt;7, (0.6*H35) + (0.4*G35), "-")</f>
        <v/>
      </c>
      <c r="J35" s="8">
        <f>IF(H35&lt;2.5, "REPROVADO", IF(H35&lt;7, "FINAL", "APROVADO"))</f>
        <v/>
      </c>
      <c r="K35" s="15">
        <f>IF(H35&lt;7, (12.5 - (1.5*H35)), "-")</f>
        <v/>
      </c>
      <c r="L35" s="15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15">
        <f>AVERAGE(C36:F36)</f>
        <v/>
      </c>
      <c r="H36" s="15">
        <f>SUM(C36:F36)/4</f>
        <v/>
      </c>
      <c r="I36" s="15">
        <f>IF(H36&lt;7, (0.6*H36) + (0.4*G36), "-")</f>
        <v/>
      </c>
      <c r="J36" s="8">
        <f>IF(H36&lt;2.5, "REPROVADO", IF(H36&lt;7, "FINAL", "APROVADO"))</f>
        <v/>
      </c>
      <c r="K36" s="15">
        <f>IF(H36&lt;7, (12.5 - (1.5*H36)), "-")</f>
        <v/>
      </c>
      <c r="L36" s="15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15">
        <f>AVERAGE(C37:F37)</f>
        <v/>
      </c>
      <c r="H37" s="15">
        <f>SUM(C37:F37)/4</f>
        <v/>
      </c>
      <c r="I37" s="15">
        <f>IF(H37&lt;7, (0.6*H37) + (0.4*G37), "-")</f>
        <v/>
      </c>
      <c r="J37" s="8">
        <f>IF(H37&lt;2.5, "REPROVADO", IF(H37&lt;7, "FINAL", "APROVADO"))</f>
        <v/>
      </c>
      <c r="K37" s="15">
        <f>IF(H37&lt;7, (12.5 - (1.5*H37)), "-")</f>
        <v/>
      </c>
      <c r="L37" s="15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15">
        <f>AVERAGE(C38:F38)</f>
        <v/>
      </c>
      <c r="H38" s="15">
        <f>SUM(C38:F38)/4</f>
        <v/>
      </c>
      <c r="I38" s="15">
        <f>IF(H38&lt;7, (0.6*H38) + (0.4*G38), "-")</f>
        <v/>
      </c>
      <c r="J38" s="8">
        <f>IF(H38&lt;2.5, "REPROVADO", IF(H38&lt;7, "FINAL", "APROVADO"))</f>
        <v/>
      </c>
      <c r="K38" s="15">
        <f>IF(H38&lt;7, (12.5 - (1.5*H38)), "-")</f>
        <v/>
      </c>
      <c r="L38" s="15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3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14" t="n">
        <v>6.426929859155715</v>
      </c>
      <c r="D56" s="14" t="n">
        <v>5.248938734224661</v>
      </c>
      <c r="E56" s="14" t="n">
        <v>8.565211054341979</v>
      </c>
      <c r="F56" s="14" t="n">
        <v>6.250372222955456</v>
      </c>
      <c r="G56" s="15">
        <f>AVERAGE(C56:F56)</f>
        <v/>
      </c>
      <c r="H56" s="15">
        <f>SUM(C56:F56)/4</f>
        <v/>
      </c>
      <c r="I56" s="15">
        <f>IF(H56&lt;7, (0.6*H56) + (0.4*G56), "-")</f>
        <v/>
      </c>
      <c r="J56" s="8">
        <f>IF(H56&lt;2.5, "REPROVADO", IF(H56&lt;7, "FINAL", "APROVADO"))</f>
        <v/>
      </c>
      <c r="K56" s="15">
        <f>IF(H56&lt;7, (12.5 - (1.5*H56)), "-")</f>
        <v/>
      </c>
      <c r="L56" s="15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14" t="n">
        <v>7.723276901646117</v>
      </c>
      <c r="D57" s="14" t="n">
        <v>6.926764721365613</v>
      </c>
      <c r="E57" s="14" t="n">
        <v>2.935650847114273</v>
      </c>
      <c r="F57" s="14" t="n">
        <v>9.29298706652837</v>
      </c>
      <c r="G57" s="15">
        <f>AVERAGE(C57:F57)</f>
        <v/>
      </c>
      <c r="H57" s="15">
        <f>SUM(C57:F57)/4</f>
        <v/>
      </c>
      <c r="I57" s="15">
        <f>IF(H57&lt;7, (0.6*H57) + (0.4*G57), "-")</f>
        <v/>
      </c>
      <c r="J57" s="8">
        <f>IF(H57&lt;2.5, "REPROVADO", IF(H57&lt;7, "FINAL", "APROVADO"))</f>
        <v/>
      </c>
      <c r="K57" s="15">
        <f>IF(H57&lt;7, (12.5 - (1.5*H57)), "-")</f>
        <v/>
      </c>
      <c r="L57" s="15">
        <f>IF(G57&gt;=K57, "AF", "-")</f>
        <v/>
      </c>
      <c r="N57" s="8" t="inlineStr">
        <is>
          <t>ALUNOS APROVADOS</t>
        </is>
      </c>
      <c r="O57" s="9">
        <f>COUNTIF(C56:C90, "&gt;=7")</f>
        <v/>
      </c>
      <c r="P57" s="9">
        <f>COUNTIF(D56:D90, "&gt;=7")</f>
        <v/>
      </c>
      <c r="Q57" s="9">
        <f>COUNTIF(E56:E90, "&gt;=7")</f>
        <v/>
      </c>
      <c r="R57" s="9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14" t="n">
        <v>3.965461194751342</v>
      </c>
      <c r="D58" s="14" t="n">
        <v>1.540616766806159</v>
      </c>
      <c r="E58" s="14" t="n">
        <v>9.615600594394568</v>
      </c>
      <c r="F58" s="14" t="n">
        <v>5.399404659230552</v>
      </c>
      <c r="G58" s="15">
        <f>AVERAGE(C58:F58)</f>
        <v/>
      </c>
      <c r="H58" s="15">
        <f>SUM(C58:F58)/4</f>
        <v/>
      </c>
      <c r="I58" s="15">
        <f>IF(H58&lt;7, (0.6*H58) + (0.4*G58), "-")</f>
        <v/>
      </c>
      <c r="J58" s="8">
        <f>IF(H58&lt;2.5, "REPROVADO", IF(H58&lt;7, "FINAL", "APROVADO"))</f>
        <v/>
      </c>
      <c r="K58" s="15">
        <f>IF(H58&lt;7, (12.5 - (1.5*H58)), "-")</f>
        <v/>
      </c>
      <c r="L58" s="15">
        <f>IF(G58&gt;=K58, "AF", "-")</f>
        <v/>
      </c>
      <c r="N58" s="8" t="inlineStr">
        <is>
          <t>ALUNOS REPROVADOS</t>
        </is>
      </c>
      <c r="O58" s="9">
        <f>COUNTIF(C56:C90, "&lt;7")</f>
        <v/>
      </c>
      <c r="P58" s="9">
        <f>COUNTIF(D56:D90, "&lt;7")</f>
        <v/>
      </c>
      <c r="Q58" s="9">
        <f>COUNTIF(E56:E90, "&lt;7")</f>
        <v/>
      </c>
      <c r="R58" s="9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14" t="n">
        <v>3.829581918411156</v>
      </c>
      <c r="D59" s="14" t="n">
        <v>7.457622956134074</v>
      </c>
      <c r="E59" s="14" t="n">
        <v>8.118512720210187</v>
      </c>
      <c r="F59" s="14" t="n">
        <v>3.70804486923617</v>
      </c>
      <c r="G59" s="15">
        <f>AVERAGE(C59:F59)</f>
        <v/>
      </c>
      <c r="H59" s="15">
        <f>SUM(C59:F59)/4</f>
        <v/>
      </c>
      <c r="I59" s="15">
        <f>IF(H59&lt;7, (0.6*H59) + (0.4*G59), "-")</f>
        <v/>
      </c>
      <c r="J59" s="8">
        <f>IF(H59&lt;2.5, "REPROVADO", IF(H59&lt;7, "FINAL", "APROVADO"))</f>
        <v/>
      </c>
      <c r="K59" s="15">
        <f>IF(H59&lt;7, (12.5 - (1.5*H59)), "-")</f>
        <v/>
      </c>
      <c r="L59" s="15">
        <f>IF(G59&gt;=K59, "AF", "-")</f>
        <v/>
      </c>
      <c r="N59" s="8" t="inlineStr">
        <is>
          <t>Nº ALUNOS COM MÉDIA &gt; 8,0</t>
        </is>
      </c>
      <c r="O59" s="9">
        <f>COUNTIF(C56:C90, "&gt;=8")</f>
        <v/>
      </c>
      <c r="P59" s="9">
        <f>COUNTIF(D56:D90, "&gt;=8")</f>
        <v/>
      </c>
      <c r="Q59" s="9">
        <f>COUNTIF(E56:E90, "&gt;=8")</f>
        <v/>
      </c>
      <c r="R59" s="9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14" t="n">
        <v>9.153058571062699</v>
      </c>
      <c r="D60" s="14" t="n">
        <v>2.297878419830486</v>
      </c>
      <c r="E60" s="14" t="n">
        <v>9.500965761636955</v>
      </c>
      <c r="F60" s="14" t="n">
        <v>9.092316967738128</v>
      </c>
      <c r="G60" s="15">
        <f>AVERAGE(C60:F60)</f>
        <v/>
      </c>
      <c r="H60" s="15">
        <f>SUM(C60:F60)/4</f>
        <v/>
      </c>
      <c r="I60" s="15">
        <f>IF(H60&lt;7, (0.6*H60) + (0.4*G60), "-")</f>
        <v/>
      </c>
      <c r="J60" s="8">
        <f>IF(H60&lt;2.5, "REPROVADO", IF(H60&lt;7, "FINAL", "APROVADO"))</f>
        <v/>
      </c>
      <c r="K60" s="15">
        <f>IF(H60&lt;7, (12.5 - (1.5*H60)), "-")</f>
        <v/>
      </c>
      <c r="L60" s="15">
        <f>IF(G60&gt;=K60, "AF", "-")</f>
        <v/>
      </c>
      <c r="N60" s="8" t="inlineStr">
        <is>
          <t>Nº ALUNOS QUE NÃO ATINGIRAM MÉDIA &gt; 8,0</t>
        </is>
      </c>
      <c r="O60" s="9">
        <f>COUNTIF(C56:C90, "&lt;8")</f>
        <v/>
      </c>
      <c r="P60" s="9">
        <f>COUNTIF(D56:D90, "&lt;8")</f>
        <v/>
      </c>
      <c r="Q60" s="9">
        <f>COUNTIF(E56:E90, "&lt;8")</f>
        <v/>
      </c>
      <c r="R60" s="9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14" t="n">
        <v>5.881691200365941</v>
      </c>
      <c r="D61" s="14" t="n">
        <v>1.205566650049388</v>
      </c>
      <c r="E61" s="14" t="n">
        <v>7.394243983542721</v>
      </c>
      <c r="F61" s="14" t="n">
        <v>8.883856612140917</v>
      </c>
      <c r="G61" s="15">
        <f>AVERAGE(C61:F61)</f>
        <v/>
      </c>
      <c r="H61" s="15">
        <f>SUM(C61:F61)/4</f>
        <v/>
      </c>
      <c r="I61" s="15">
        <f>IF(H61&lt;7, (0.6*H61) + (0.4*G61), "-")</f>
        <v/>
      </c>
      <c r="J61" s="8">
        <f>IF(H61&lt;2.5, "REPROVADO", IF(H61&lt;7, "FINAL", "APROVADO"))</f>
        <v/>
      </c>
      <c r="K61" s="15">
        <f>IF(H61&lt;7, (12.5 - (1.5*H61)), "-")</f>
        <v/>
      </c>
      <c r="L61" s="15">
        <f>IF(G61&gt;=K61, "AF", "-")</f>
        <v/>
      </c>
      <c r="N61" s="8" t="inlineStr">
        <is>
          <t>PERCENTUAL DE MÉDIAS &gt; 5,0</t>
        </is>
      </c>
      <c r="O61" s="10">
        <f>COUNTIF(C56:C90, "&gt;=5")/COUNTA(C56:C90)</f>
        <v/>
      </c>
      <c r="P61" s="10">
        <f>COUNTIF(D56:D90, "&gt;=5")/COUNTA(D56:D90)</f>
        <v/>
      </c>
      <c r="Q61" s="10">
        <f>COUNTIF(E56:E90, "&gt;=5")/COUNTA(E56:E90)</f>
        <v/>
      </c>
      <c r="R61" s="10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14" t="n">
        <v>4.168978513022462</v>
      </c>
      <c r="D62" s="14" t="n">
        <v>2.272081526455776</v>
      </c>
      <c r="E62" s="14" t="n">
        <v>3.519139761034416</v>
      </c>
      <c r="F62" s="14" t="n">
        <v>8.447790554783356</v>
      </c>
      <c r="G62" s="15">
        <f>AVERAGE(C62:F62)</f>
        <v/>
      </c>
      <c r="H62" s="15">
        <f>SUM(C62:F62)/4</f>
        <v/>
      </c>
      <c r="I62" s="15">
        <f>IF(H62&lt;7, (0.6*H62) + (0.4*G62), "-")</f>
        <v/>
      </c>
      <c r="J62" s="8">
        <f>IF(H62&lt;2.5, "REPROVADO", IF(H62&lt;7, "FINAL", "APROVADO"))</f>
        <v/>
      </c>
      <c r="K62" s="15">
        <f>IF(H62&lt;7, (12.5 - (1.5*H62)), "-")</f>
        <v/>
      </c>
      <c r="L62" s="15">
        <f>IF(G62&gt;=K62, "AF", "-")</f>
        <v/>
      </c>
      <c r="N62" s="8" t="inlineStr">
        <is>
          <t>PERCENTUAL DE MÉDIAS &lt; 5,0</t>
        </is>
      </c>
      <c r="O62" s="10">
        <f>COUNTIF(C56:C90, "&lt;5")/COUNTA(C56:C90)</f>
        <v/>
      </c>
      <c r="P62" s="10">
        <f>COUNTIF(D56:D90, "&lt;5")/COUNTA(D56:D90)</f>
        <v/>
      </c>
      <c r="Q62" s="10">
        <f>COUNTIF(E56:E90, "&lt;5")/COUNTA(E56:E90)</f>
        <v/>
      </c>
      <c r="R62" s="10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14" t="n">
        <v>9.899620730427383</v>
      </c>
      <c r="D63" s="14" t="n">
        <v>1.026704985528989</v>
      </c>
      <c r="E63" s="14" t="n">
        <v>8.621726861580189</v>
      </c>
      <c r="F63" s="14" t="n">
        <v>2.182452061088545</v>
      </c>
      <c r="G63" s="15">
        <f>AVERAGE(C63:F63)</f>
        <v/>
      </c>
      <c r="H63" s="15">
        <f>SUM(C63:F63)/4</f>
        <v/>
      </c>
      <c r="I63" s="15">
        <f>IF(H63&lt;7, (0.6*H63) + (0.4*G63), "-")</f>
        <v/>
      </c>
      <c r="J63" s="8">
        <f>IF(H63&lt;2.5, "REPROVADO", IF(H63&lt;7, "FINAL", "APROVADO"))</f>
        <v/>
      </c>
      <c r="K63" s="15">
        <f>IF(H63&lt;7, (12.5 - (1.5*H63)), "-")</f>
        <v/>
      </c>
      <c r="L63" s="15">
        <f>IF(G63&gt;=K63, "AF", "-")</f>
        <v/>
      </c>
      <c r="N63" s="8" t="inlineStr">
        <is>
          <t>MATRÍCULAS</t>
        </is>
      </c>
      <c r="O63" s="9">
        <f>COUNTA(C56:C90)</f>
        <v/>
      </c>
      <c r="P63" s="9">
        <f>COUNTA(D56:D90)</f>
        <v/>
      </c>
      <c r="Q63" s="9">
        <f>COUNTA(E56:E90)</f>
        <v/>
      </c>
      <c r="R63" s="9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14" t="n">
        <v>3.36166122676875</v>
      </c>
      <c r="D64" s="14" t="n">
        <v>5.08606363985578</v>
      </c>
      <c r="E64" s="14" t="n">
        <v>2.173038672623179</v>
      </c>
      <c r="F64" s="14" t="n">
        <v>3.10388779731092</v>
      </c>
      <c r="G64" s="15">
        <f>AVERAGE(C64:F64)</f>
        <v/>
      </c>
      <c r="H64" s="15">
        <f>SUM(C64:F64)/4</f>
        <v/>
      </c>
      <c r="I64" s="15">
        <f>IF(H64&lt;7, (0.6*H64) + (0.4*G64), "-")</f>
        <v/>
      </c>
      <c r="J64" s="8">
        <f>IF(H64&lt;2.5, "REPROVADO", IF(H64&lt;7, "FINAL", "APROVADO"))</f>
        <v/>
      </c>
      <c r="K64" s="15">
        <f>IF(H64&lt;7, (12.5 - (1.5*H64)), "-")</f>
        <v/>
      </c>
      <c r="L64" s="15">
        <f>IF(G64&gt;=K64, "AF", "-")</f>
        <v/>
      </c>
      <c r="N64" s="8" t="inlineStr">
        <is>
          <t>TAXA DE APROVAÇÃO (%)</t>
        </is>
      </c>
      <c r="O64" s="10">
        <f>IF(COUNTA(C56:C90)=0, 0, COUNTIF(C56:C90, "&gt;=7")/COUNTA(C56:C90))</f>
        <v/>
      </c>
      <c r="P64" s="10">
        <f>IF(COUNTA(D56:D90)=0, 0, COUNTIF(D56:D90, "&gt;=7")/COUNTA(D56:D90))</f>
        <v/>
      </c>
      <c r="Q64" s="10">
        <f>IF(COUNTA(E56:E90)=0, 0, COUNTIF(E56:E90, "&gt;=7")/COUNTA(E56:E90))</f>
        <v/>
      </c>
      <c r="R64" s="10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14" t="n">
        <v>2.48424070509664</v>
      </c>
      <c r="D65" s="14" t="n">
        <v>4.550965654293475</v>
      </c>
      <c r="E65" s="14" t="n">
        <v>6.847244577251576</v>
      </c>
      <c r="F65" s="14" t="n">
        <v>3.718584313723524</v>
      </c>
      <c r="G65" s="15">
        <f>AVERAGE(C65:F65)</f>
        <v/>
      </c>
      <c r="H65" s="15">
        <f>SUM(C65:F65)/4</f>
        <v/>
      </c>
      <c r="I65" s="15">
        <f>IF(H65&lt;7, (0.6*H65) + (0.4*G65), "-")</f>
        <v/>
      </c>
      <c r="J65" s="8">
        <f>IF(H65&lt;2.5, "REPROVADO", IF(H65&lt;7, "FINAL", "APROVADO"))</f>
        <v/>
      </c>
      <c r="K65" s="15">
        <f>IF(H65&lt;7, (12.5 - (1.5*H65)), "-")</f>
        <v/>
      </c>
      <c r="L65" s="15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14" t="n">
        <v>2.575496539322368</v>
      </c>
      <c r="D66" s="14" t="n">
        <v>8.763023329710842</v>
      </c>
      <c r="E66" s="14" t="n">
        <v>7.56652563956844</v>
      </c>
      <c r="F66" s="14" t="n">
        <v>6.857071086060719</v>
      </c>
      <c r="G66" s="15">
        <f>AVERAGE(C66:F66)</f>
        <v/>
      </c>
      <c r="H66" s="15">
        <f>SUM(C66:F66)/4</f>
        <v/>
      </c>
      <c r="I66" s="15">
        <f>IF(H66&lt;7, (0.6*H66) + (0.4*G66), "-")</f>
        <v/>
      </c>
      <c r="J66" s="8">
        <f>IF(H66&lt;2.5, "REPROVADO", IF(H66&lt;7, "FINAL", "APROVADO"))</f>
        <v/>
      </c>
      <c r="K66" s="15">
        <f>IF(H66&lt;7, (12.5 - (1.5*H66)), "-")</f>
        <v/>
      </c>
      <c r="L66" s="15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14" t="n">
        <v>4.067335320533093</v>
      </c>
      <c r="D67" s="14" t="n">
        <v>6.127765042855552</v>
      </c>
      <c r="E67" s="14" t="n">
        <v>3.707027956095297</v>
      </c>
      <c r="F67" s="14" t="n">
        <v>5.642060000207816</v>
      </c>
      <c r="G67" s="15">
        <f>AVERAGE(C67:F67)</f>
        <v/>
      </c>
      <c r="H67" s="15">
        <f>SUM(C67:F67)/4</f>
        <v/>
      </c>
      <c r="I67" s="15">
        <f>IF(H67&lt;7, (0.6*H67) + (0.4*G67), "-")</f>
        <v/>
      </c>
      <c r="J67" s="8">
        <f>IF(H67&lt;2.5, "REPROVADO", IF(H67&lt;7, "FINAL", "APROVADO"))</f>
        <v/>
      </c>
      <c r="K67" s="15">
        <f>IF(H67&lt;7, (12.5 - (1.5*H67)), "-")</f>
        <v/>
      </c>
      <c r="L67" s="15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14" t="n">
        <v>5.684147332065107</v>
      </c>
      <c r="D68" s="14" t="n">
        <v>9.641979315142439</v>
      </c>
      <c r="E68" s="14" t="n">
        <v>6.87145167741418</v>
      </c>
      <c r="F68" s="14" t="n">
        <v>2.214935370700814</v>
      </c>
      <c r="G68" s="15">
        <f>AVERAGE(C68:F68)</f>
        <v/>
      </c>
      <c r="H68" s="15">
        <f>SUM(C68:F68)/4</f>
        <v/>
      </c>
      <c r="I68" s="15">
        <f>IF(H68&lt;7, (0.6*H68) + (0.4*G68), "-")</f>
        <v/>
      </c>
      <c r="J68" s="8">
        <f>IF(H68&lt;2.5, "REPROVADO", IF(H68&lt;7, "FINAL", "APROVADO"))</f>
        <v/>
      </c>
      <c r="K68" s="15">
        <f>IF(H68&lt;7, (12.5 - (1.5*H68)), "-")</f>
        <v/>
      </c>
      <c r="L68" s="15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14" t="n">
        <v>4.533113401564485</v>
      </c>
      <c r="D69" s="14" t="n">
        <v>7.213506650807053</v>
      </c>
      <c r="E69" s="14" t="n">
        <v>1.290971675561532</v>
      </c>
      <c r="F69" s="14" t="n">
        <v>7.174760193459309</v>
      </c>
      <c r="G69" s="15">
        <f>AVERAGE(C69:F69)</f>
        <v/>
      </c>
      <c r="H69" s="15">
        <f>SUM(C69:F69)/4</f>
        <v/>
      </c>
      <c r="I69" s="15">
        <f>IF(H69&lt;7, (0.6*H69) + (0.4*G69), "-")</f>
        <v/>
      </c>
      <c r="J69" s="8">
        <f>IF(H69&lt;2.5, "REPROVADO", IF(H69&lt;7, "FINAL", "APROVADO"))</f>
        <v/>
      </c>
      <c r="K69" s="15">
        <f>IF(H69&lt;7, (12.5 - (1.5*H69)), "-")</f>
        <v/>
      </c>
      <c r="L69" s="15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14" t="n">
        <v>3.272628119928402</v>
      </c>
      <c r="D70" s="14" t="n">
        <v>4.870805205787819</v>
      </c>
      <c r="E70" s="14" t="n">
        <v>9.166750628849934</v>
      </c>
      <c r="F70" s="14" t="n">
        <v>6.98666463434619</v>
      </c>
      <c r="G70" s="15">
        <f>AVERAGE(C70:F70)</f>
        <v/>
      </c>
      <c r="H70" s="15">
        <f>SUM(C70:F70)/4</f>
        <v/>
      </c>
      <c r="I70" s="15">
        <f>IF(H70&lt;7, (0.6*H70) + (0.4*G70), "-")</f>
        <v/>
      </c>
      <c r="J70" s="8">
        <f>IF(H70&lt;2.5, "REPROVADO", IF(H70&lt;7, "FINAL", "APROVADO"))</f>
        <v/>
      </c>
      <c r="K70" s="15">
        <f>IF(H70&lt;7, (12.5 - (1.5*H70)), "-")</f>
        <v/>
      </c>
      <c r="L70" s="15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14" t="n">
        <v>3.640333456064328</v>
      </c>
      <c r="D71" s="14" t="n">
        <v>5.234539173177815</v>
      </c>
      <c r="E71" s="14" t="n">
        <v>9.461002517802136</v>
      </c>
      <c r="F71" s="14" t="n">
        <v>2.001165610213603</v>
      </c>
      <c r="G71" s="15">
        <f>AVERAGE(C71:F71)</f>
        <v/>
      </c>
      <c r="H71" s="15">
        <f>SUM(C71:F71)/4</f>
        <v/>
      </c>
      <c r="I71" s="15">
        <f>IF(H71&lt;7, (0.6*H71) + (0.4*G71), "-")</f>
        <v/>
      </c>
      <c r="J71" s="8">
        <f>IF(H71&lt;2.5, "REPROVADO", IF(H71&lt;7, "FINAL", "APROVADO"))</f>
        <v/>
      </c>
      <c r="K71" s="15">
        <f>IF(H71&lt;7, (12.5 - (1.5*H71)), "-")</f>
        <v/>
      </c>
      <c r="L71" s="15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14" t="n">
        <v>4.76498439007174</v>
      </c>
      <c r="D72" s="14" t="n">
        <v>2.849476806503715</v>
      </c>
      <c r="E72" s="14" t="n">
        <v>4.782915129361869</v>
      </c>
      <c r="F72" s="14" t="n">
        <v>7.991474666513668</v>
      </c>
      <c r="G72" s="15">
        <f>AVERAGE(C72:F72)</f>
        <v/>
      </c>
      <c r="H72" s="15">
        <f>SUM(C72:F72)/4</f>
        <v/>
      </c>
      <c r="I72" s="15">
        <f>IF(H72&lt;7, (0.6*H72) + (0.4*G72), "-")</f>
        <v/>
      </c>
      <c r="J72" s="8">
        <f>IF(H72&lt;2.5, "REPROVADO", IF(H72&lt;7, "FINAL", "APROVADO"))</f>
        <v/>
      </c>
      <c r="K72" s="15">
        <f>IF(H72&lt;7, (12.5 - (1.5*H72)), "-")</f>
        <v/>
      </c>
      <c r="L72" s="15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14" t="n">
        <v>5.43280368038404</v>
      </c>
      <c r="D73" s="14" t="n">
        <v>2.216061694956414</v>
      </c>
      <c r="E73" s="14" t="n">
        <v>3.550590319412858</v>
      </c>
      <c r="F73" s="14" t="n">
        <v>2.490638129905109</v>
      </c>
      <c r="G73" s="15">
        <f>AVERAGE(C73:F73)</f>
        <v/>
      </c>
      <c r="H73" s="15">
        <f>SUM(C73:F73)/4</f>
        <v/>
      </c>
      <c r="I73" s="15">
        <f>IF(H73&lt;7, (0.6*H73) + (0.4*G73), "-")</f>
        <v/>
      </c>
      <c r="J73" s="8">
        <f>IF(H73&lt;2.5, "REPROVADO", IF(H73&lt;7, "FINAL", "APROVADO"))</f>
        <v/>
      </c>
      <c r="K73" s="15">
        <f>IF(H73&lt;7, (12.5 - (1.5*H73)), "-")</f>
        <v/>
      </c>
      <c r="L73" s="15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14" t="n">
        <v>4.085404300631181</v>
      </c>
      <c r="D74" s="14" t="n">
        <v>4.950536350117421</v>
      </c>
      <c r="E74" s="14" t="n">
        <v>5.28717492400854</v>
      </c>
      <c r="F74" s="14" t="n">
        <v>3.26898674463215</v>
      </c>
      <c r="G74" s="15">
        <f>AVERAGE(C74:F74)</f>
        <v/>
      </c>
      <c r="H74" s="15">
        <f>SUM(C74:F74)/4</f>
        <v/>
      </c>
      <c r="I74" s="15">
        <f>IF(H74&lt;7, (0.6*H74) + (0.4*G74), "-")</f>
        <v/>
      </c>
      <c r="J74" s="8">
        <f>IF(H74&lt;2.5, "REPROVADO", IF(H74&lt;7, "FINAL", "APROVADO"))</f>
        <v/>
      </c>
      <c r="K74" s="15">
        <f>IF(H74&lt;7, (12.5 - (1.5*H74)), "-")</f>
        <v/>
      </c>
      <c r="L74" s="15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14" t="n">
        <v>6.220369699299225</v>
      </c>
      <c r="D75" s="14" t="n">
        <v>7.788129627383126</v>
      </c>
      <c r="E75" s="14" t="n">
        <v>9.541437155595634</v>
      </c>
      <c r="F75" s="14" t="n">
        <v>1.502297465916544</v>
      </c>
      <c r="G75" s="15">
        <f>AVERAGE(C75:F75)</f>
        <v/>
      </c>
      <c r="H75" s="15">
        <f>SUM(C75:F75)/4</f>
        <v/>
      </c>
      <c r="I75" s="15">
        <f>IF(H75&lt;7, (0.6*H75) + (0.4*G75), "-")</f>
        <v/>
      </c>
      <c r="J75" s="8">
        <f>IF(H75&lt;2.5, "REPROVADO", IF(H75&lt;7, "FINAL", "APROVADO"))</f>
        <v/>
      </c>
      <c r="K75" s="15">
        <f>IF(H75&lt;7, (12.5 - (1.5*H75)), "-")</f>
        <v/>
      </c>
      <c r="L75" s="15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14" t="n">
        <v>9.027628983501115</v>
      </c>
      <c r="D76" s="14" t="n">
        <v>3.174400890033569</v>
      </c>
      <c r="E76" s="14" t="n">
        <v>2.75546329035777</v>
      </c>
      <c r="F76" s="14" t="n">
        <v>5.483268139770852</v>
      </c>
      <c r="G76" s="15">
        <f>AVERAGE(C76:F76)</f>
        <v/>
      </c>
      <c r="H76" s="15">
        <f>SUM(C76:F76)/4</f>
        <v/>
      </c>
      <c r="I76" s="15">
        <f>IF(H76&lt;7, (0.6*H76) + (0.4*G76), "-")</f>
        <v/>
      </c>
      <c r="J76" s="8">
        <f>IF(H76&lt;2.5, "REPROVADO", IF(H76&lt;7, "FINAL", "APROVADO"))</f>
        <v/>
      </c>
      <c r="K76" s="15">
        <f>IF(H76&lt;7, (12.5 - (1.5*H76)), "-")</f>
        <v/>
      </c>
      <c r="L76" s="15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14" t="n">
        <v>1.388929890001398</v>
      </c>
      <c r="D77" s="14" t="n">
        <v>3.931592216973435</v>
      </c>
      <c r="E77" s="14" t="n">
        <v>4.978603358873655</v>
      </c>
      <c r="F77" s="14" t="n">
        <v>6.415733331028417</v>
      </c>
      <c r="G77" s="15">
        <f>AVERAGE(C77:F77)</f>
        <v/>
      </c>
      <c r="H77" s="15">
        <f>SUM(C77:F77)/4</f>
        <v/>
      </c>
      <c r="I77" s="15">
        <f>IF(H77&lt;7, (0.6*H77) + (0.4*G77), "-")</f>
        <v/>
      </c>
      <c r="J77" s="8">
        <f>IF(H77&lt;2.5, "REPROVADO", IF(H77&lt;7, "FINAL", "APROVADO"))</f>
        <v/>
      </c>
      <c r="K77" s="15">
        <f>IF(H77&lt;7, (12.5 - (1.5*H77)), "-")</f>
        <v/>
      </c>
      <c r="L77" s="15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14" t="n">
        <v>5.756207247271109</v>
      </c>
      <c r="D78" s="14" t="n">
        <v>8.241199904304295</v>
      </c>
      <c r="E78" s="14" t="n">
        <v>3.949619299290737</v>
      </c>
      <c r="F78" s="14" t="n">
        <v>2.743312265614846</v>
      </c>
      <c r="G78" s="15">
        <f>AVERAGE(C78:F78)</f>
        <v/>
      </c>
      <c r="H78" s="15">
        <f>SUM(C78:F78)/4</f>
        <v/>
      </c>
      <c r="I78" s="15">
        <f>IF(H78&lt;7, (0.6*H78) + (0.4*G78), "-")</f>
        <v/>
      </c>
      <c r="J78" s="8">
        <f>IF(H78&lt;2.5, "REPROVADO", IF(H78&lt;7, "FINAL", "APROVADO"))</f>
        <v/>
      </c>
      <c r="K78" s="15">
        <f>IF(H78&lt;7, (12.5 - (1.5*H78)), "-")</f>
        <v/>
      </c>
      <c r="L78" s="15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14" t="n">
        <v>7.82584233247221</v>
      </c>
      <c r="D79" s="14" t="n">
        <v>1.477308982074498</v>
      </c>
      <c r="E79" s="14" t="n">
        <v>4.711958476100057</v>
      </c>
      <c r="F79" s="14" t="n">
        <v>4.241765706706913</v>
      </c>
      <c r="G79" s="15">
        <f>AVERAGE(C79:F79)</f>
        <v/>
      </c>
      <c r="H79" s="15">
        <f>SUM(C79:F79)/4</f>
        <v/>
      </c>
      <c r="I79" s="15">
        <f>IF(H79&lt;7, (0.6*H79) + (0.4*G79), "-")</f>
        <v/>
      </c>
      <c r="J79" s="8">
        <f>IF(H79&lt;2.5, "REPROVADO", IF(H79&lt;7, "FINAL", "APROVADO"))</f>
        <v/>
      </c>
      <c r="K79" s="15">
        <f>IF(H79&lt;7, (12.5 - (1.5*H79)), "-")</f>
        <v/>
      </c>
      <c r="L79" s="15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14" t="n">
        <v>2.563569557487523</v>
      </c>
      <c r="D80" s="14" t="n">
        <v>5.085974607909512</v>
      </c>
      <c r="E80" s="14" t="n">
        <v>2.530874579254204</v>
      </c>
      <c r="F80" s="14" t="n">
        <v>3.01295922151763</v>
      </c>
      <c r="G80" s="15">
        <f>AVERAGE(C80:F80)</f>
        <v/>
      </c>
      <c r="H80" s="15">
        <f>SUM(C80:F80)/4</f>
        <v/>
      </c>
      <c r="I80" s="15">
        <f>IF(H80&lt;7, (0.6*H80) + (0.4*G80), "-")</f>
        <v/>
      </c>
      <c r="J80" s="8">
        <f>IF(H80&lt;2.5, "REPROVADO", IF(H80&lt;7, "FINAL", "APROVADO"))</f>
        <v/>
      </c>
      <c r="K80" s="15">
        <f>IF(H80&lt;7, (12.5 - (1.5*H80)), "-")</f>
        <v/>
      </c>
      <c r="L80" s="15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15">
        <f>AVERAGE(C81:F81)</f>
        <v/>
      </c>
      <c r="H81" s="15">
        <f>SUM(C81:F81)/4</f>
        <v/>
      </c>
      <c r="I81" s="15">
        <f>IF(H81&lt;7, (0.6*H81) + (0.4*G81), "-")</f>
        <v/>
      </c>
      <c r="J81" s="8">
        <f>IF(H81&lt;2.5, "REPROVADO", IF(H81&lt;7, "FINAL", "APROVADO"))</f>
        <v/>
      </c>
      <c r="K81" s="15">
        <f>IF(H81&lt;7, (12.5 - (1.5*H81)), "-")</f>
        <v/>
      </c>
      <c r="L81" s="15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15">
        <f>AVERAGE(C82:F82)</f>
        <v/>
      </c>
      <c r="H82" s="15">
        <f>SUM(C82:F82)/4</f>
        <v/>
      </c>
      <c r="I82" s="15">
        <f>IF(H82&lt;7, (0.6*H82) + (0.4*G82), "-")</f>
        <v/>
      </c>
      <c r="J82" s="8">
        <f>IF(H82&lt;2.5, "REPROVADO", IF(H82&lt;7, "FINAL", "APROVADO"))</f>
        <v/>
      </c>
      <c r="K82" s="15">
        <f>IF(H82&lt;7, (12.5 - (1.5*H82)), "-")</f>
        <v/>
      </c>
      <c r="L82" s="15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15">
        <f>AVERAGE(C83:F83)</f>
        <v/>
      </c>
      <c r="H83" s="15">
        <f>SUM(C83:F83)/4</f>
        <v/>
      </c>
      <c r="I83" s="15">
        <f>IF(H83&lt;7, (0.6*H83) + (0.4*G83), "-")</f>
        <v/>
      </c>
      <c r="J83" s="8">
        <f>IF(H83&lt;2.5, "REPROVADO", IF(H83&lt;7, "FINAL", "APROVADO"))</f>
        <v/>
      </c>
      <c r="K83" s="15">
        <f>IF(H83&lt;7, (12.5 - (1.5*H83)), "-")</f>
        <v/>
      </c>
      <c r="L83" s="15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15">
        <f>AVERAGE(C84:F84)</f>
        <v/>
      </c>
      <c r="H84" s="15">
        <f>SUM(C84:F84)/4</f>
        <v/>
      </c>
      <c r="I84" s="15">
        <f>IF(H84&lt;7, (0.6*H84) + (0.4*G84), "-")</f>
        <v/>
      </c>
      <c r="J84" s="8">
        <f>IF(H84&lt;2.5, "REPROVADO", IF(H84&lt;7, "FINAL", "APROVADO"))</f>
        <v/>
      </c>
      <c r="K84" s="15">
        <f>IF(H84&lt;7, (12.5 - (1.5*H84)), "-")</f>
        <v/>
      </c>
      <c r="L84" s="15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15">
        <f>AVERAGE(C85:F85)</f>
        <v/>
      </c>
      <c r="H85" s="15">
        <f>SUM(C85:F85)/4</f>
        <v/>
      </c>
      <c r="I85" s="15">
        <f>IF(H85&lt;7, (0.6*H85) + (0.4*G85), "-")</f>
        <v/>
      </c>
      <c r="J85" s="8">
        <f>IF(H85&lt;2.5, "REPROVADO", IF(H85&lt;7, "FINAL", "APROVADO"))</f>
        <v/>
      </c>
      <c r="K85" s="15">
        <f>IF(H85&lt;7, (12.5 - (1.5*H85)), "-")</f>
        <v/>
      </c>
      <c r="L85" s="15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15">
        <f>AVERAGE(C86:F86)</f>
        <v/>
      </c>
      <c r="H86" s="15">
        <f>SUM(C86:F86)/4</f>
        <v/>
      </c>
      <c r="I86" s="15">
        <f>IF(H86&lt;7, (0.6*H86) + (0.4*G86), "-")</f>
        <v/>
      </c>
      <c r="J86" s="8">
        <f>IF(H86&lt;2.5, "REPROVADO", IF(H86&lt;7, "FINAL", "APROVADO"))</f>
        <v/>
      </c>
      <c r="K86" s="15">
        <f>IF(H86&lt;7, (12.5 - (1.5*H86)), "-")</f>
        <v/>
      </c>
      <c r="L86" s="15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15">
        <f>AVERAGE(C87:F87)</f>
        <v/>
      </c>
      <c r="H87" s="15">
        <f>SUM(C87:F87)/4</f>
        <v/>
      </c>
      <c r="I87" s="15">
        <f>IF(H87&lt;7, (0.6*H87) + (0.4*G87), "-")</f>
        <v/>
      </c>
      <c r="J87" s="8">
        <f>IF(H87&lt;2.5, "REPROVADO", IF(H87&lt;7, "FINAL", "APROVADO"))</f>
        <v/>
      </c>
      <c r="K87" s="15">
        <f>IF(H87&lt;7, (12.5 - (1.5*H87)), "-")</f>
        <v/>
      </c>
      <c r="L87" s="15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15">
        <f>AVERAGE(C88:F88)</f>
        <v/>
      </c>
      <c r="H88" s="15">
        <f>SUM(C88:F88)/4</f>
        <v/>
      </c>
      <c r="I88" s="15">
        <f>IF(H88&lt;7, (0.6*H88) + (0.4*G88), "-")</f>
        <v/>
      </c>
      <c r="J88" s="8">
        <f>IF(H88&lt;2.5, "REPROVADO", IF(H88&lt;7, "FINAL", "APROVADO"))</f>
        <v/>
      </c>
      <c r="K88" s="15">
        <f>IF(H88&lt;7, (12.5 - (1.5*H88)), "-")</f>
        <v/>
      </c>
      <c r="L88" s="15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15">
        <f>AVERAGE(C89:F89)</f>
        <v/>
      </c>
      <c r="H89" s="15">
        <f>SUM(C89:F89)/4</f>
        <v/>
      </c>
      <c r="I89" s="15">
        <f>IF(H89&lt;7, (0.6*H89) + (0.4*G89), "-")</f>
        <v/>
      </c>
      <c r="J89" s="8">
        <f>IF(H89&lt;2.5, "REPROVADO", IF(H89&lt;7, "FINAL", "APROVADO"))</f>
        <v/>
      </c>
      <c r="K89" s="15">
        <f>IF(H89&lt;7, (12.5 - (1.5*H89)), "-")</f>
        <v/>
      </c>
      <c r="L89" s="15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15">
        <f>AVERAGE(C90:F90)</f>
        <v/>
      </c>
      <c r="H90" s="15">
        <f>SUM(C90:F90)/4</f>
        <v/>
      </c>
      <c r="I90" s="15">
        <f>IF(H90&lt;7, (0.6*H90) + (0.4*G90), "-")</f>
        <v/>
      </c>
      <c r="J90" s="8">
        <f>IF(H90&lt;2.5, "REPROVADO", IF(H90&lt;7, "FINAL", "APROVADO"))</f>
        <v/>
      </c>
      <c r="K90" s="15">
        <f>IF(H90&lt;7, (12.5 - (1.5*H90)), "-")</f>
        <v/>
      </c>
      <c r="L90" s="15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3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14" t="n">
        <v>4.104767275613082</v>
      </c>
      <c r="D108" s="14" t="n">
        <v>4.004269142203578</v>
      </c>
      <c r="E108" s="14" t="n">
        <v>2.826094205488551</v>
      </c>
      <c r="F108" s="14" t="n">
        <v>1.232296877572172</v>
      </c>
      <c r="G108" s="15">
        <f>AVERAGE(C108:F108)</f>
        <v/>
      </c>
      <c r="H108" s="15">
        <f>SUM(C108:F108)/4</f>
        <v/>
      </c>
      <c r="I108" s="15">
        <f>IF(H108&lt;7, (0.6*H108) + (0.4*G108), "-")</f>
        <v/>
      </c>
      <c r="J108" s="8">
        <f>IF(H108&lt;2.5, "REPROVADO", IF(H108&lt;7, "FINAL", "APROVADO"))</f>
        <v/>
      </c>
      <c r="K108" s="15">
        <f>IF(H108&lt;7, (12.5 - (1.5*H108)), "-")</f>
        <v/>
      </c>
      <c r="L108" s="15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14" t="n">
        <v>9.725954775554701</v>
      </c>
      <c r="D109" s="14" t="n">
        <v>1.592786061520289</v>
      </c>
      <c r="E109" s="14" t="n">
        <v>4.386127377000165</v>
      </c>
      <c r="F109" s="14" t="n">
        <v>5.694548414605838</v>
      </c>
      <c r="G109" s="15">
        <f>AVERAGE(C109:F109)</f>
        <v/>
      </c>
      <c r="H109" s="15">
        <f>SUM(C109:F109)/4</f>
        <v/>
      </c>
      <c r="I109" s="15">
        <f>IF(H109&lt;7, (0.6*H109) + (0.4*G109), "-")</f>
        <v/>
      </c>
      <c r="J109" s="8">
        <f>IF(H109&lt;2.5, "REPROVADO", IF(H109&lt;7, "FINAL", "APROVADO"))</f>
        <v/>
      </c>
      <c r="K109" s="15">
        <f>IF(H109&lt;7, (12.5 - (1.5*H109)), "-")</f>
        <v/>
      </c>
      <c r="L109" s="15">
        <f>IF(G109&gt;=K109, "AF", "-")</f>
        <v/>
      </c>
      <c r="N109" s="8" t="inlineStr">
        <is>
          <t>ALUNOS APROVADOS</t>
        </is>
      </c>
      <c r="O109" s="9">
        <f>COUNTIF(C108:C142, "&gt;=7")</f>
        <v/>
      </c>
      <c r="P109" s="9">
        <f>COUNTIF(D108:D142, "&gt;=7")</f>
        <v/>
      </c>
      <c r="Q109" s="9">
        <f>COUNTIF(E108:E142, "&gt;=7")</f>
        <v/>
      </c>
      <c r="R109" s="9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14" t="n">
        <v>3.035501811176127</v>
      </c>
      <c r="D110" s="14" t="n">
        <v>7.745343578389896</v>
      </c>
      <c r="E110" s="14" t="n">
        <v>7.00333499471128</v>
      </c>
      <c r="F110" s="14" t="n">
        <v>6.102057779393777</v>
      </c>
      <c r="G110" s="15">
        <f>AVERAGE(C110:F110)</f>
        <v/>
      </c>
      <c r="H110" s="15">
        <f>SUM(C110:F110)/4</f>
        <v/>
      </c>
      <c r="I110" s="15">
        <f>IF(H110&lt;7, (0.6*H110) + (0.4*G110), "-")</f>
        <v/>
      </c>
      <c r="J110" s="8">
        <f>IF(H110&lt;2.5, "REPROVADO", IF(H110&lt;7, "FINAL", "APROVADO"))</f>
        <v/>
      </c>
      <c r="K110" s="15">
        <f>IF(H110&lt;7, (12.5 - (1.5*H110)), "-")</f>
        <v/>
      </c>
      <c r="L110" s="15">
        <f>IF(G110&gt;=K110, "AF", "-")</f>
        <v/>
      </c>
      <c r="N110" s="8" t="inlineStr">
        <is>
          <t>ALUNOS REPROVADOS</t>
        </is>
      </c>
      <c r="O110" s="9">
        <f>COUNTIF(C108:C142, "&lt;7")</f>
        <v/>
      </c>
      <c r="P110" s="9">
        <f>COUNTIF(D108:D142, "&lt;7")</f>
        <v/>
      </c>
      <c r="Q110" s="9">
        <f>COUNTIF(E108:E142, "&lt;7")</f>
        <v/>
      </c>
      <c r="R110" s="9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14" t="n">
        <v>8.074489830116285</v>
      </c>
      <c r="D111" s="14" t="n">
        <v>9.283379480048513</v>
      </c>
      <c r="E111" s="14" t="n">
        <v>9.68524875249625</v>
      </c>
      <c r="F111" s="14" t="n">
        <v>7.058891736624008</v>
      </c>
      <c r="G111" s="15">
        <f>AVERAGE(C111:F111)</f>
        <v/>
      </c>
      <c r="H111" s="15">
        <f>SUM(C111:F111)/4</f>
        <v/>
      </c>
      <c r="I111" s="15">
        <f>IF(H111&lt;7, (0.6*H111) + (0.4*G111), "-")</f>
        <v/>
      </c>
      <c r="J111" s="8">
        <f>IF(H111&lt;2.5, "REPROVADO", IF(H111&lt;7, "FINAL", "APROVADO"))</f>
        <v/>
      </c>
      <c r="K111" s="15">
        <f>IF(H111&lt;7, (12.5 - (1.5*H111)), "-")</f>
        <v/>
      </c>
      <c r="L111" s="15">
        <f>IF(G111&gt;=K111, "AF", "-")</f>
        <v/>
      </c>
      <c r="N111" s="8" t="inlineStr">
        <is>
          <t>Nº ALUNOS COM MÉDIA &gt; 8,0</t>
        </is>
      </c>
      <c r="O111" s="9">
        <f>COUNTIF(C108:C142, "&gt;=8")</f>
        <v/>
      </c>
      <c r="P111" s="9">
        <f>COUNTIF(D108:D142, "&gt;=8")</f>
        <v/>
      </c>
      <c r="Q111" s="9">
        <f>COUNTIF(E108:E142, "&gt;=8")</f>
        <v/>
      </c>
      <c r="R111" s="9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14" t="n">
        <v>4.441196063281904</v>
      </c>
      <c r="D112" s="14" t="n">
        <v>7.707907106675825</v>
      </c>
      <c r="E112" s="14" t="n">
        <v>7.369829055785709</v>
      </c>
      <c r="F112" s="14" t="n">
        <v>7.939638446535233</v>
      </c>
      <c r="G112" s="15">
        <f>AVERAGE(C112:F112)</f>
        <v/>
      </c>
      <c r="H112" s="15">
        <f>SUM(C112:F112)/4</f>
        <v/>
      </c>
      <c r="I112" s="15">
        <f>IF(H112&lt;7, (0.6*H112) + (0.4*G112), "-")</f>
        <v/>
      </c>
      <c r="J112" s="8">
        <f>IF(H112&lt;2.5, "REPROVADO", IF(H112&lt;7, "FINAL", "APROVADO"))</f>
        <v/>
      </c>
      <c r="K112" s="15">
        <f>IF(H112&lt;7, (12.5 - (1.5*H112)), "-")</f>
        <v/>
      </c>
      <c r="L112" s="15">
        <f>IF(G112&gt;=K112, "AF", "-")</f>
        <v/>
      </c>
      <c r="N112" s="8" t="inlineStr">
        <is>
          <t>Nº ALUNOS QUE NÃO ATINGIRAM MÉDIA &gt; 8,0</t>
        </is>
      </c>
      <c r="O112" s="9">
        <f>COUNTIF(C108:C142, "&lt;8")</f>
        <v/>
      </c>
      <c r="P112" s="9">
        <f>COUNTIF(D108:D142, "&lt;8")</f>
        <v/>
      </c>
      <c r="Q112" s="9">
        <f>COUNTIF(E108:E142, "&lt;8")</f>
        <v/>
      </c>
      <c r="R112" s="9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14" t="n">
        <v>2.776053312693264</v>
      </c>
      <c r="D113" s="14" t="n">
        <v>6.727142373713062</v>
      </c>
      <c r="E113" s="14" t="n">
        <v>5.835041767694785</v>
      </c>
      <c r="F113" s="14" t="n">
        <v>3.557615085722166</v>
      </c>
      <c r="G113" s="15">
        <f>AVERAGE(C113:F113)</f>
        <v/>
      </c>
      <c r="H113" s="15">
        <f>SUM(C113:F113)/4</f>
        <v/>
      </c>
      <c r="I113" s="15">
        <f>IF(H113&lt;7, (0.6*H113) + (0.4*G113), "-")</f>
        <v/>
      </c>
      <c r="J113" s="8">
        <f>IF(H113&lt;2.5, "REPROVADO", IF(H113&lt;7, "FINAL", "APROVADO"))</f>
        <v/>
      </c>
      <c r="K113" s="15">
        <f>IF(H113&lt;7, (12.5 - (1.5*H113)), "-")</f>
        <v/>
      </c>
      <c r="L113" s="15">
        <f>IF(G113&gt;=K113, "AF", "-")</f>
        <v/>
      </c>
      <c r="N113" s="8" t="inlineStr">
        <is>
          <t>PERCENTUAL DE MÉDIAS &gt; 5,0</t>
        </is>
      </c>
      <c r="O113" s="10">
        <f>COUNTIF(C108:C142, "&gt;=5")/COUNTA(C108:C142)</f>
        <v/>
      </c>
      <c r="P113" s="10">
        <f>COUNTIF(D108:D142, "&gt;=5")/COUNTA(D108:D142)</f>
        <v/>
      </c>
      <c r="Q113" s="10">
        <f>COUNTIF(E108:E142, "&gt;=5")/COUNTA(E108:E142)</f>
        <v/>
      </c>
      <c r="R113" s="10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14" t="n">
        <v>1.894727220610074</v>
      </c>
      <c r="D114" s="14" t="n">
        <v>2.947042882244533</v>
      </c>
      <c r="E114" s="14" t="n">
        <v>8.136641009610255</v>
      </c>
      <c r="F114" s="14" t="n">
        <v>5.524792060936704</v>
      </c>
      <c r="G114" s="15">
        <f>AVERAGE(C114:F114)</f>
        <v/>
      </c>
      <c r="H114" s="15">
        <f>SUM(C114:F114)/4</f>
        <v/>
      </c>
      <c r="I114" s="15">
        <f>IF(H114&lt;7, (0.6*H114) + (0.4*G114), "-")</f>
        <v/>
      </c>
      <c r="J114" s="8">
        <f>IF(H114&lt;2.5, "REPROVADO", IF(H114&lt;7, "FINAL", "APROVADO"))</f>
        <v/>
      </c>
      <c r="K114" s="15">
        <f>IF(H114&lt;7, (12.5 - (1.5*H114)), "-")</f>
        <v/>
      </c>
      <c r="L114" s="15">
        <f>IF(G114&gt;=K114, "AF", "-")</f>
        <v/>
      </c>
      <c r="N114" s="8" t="inlineStr">
        <is>
          <t>PERCENTUAL DE MÉDIAS &lt; 5,0</t>
        </is>
      </c>
      <c r="O114" s="10">
        <f>COUNTIF(C108:C142, "&lt;5")/COUNTA(C108:C142)</f>
        <v/>
      </c>
      <c r="P114" s="10">
        <f>COUNTIF(D108:D142, "&lt;5")/COUNTA(D108:D142)</f>
        <v/>
      </c>
      <c r="Q114" s="10">
        <f>COUNTIF(E108:E142, "&lt;5")/COUNTA(E108:E142)</f>
        <v/>
      </c>
      <c r="R114" s="10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14" t="n">
        <v>5.019335234797047</v>
      </c>
      <c r="D115" s="14" t="n">
        <v>8.700327947652069</v>
      </c>
      <c r="E115" s="14" t="n">
        <v>5.701711721740156</v>
      </c>
      <c r="F115" s="14" t="n">
        <v>4.461615960639491</v>
      </c>
      <c r="G115" s="15">
        <f>AVERAGE(C115:F115)</f>
        <v/>
      </c>
      <c r="H115" s="15">
        <f>SUM(C115:F115)/4</f>
        <v/>
      </c>
      <c r="I115" s="15">
        <f>IF(H115&lt;7, (0.6*H115) + (0.4*G115), "-")</f>
        <v/>
      </c>
      <c r="J115" s="8">
        <f>IF(H115&lt;2.5, "REPROVADO", IF(H115&lt;7, "FINAL", "APROVADO"))</f>
        <v/>
      </c>
      <c r="K115" s="15">
        <f>IF(H115&lt;7, (12.5 - (1.5*H115)), "-")</f>
        <v/>
      </c>
      <c r="L115" s="15">
        <f>IF(G115&gt;=K115, "AF", "-")</f>
        <v/>
      </c>
      <c r="N115" s="8" t="inlineStr">
        <is>
          <t>MATRÍCULAS</t>
        </is>
      </c>
      <c r="O115" s="9">
        <f>COUNTA(C108:C142)</f>
        <v/>
      </c>
      <c r="P115" s="9">
        <f>COUNTA(D108:D142)</f>
        <v/>
      </c>
      <c r="Q115" s="9">
        <f>COUNTA(E108:E142)</f>
        <v/>
      </c>
      <c r="R115" s="9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14" t="n">
        <v>9.11784390197424</v>
      </c>
      <c r="D116" s="14" t="n">
        <v>6.124425668584761</v>
      </c>
      <c r="E116" s="14" t="n">
        <v>7.495592368801454</v>
      </c>
      <c r="F116" s="14" t="n">
        <v>5.038387458910589</v>
      </c>
      <c r="G116" s="15">
        <f>AVERAGE(C116:F116)</f>
        <v/>
      </c>
      <c r="H116" s="15">
        <f>SUM(C116:F116)/4</f>
        <v/>
      </c>
      <c r="I116" s="15">
        <f>IF(H116&lt;7, (0.6*H116) + (0.4*G116), "-")</f>
        <v/>
      </c>
      <c r="J116" s="8">
        <f>IF(H116&lt;2.5, "REPROVADO", IF(H116&lt;7, "FINAL", "APROVADO"))</f>
        <v/>
      </c>
      <c r="K116" s="15">
        <f>IF(H116&lt;7, (12.5 - (1.5*H116)), "-")</f>
        <v/>
      </c>
      <c r="L116" s="15">
        <f>IF(G116&gt;=K116, "AF", "-")</f>
        <v/>
      </c>
      <c r="N116" s="8" t="inlineStr">
        <is>
          <t>TAXA DE APROVAÇÃO (%)</t>
        </is>
      </c>
      <c r="O116" s="10">
        <f>IF(COUNTA(C108:C142)=0, 0, COUNTIF(C108:C142, "&gt;=7")/COUNTA(C108:C142))</f>
        <v/>
      </c>
      <c r="P116" s="10">
        <f>IF(COUNTA(D108:D142)=0, 0, COUNTIF(D108:D142, "&gt;=7")/COUNTA(D108:D142))</f>
        <v/>
      </c>
      <c r="Q116" s="10">
        <f>IF(COUNTA(E108:E142)=0, 0, COUNTIF(E108:E142, "&gt;=7")/COUNTA(E108:E142))</f>
        <v/>
      </c>
      <c r="R116" s="10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14" t="n">
        <v>8.494814355672975</v>
      </c>
      <c r="D117" s="14" t="n">
        <v>4.638073088571092</v>
      </c>
      <c r="E117" s="14" t="n">
        <v>3.995769284131343</v>
      </c>
      <c r="F117" s="14" t="n">
        <v>8.870161632990751</v>
      </c>
      <c r="G117" s="15">
        <f>AVERAGE(C117:F117)</f>
        <v/>
      </c>
      <c r="H117" s="15">
        <f>SUM(C117:F117)/4</f>
        <v/>
      </c>
      <c r="I117" s="15">
        <f>IF(H117&lt;7, (0.6*H117) + (0.4*G117), "-")</f>
        <v/>
      </c>
      <c r="J117" s="8">
        <f>IF(H117&lt;2.5, "REPROVADO", IF(H117&lt;7, "FINAL", "APROVADO"))</f>
        <v/>
      </c>
      <c r="K117" s="15">
        <f>IF(H117&lt;7, (12.5 - (1.5*H117)), "-")</f>
        <v/>
      </c>
      <c r="L117" s="15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14" t="n">
        <v>6.033977730571193</v>
      </c>
      <c r="D118" s="14" t="n">
        <v>6.137057098332485</v>
      </c>
      <c r="E118" s="14" t="n">
        <v>2.071390611920129</v>
      </c>
      <c r="F118" s="14" t="n">
        <v>7.784864904615924</v>
      </c>
      <c r="G118" s="15">
        <f>AVERAGE(C118:F118)</f>
        <v/>
      </c>
      <c r="H118" s="15">
        <f>SUM(C118:F118)/4</f>
        <v/>
      </c>
      <c r="I118" s="15">
        <f>IF(H118&lt;7, (0.6*H118) + (0.4*G118), "-")</f>
        <v/>
      </c>
      <c r="J118" s="8">
        <f>IF(H118&lt;2.5, "REPROVADO", IF(H118&lt;7, "FINAL", "APROVADO"))</f>
        <v/>
      </c>
      <c r="K118" s="15">
        <f>IF(H118&lt;7, (12.5 - (1.5*H118)), "-")</f>
        <v/>
      </c>
      <c r="L118" s="15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14" t="n">
        <v>4.776141853078449</v>
      </c>
      <c r="D119" s="14" t="n">
        <v>4.431631182998501</v>
      </c>
      <c r="E119" s="14" t="n">
        <v>3.80118744580043</v>
      </c>
      <c r="F119" s="14" t="n">
        <v>4.326571542648708</v>
      </c>
      <c r="G119" s="15">
        <f>AVERAGE(C119:F119)</f>
        <v/>
      </c>
      <c r="H119" s="15">
        <f>SUM(C119:F119)/4</f>
        <v/>
      </c>
      <c r="I119" s="15">
        <f>IF(H119&lt;7, (0.6*H119) + (0.4*G119), "-")</f>
        <v/>
      </c>
      <c r="J119" s="8">
        <f>IF(H119&lt;2.5, "REPROVADO", IF(H119&lt;7, "FINAL", "APROVADO"))</f>
        <v/>
      </c>
      <c r="K119" s="15">
        <f>IF(H119&lt;7, (12.5 - (1.5*H119)), "-")</f>
        <v/>
      </c>
      <c r="L119" s="15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14" t="n">
        <v>2.078280100964791</v>
      </c>
      <c r="D120" s="14" t="n">
        <v>3.043863273288947</v>
      </c>
      <c r="E120" s="14" t="n">
        <v>6.402413973549775</v>
      </c>
      <c r="F120" s="14" t="n">
        <v>9.785923629986147</v>
      </c>
      <c r="G120" s="15">
        <f>AVERAGE(C120:F120)</f>
        <v/>
      </c>
      <c r="H120" s="15">
        <f>SUM(C120:F120)/4</f>
        <v/>
      </c>
      <c r="I120" s="15">
        <f>IF(H120&lt;7, (0.6*H120) + (0.4*G120), "-")</f>
        <v/>
      </c>
      <c r="J120" s="8">
        <f>IF(H120&lt;2.5, "REPROVADO", IF(H120&lt;7, "FINAL", "APROVADO"))</f>
        <v/>
      </c>
      <c r="K120" s="15">
        <f>IF(H120&lt;7, (12.5 - (1.5*H120)), "-")</f>
        <v/>
      </c>
      <c r="L120" s="15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14" t="n">
        <v>5.462986353316953</v>
      </c>
      <c r="D121" s="14" t="n">
        <v>2.906077737884858</v>
      </c>
      <c r="E121" s="14" t="n">
        <v>7.473522867497651</v>
      </c>
      <c r="F121" s="14" t="n">
        <v>2.541035173435473</v>
      </c>
      <c r="G121" s="15">
        <f>AVERAGE(C121:F121)</f>
        <v/>
      </c>
      <c r="H121" s="15">
        <f>SUM(C121:F121)/4</f>
        <v/>
      </c>
      <c r="I121" s="15">
        <f>IF(H121&lt;7, (0.6*H121) + (0.4*G121), "-")</f>
        <v/>
      </c>
      <c r="J121" s="8">
        <f>IF(H121&lt;2.5, "REPROVADO", IF(H121&lt;7, "FINAL", "APROVADO"))</f>
        <v/>
      </c>
      <c r="K121" s="15">
        <f>IF(H121&lt;7, (12.5 - (1.5*H121)), "-")</f>
        <v/>
      </c>
      <c r="L121" s="15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14" t="n">
        <v>4.393982313306199</v>
      </c>
      <c r="D122" s="14" t="n">
        <v>9.291390356104717</v>
      </c>
      <c r="E122" s="14" t="n">
        <v>6.202535630935792</v>
      </c>
      <c r="F122" s="14" t="n">
        <v>8.428884339608672</v>
      </c>
      <c r="G122" s="15">
        <f>AVERAGE(C122:F122)</f>
        <v/>
      </c>
      <c r="H122" s="15">
        <f>SUM(C122:F122)/4</f>
        <v/>
      </c>
      <c r="I122" s="15">
        <f>IF(H122&lt;7, (0.6*H122) + (0.4*G122), "-")</f>
        <v/>
      </c>
      <c r="J122" s="8">
        <f>IF(H122&lt;2.5, "REPROVADO", IF(H122&lt;7, "FINAL", "APROVADO"))</f>
        <v/>
      </c>
      <c r="K122" s="15">
        <f>IF(H122&lt;7, (12.5 - (1.5*H122)), "-")</f>
        <v/>
      </c>
      <c r="L122" s="15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14" t="n">
        <v>2.86545798193364</v>
      </c>
      <c r="D123" s="14" t="n">
        <v>2.340241788798857</v>
      </c>
      <c r="E123" s="14" t="n">
        <v>5.737922613393423</v>
      </c>
      <c r="F123" s="14" t="n">
        <v>2.89102116277809</v>
      </c>
      <c r="G123" s="15">
        <f>AVERAGE(C123:F123)</f>
        <v/>
      </c>
      <c r="H123" s="15">
        <f>SUM(C123:F123)/4</f>
        <v/>
      </c>
      <c r="I123" s="15">
        <f>IF(H123&lt;7, (0.6*H123) + (0.4*G123), "-")</f>
        <v/>
      </c>
      <c r="J123" s="8">
        <f>IF(H123&lt;2.5, "REPROVADO", IF(H123&lt;7, "FINAL", "APROVADO"))</f>
        <v/>
      </c>
      <c r="K123" s="15">
        <f>IF(H123&lt;7, (12.5 - (1.5*H123)), "-")</f>
        <v/>
      </c>
      <c r="L123" s="15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14" t="n">
        <v>4.888424144416508</v>
      </c>
      <c r="D124" s="14" t="n">
        <v>5.646994018939747</v>
      </c>
      <c r="E124" s="14" t="n">
        <v>4.023086684599757</v>
      </c>
      <c r="F124" s="14" t="n">
        <v>3.153253926954271</v>
      </c>
      <c r="G124" s="15">
        <f>AVERAGE(C124:F124)</f>
        <v/>
      </c>
      <c r="H124" s="15">
        <f>SUM(C124:F124)/4</f>
        <v/>
      </c>
      <c r="I124" s="15">
        <f>IF(H124&lt;7, (0.6*H124) + (0.4*G124), "-")</f>
        <v/>
      </c>
      <c r="J124" s="8">
        <f>IF(H124&lt;2.5, "REPROVADO", IF(H124&lt;7, "FINAL", "APROVADO"))</f>
        <v/>
      </c>
      <c r="K124" s="15">
        <f>IF(H124&lt;7, (12.5 - (1.5*H124)), "-")</f>
        <v/>
      </c>
      <c r="L124" s="15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14" t="n">
        <v>3.349415220104583</v>
      </c>
      <c r="D125" s="14" t="n">
        <v>3.437885932702865</v>
      </c>
      <c r="E125" s="14" t="n">
        <v>6.958879249354155</v>
      </c>
      <c r="F125" s="14" t="n">
        <v>6.405678923664897</v>
      </c>
      <c r="G125" s="15">
        <f>AVERAGE(C125:F125)</f>
        <v/>
      </c>
      <c r="H125" s="15">
        <f>SUM(C125:F125)/4</f>
        <v/>
      </c>
      <c r="I125" s="15">
        <f>IF(H125&lt;7, (0.6*H125) + (0.4*G125), "-")</f>
        <v/>
      </c>
      <c r="J125" s="8">
        <f>IF(H125&lt;2.5, "REPROVADO", IF(H125&lt;7, "FINAL", "APROVADO"))</f>
        <v/>
      </c>
      <c r="K125" s="15">
        <f>IF(H125&lt;7, (12.5 - (1.5*H125)), "-")</f>
        <v/>
      </c>
      <c r="L125" s="15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14" t="n">
        <v>9.851894944054868</v>
      </c>
      <c r="D126" s="14" t="n">
        <v>1.013878649534294</v>
      </c>
      <c r="E126" s="14" t="n">
        <v>3.450731998600384</v>
      </c>
      <c r="F126" s="14" t="n">
        <v>3.712148201401756</v>
      </c>
      <c r="G126" s="15">
        <f>AVERAGE(C126:F126)</f>
        <v/>
      </c>
      <c r="H126" s="15">
        <f>SUM(C126:F126)/4</f>
        <v/>
      </c>
      <c r="I126" s="15">
        <f>IF(H126&lt;7, (0.6*H126) + (0.4*G126), "-")</f>
        <v/>
      </c>
      <c r="J126" s="8">
        <f>IF(H126&lt;2.5, "REPROVADO", IF(H126&lt;7, "FINAL", "APROVADO"))</f>
        <v/>
      </c>
      <c r="K126" s="15">
        <f>IF(H126&lt;7, (12.5 - (1.5*H126)), "-")</f>
        <v/>
      </c>
      <c r="L126" s="15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14" t="n">
        <v>6.569767902008337</v>
      </c>
      <c r="D127" s="14" t="n">
        <v>3.108309426000007</v>
      </c>
      <c r="E127" s="14" t="n">
        <v>3.971625438163161</v>
      </c>
      <c r="F127" s="14" t="n">
        <v>5.650659940028991</v>
      </c>
      <c r="G127" s="15">
        <f>AVERAGE(C127:F127)</f>
        <v/>
      </c>
      <c r="H127" s="15">
        <f>SUM(C127:F127)/4</f>
        <v/>
      </c>
      <c r="I127" s="15">
        <f>IF(H127&lt;7, (0.6*H127) + (0.4*G127), "-")</f>
        <v/>
      </c>
      <c r="J127" s="8">
        <f>IF(H127&lt;2.5, "REPROVADO", IF(H127&lt;7, "FINAL", "APROVADO"))</f>
        <v/>
      </c>
      <c r="K127" s="15">
        <f>IF(H127&lt;7, (12.5 - (1.5*H127)), "-")</f>
        <v/>
      </c>
      <c r="L127" s="15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14" t="n">
        <v>4.53516946172681</v>
      </c>
      <c r="D128" s="14" t="n">
        <v>2.253785061472311</v>
      </c>
      <c r="E128" s="14" t="n">
        <v>9.787139201349804</v>
      </c>
      <c r="F128" s="14" t="n">
        <v>5.964048179807239</v>
      </c>
      <c r="G128" s="15">
        <f>AVERAGE(C128:F128)</f>
        <v/>
      </c>
      <c r="H128" s="15">
        <f>SUM(C128:F128)/4</f>
        <v/>
      </c>
      <c r="I128" s="15">
        <f>IF(H128&lt;7, (0.6*H128) + (0.4*G128), "-")</f>
        <v/>
      </c>
      <c r="J128" s="8">
        <f>IF(H128&lt;2.5, "REPROVADO", IF(H128&lt;7, "FINAL", "APROVADO"))</f>
        <v/>
      </c>
      <c r="K128" s="15">
        <f>IF(H128&lt;7, (12.5 - (1.5*H128)), "-")</f>
        <v/>
      </c>
      <c r="L128" s="15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14" t="n">
        <v>5.275653997309385</v>
      </c>
      <c r="D129" s="14" t="n">
        <v>3.186356276553152</v>
      </c>
      <c r="E129" s="14" t="n">
        <v>4.108666194607546</v>
      </c>
      <c r="F129" s="14" t="n">
        <v>4.376123987891116</v>
      </c>
      <c r="G129" s="15">
        <f>AVERAGE(C129:F129)</f>
        <v/>
      </c>
      <c r="H129" s="15">
        <f>SUM(C129:F129)/4</f>
        <v/>
      </c>
      <c r="I129" s="15">
        <f>IF(H129&lt;7, (0.6*H129) + (0.4*G129), "-")</f>
        <v/>
      </c>
      <c r="J129" s="8">
        <f>IF(H129&lt;2.5, "REPROVADO", IF(H129&lt;7, "FINAL", "APROVADO"))</f>
        <v/>
      </c>
      <c r="K129" s="15">
        <f>IF(H129&lt;7, (12.5 - (1.5*H129)), "-")</f>
        <v/>
      </c>
      <c r="L129" s="15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15">
        <f>AVERAGE(C130:F130)</f>
        <v/>
      </c>
      <c r="H130" s="15">
        <f>SUM(C130:F130)/4</f>
        <v/>
      </c>
      <c r="I130" s="15">
        <f>IF(H130&lt;7, (0.6*H130) + (0.4*G130), "-")</f>
        <v/>
      </c>
      <c r="J130" s="8">
        <f>IF(H130&lt;2.5, "REPROVADO", IF(H130&lt;7, "FINAL", "APROVADO"))</f>
        <v/>
      </c>
      <c r="K130" s="15">
        <f>IF(H130&lt;7, (12.5 - (1.5*H130)), "-")</f>
        <v/>
      </c>
      <c r="L130" s="15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15">
        <f>AVERAGE(C131:F131)</f>
        <v/>
      </c>
      <c r="H131" s="15">
        <f>SUM(C131:F131)/4</f>
        <v/>
      </c>
      <c r="I131" s="15">
        <f>IF(H131&lt;7, (0.6*H131) + (0.4*G131), "-")</f>
        <v/>
      </c>
      <c r="J131" s="8">
        <f>IF(H131&lt;2.5, "REPROVADO", IF(H131&lt;7, "FINAL", "APROVADO"))</f>
        <v/>
      </c>
      <c r="K131" s="15">
        <f>IF(H131&lt;7, (12.5 - (1.5*H131)), "-")</f>
        <v/>
      </c>
      <c r="L131" s="15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15">
        <f>AVERAGE(C132:F132)</f>
        <v/>
      </c>
      <c r="H132" s="15">
        <f>SUM(C132:F132)/4</f>
        <v/>
      </c>
      <c r="I132" s="15">
        <f>IF(H132&lt;7, (0.6*H132) + (0.4*G132), "-")</f>
        <v/>
      </c>
      <c r="J132" s="8">
        <f>IF(H132&lt;2.5, "REPROVADO", IF(H132&lt;7, "FINAL", "APROVADO"))</f>
        <v/>
      </c>
      <c r="K132" s="15">
        <f>IF(H132&lt;7, (12.5 - (1.5*H132)), "-")</f>
        <v/>
      </c>
      <c r="L132" s="15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15">
        <f>AVERAGE(C133:F133)</f>
        <v/>
      </c>
      <c r="H133" s="15">
        <f>SUM(C133:F133)/4</f>
        <v/>
      </c>
      <c r="I133" s="15">
        <f>IF(H133&lt;7, (0.6*H133) + (0.4*G133), "-")</f>
        <v/>
      </c>
      <c r="J133" s="8">
        <f>IF(H133&lt;2.5, "REPROVADO", IF(H133&lt;7, "FINAL", "APROVADO"))</f>
        <v/>
      </c>
      <c r="K133" s="15">
        <f>IF(H133&lt;7, (12.5 - (1.5*H133)), "-")</f>
        <v/>
      </c>
      <c r="L133" s="15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15">
        <f>AVERAGE(C134:F134)</f>
        <v/>
      </c>
      <c r="H134" s="15">
        <f>SUM(C134:F134)/4</f>
        <v/>
      </c>
      <c r="I134" s="15">
        <f>IF(H134&lt;7, (0.6*H134) + (0.4*G134), "-")</f>
        <v/>
      </c>
      <c r="J134" s="8">
        <f>IF(H134&lt;2.5, "REPROVADO", IF(H134&lt;7, "FINAL", "APROVADO"))</f>
        <v/>
      </c>
      <c r="K134" s="15">
        <f>IF(H134&lt;7, (12.5 - (1.5*H134)), "-")</f>
        <v/>
      </c>
      <c r="L134" s="15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15">
        <f>AVERAGE(C135:F135)</f>
        <v/>
      </c>
      <c r="H135" s="15">
        <f>SUM(C135:F135)/4</f>
        <v/>
      </c>
      <c r="I135" s="15">
        <f>IF(H135&lt;7, (0.6*H135) + (0.4*G135), "-")</f>
        <v/>
      </c>
      <c r="J135" s="8">
        <f>IF(H135&lt;2.5, "REPROVADO", IF(H135&lt;7, "FINAL", "APROVADO"))</f>
        <v/>
      </c>
      <c r="K135" s="15">
        <f>IF(H135&lt;7, (12.5 - (1.5*H135)), "-")</f>
        <v/>
      </c>
      <c r="L135" s="15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15">
        <f>AVERAGE(C136:F136)</f>
        <v/>
      </c>
      <c r="H136" s="15">
        <f>SUM(C136:F136)/4</f>
        <v/>
      </c>
      <c r="I136" s="15">
        <f>IF(H136&lt;7, (0.6*H136) + (0.4*G136), "-")</f>
        <v/>
      </c>
      <c r="J136" s="8">
        <f>IF(H136&lt;2.5, "REPROVADO", IF(H136&lt;7, "FINAL", "APROVADO"))</f>
        <v/>
      </c>
      <c r="K136" s="15">
        <f>IF(H136&lt;7, (12.5 - (1.5*H136)), "-")</f>
        <v/>
      </c>
      <c r="L136" s="15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15">
        <f>AVERAGE(C137:F137)</f>
        <v/>
      </c>
      <c r="H137" s="15">
        <f>SUM(C137:F137)/4</f>
        <v/>
      </c>
      <c r="I137" s="15">
        <f>IF(H137&lt;7, (0.6*H137) + (0.4*G137), "-")</f>
        <v/>
      </c>
      <c r="J137" s="8">
        <f>IF(H137&lt;2.5, "REPROVADO", IF(H137&lt;7, "FINAL", "APROVADO"))</f>
        <v/>
      </c>
      <c r="K137" s="15">
        <f>IF(H137&lt;7, (12.5 - (1.5*H137)), "-")</f>
        <v/>
      </c>
      <c r="L137" s="15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15">
        <f>AVERAGE(C138:F138)</f>
        <v/>
      </c>
      <c r="H138" s="15">
        <f>SUM(C138:F138)/4</f>
        <v/>
      </c>
      <c r="I138" s="15">
        <f>IF(H138&lt;7, (0.6*H138) + (0.4*G138), "-")</f>
        <v/>
      </c>
      <c r="J138" s="8">
        <f>IF(H138&lt;2.5, "REPROVADO", IF(H138&lt;7, "FINAL", "APROVADO"))</f>
        <v/>
      </c>
      <c r="K138" s="15">
        <f>IF(H138&lt;7, (12.5 - (1.5*H138)), "-")</f>
        <v/>
      </c>
      <c r="L138" s="15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15">
        <f>AVERAGE(C139:F139)</f>
        <v/>
      </c>
      <c r="H139" s="15">
        <f>SUM(C139:F139)/4</f>
        <v/>
      </c>
      <c r="I139" s="15">
        <f>IF(H139&lt;7, (0.6*H139) + (0.4*G139), "-")</f>
        <v/>
      </c>
      <c r="J139" s="8">
        <f>IF(H139&lt;2.5, "REPROVADO", IF(H139&lt;7, "FINAL", "APROVADO"))</f>
        <v/>
      </c>
      <c r="K139" s="15">
        <f>IF(H139&lt;7, (12.5 - (1.5*H139)), "-")</f>
        <v/>
      </c>
      <c r="L139" s="15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15">
        <f>AVERAGE(C140:F140)</f>
        <v/>
      </c>
      <c r="H140" s="15">
        <f>SUM(C140:F140)/4</f>
        <v/>
      </c>
      <c r="I140" s="15">
        <f>IF(H140&lt;7, (0.6*H140) + (0.4*G140), "-")</f>
        <v/>
      </c>
      <c r="J140" s="8">
        <f>IF(H140&lt;2.5, "REPROVADO", IF(H140&lt;7, "FINAL", "APROVADO"))</f>
        <v/>
      </c>
      <c r="K140" s="15">
        <f>IF(H140&lt;7, (12.5 - (1.5*H140)), "-")</f>
        <v/>
      </c>
      <c r="L140" s="15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15">
        <f>AVERAGE(C141:F141)</f>
        <v/>
      </c>
      <c r="H141" s="15">
        <f>SUM(C141:F141)/4</f>
        <v/>
      </c>
      <c r="I141" s="15">
        <f>IF(H141&lt;7, (0.6*H141) + (0.4*G141), "-")</f>
        <v/>
      </c>
      <c r="J141" s="8">
        <f>IF(H141&lt;2.5, "REPROVADO", IF(H141&lt;7, "FINAL", "APROVADO"))</f>
        <v/>
      </c>
      <c r="K141" s="15">
        <f>IF(H141&lt;7, (12.5 - (1.5*H141)), "-")</f>
        <v/>
      </c>
      <c r="L141" s="15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15">
        <f>AVERAGE(C142:F142)</f>
        <v/>
      </c>
      <c r="H142" s="15">
        <f>SUM(C142:F142)/4</f>
        <v/>
      </c>
      <c r="I142" s="15">
        <f>IF(H142&lt;7, (0.6*H142) + (0.4*G142), "-")</f>
        <v/>
      </c>
      <c r="J142" s="8">
        <f>IF(H142&lt;2.5, "REPROVADO", IF(H142&lt;7, "FINAL", "APROVADO"))</f>
        <v/>
      </c>
      <c r="K142" s="15">
        <f>IF(H142&lt;7, (12.5 - (1.5*H142)), "-")</f>
        <v/>
      </c>
      <c r="L142" s="15">
        <f>IF(G142&gt;=K142, "AF", "-")</f>
        <v/>
      </c>
    </row>
    <row r="157"/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3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14" t="n">
        <v>9.696852473551408</v>
      </c>
      <c r="D160" s="14" t="n">
        <v>3.73637291906123</v>
      </c>
      <c r="E160" s="14" t="n">
        <v>6.262257062364378</v>
      </c>
      <c r="F160" s="14" t="n">
        <v>9.077104886094643</v>
      </c>
      <c r="G160" s="15">
        <f>AVERAGE(C160:F160)</f>
        <v/>
      </c>
      <c r="H160" s="15">
        <f>SUM(C160:F160)/4</f>
        <v/>
      </c>
      <c r="I160" s="15">
        <f>IF(H160&lt;7, (0.6*H160) + (0.4*G160), "-")</f>
        <v/>
      </c>
      <c r="J160" s="8">
        <f>IF(H160&lt;2.5, "REPROVADO", IF(H160&lt;7, "FINAL", "APROVADO"))</f>
        <v/>
      </c>
      <c r="K160" s="15">
        <f>IF(H160&lt;7, (12.5 - (1.5*H160)), "-")</f>
        <v/>
      </c>
      <c r="L160" s="15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14" t="n">
        <v>2.358254977531077</v>
      </c>
      <c r="D161" s="14" t="n">
        <v>7.680505357554226</v>
      </c>
      <c r="E161" s="14" t="n">
        <v>9.962353815036858</v>
      </c>
      <c r="F161" s="14" t="n">
        <v>5.7231857874418</v>
      </c>
      <c r="G161" s="15">
        <f>AVERAGE(C161:F161)</f>
        <v/>
      </c>
      <c r="H161" s="15">
        <f>SUM(C161:F161)/4</f>
        <v/>
      </c>
      <c r="I161" s="15">
        <f>IF(H161&lt;7, (0.6*H161) + (0.4*G161), "-")</f>
        <v/>
      </c>
      <c r="J161" s="8">
        <f>IF(H161&lt;2.5, "REPROVADO", IF(H161&lt;7, "FINAL", "APROVADO"))</f>
        <v/>
      </c>
      <c r="K161" s="15">
        <f>IF(H161&lt;7, (12.5 - (1.5*H161)), "-")</f>
        <v/>
      </c>
      <c r="L161" s="15">
        <f>IF(G161&gt;=K161, "AF", "-")</f>
        <v/>
      </c>
      <c r="N161" s="8" t="inlineStr">
        <is>
          <t>ALUNOS APROVADOS</t>
        </is>
      </c>
      <c r="O161" s="9">
        <f>COUNTIF(C160:C194, "&gt;=7")</f>
        <v/>
      </c>
      <c r="P161" s="9">
        <f>COUNTIF(D160:D194, "&gt;=7")</f>
        <v/>
      </c>
      <c r="Q161" s="9">
        <f>COUNTIF(E160:E194, "&gt;=7")</f>
        <v/>
      </c>
      <c r="R161" s="9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14" t="n">
        <v>1.588753010267449</v>
      </c>
      <c r="D162" s="14" t="n">
        <v>6.761090205914974</v>
      </c>
      <c r="E162" s="14" t="n">
        <v>2.311414677649335</v>
      </c>
      <c r="F162" s="14" t="n">
        <v>9.595740618525445</v>
      </c>
      <c r="G162" s="15">
        <f>AVERAGE(C162:F162)</f>
        <v/>
      </c>
      <c r="H162" s="15">
        <f>SUM(C162:F162)/4</f>
        <v/>
      </c>
      <c r="I162" s="15">
        <f>IF(H162&lt;7, (0.6*H162) + (0.4*G162), "-")</f>
        <v/>
      </c>
      <c r="J162" s="8">
        <f>IF(H162&lt;2.5, "REPROVADO", IF(H162&lt;7, "FINAL", "APROVADO"))</f>
        <v/>
      </c>
      <c r="K162" s="15">
        <f>IF(H162&lt;7, (12.5 - (1.5*H162)), "-")</f>
        <v/>
      </c>
      <c r="L162" s="15">
        <f>IF(G162&gt;=K162, "AF", "-")</f>
        <v/>
      </c>
      <c r="N162" s="8" t="inlineStr">
        <is>
          <t>ALUNOS REPROVADOS</t>
        </is>
      </c>
      <c r="O162" s="9">
        <f>COUNTIF(C160:C194, "&lt;7")</f>
        <v/>
      </c>
      <c r="P162" s="9">
        <f>COUNTIF(D160:D194, "&lt;7")</f>
        <v/>
      </c>
      <c r="Q162" s="9">
        <f>COUNTIF(E160:E194, "&lt;7")</f>
        <v/>
      </c>
      <c r="R162" s="9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14" t="n">
        <v>9.374430173030754</v>
      </c>
      <c r="D163" s="14" t="n">
        <v>2.500617222121471</v>
      </c>
      <c r="E163" s="14" t="n">
        <v>1.864160679824335</v>
      </c>
      <c r="F163" s="14" t="n">
        <v>3.071524633109505</v>
      </c>
      <c r="G163" s="15">
        <f>AVERAGE(C163:F163)</f>
        <v/>
      </c>
      <c r="H163" s="15">
        <f>SUM(C163:F163)/4</f>
        <v/>
      </c>
      <c r="I163" s="15">
        <f>IF(H163&lt;7, (0.6*H163) + (0.4*G163), "-")</f>
        <v/>
      </c>
      <c r="J163" s="8">
        <f>IF(H163&lt;2.5, "REPROVADO", IF(H163&lt;7, "FINAL", "APROVADO"))</f>
        <v/>
      </c>
      <c r="K163" s="15">
        <f>IF(H163&lt;7, (12.5 - (1.5*H163)), "-")</f>
        <v/>
      </c>
      <c r="L163" s="15">
        <f>IF(G163&gt;=K163, "AF", "-")</f>
        <v/>
      </c>
      <c r="N163" s="8" t="inlineStr">
        <is>
          <t>Nº ALUNOS COM MÉDIA &gt; 8,0</t>
        </is>
      </c>
      <c r="O163" s="9">
        <f>COUNTIF(C160:C194, "&gt;=8")</f>
        <v/>
      </c>
      <c r="P163" s="9">
        <f>COUNTIF(D160:D194, "&gt;=8")</f>
        <v/>
      </c>
      <c r="Q163" s="9">
        <f>COUNTIF(E160:E194, "&gt;=8")</f>
        <v/>
      </c>
      <c r="R163" s="9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14" t="n">
        <v>5.93996880593434</v>
      </c>
      <c r="D164" s="14" t="n">
        <v>7.084368112009468</v>
      </c>
      <c r="E164" s="14" t="n">
        <v>3.004573506588743</v>
      </c>
      <c r="F164" s="14" t="n">
        <v>8.634759251016408</v>
      </c>
      <c r="G164" s="15">
        <f>AVERAGE(C164:F164)</f>
        <v/>
      </c>
      <c r="H164" s="15">
        <f>SUM(C164:F164)/4</f>
        <v/>
      </c>
      <c r="I164" s="15">
        <f>IF(H164&lt;7, (0.6*H164) + (0.4*G164), "-")</f>
        <v/>
      </c>
      <c r="J164" s="8">
        <f>IF(H164&lt;2.5, "REPROVADO", IF(H164&lt;7, "FINAL", "APROVADO"))</f>
        <v/>
      </c>
      <c r="K164" s="15">
        <f>IF(H164&lt;7, (12.5 - (1.5*H164)), "-")</f>
        <v/>
      </c>
      <c r="L164" s="15">
        <f>IF(G164&gt;=K164, "AF", "-")</f>
        <v/>
      </c>
      <c r="N164" s="8" t="inlineStr">
        <is>
          <t>Nº ALUNOS QUE NÃO ATINGIRAM MÉDIA &gt; 8,0</t>
        </is>
      </c>
      <c r="O164" s="9">
        <f>COUNTIF(C160:C194, "&lt;8")</f>
        <v/>
      </c>
      <c r="P164" s="9">
        <f>COUNTIF(D160:D194, "&lt;8")</f>
        <v/>
      </c>
      <c r="Q164" s="9">
        <f>COUNTIF(E160:E194, "&lt;8")</f>
        <v/>
      </c>
      <c r="R164" s="9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14" t="n">
        <v>1.757095020256962</v>
      </c>
      <c r="D165" s="14" t="n">
        <v>2.106898251011244</v>
      </c>
      <c r="E165" s="14" t="n">
        <v>1.738958999604861</v>
      </c>
      <c r="F165" s="14" t="n">
        <v>4.597723088457945</v>
      </c>
      <c r="G165" s="15">
        <f>AVERAGE(C165:F165)</f>
        <v/>
      </c>
      <c r="H165" s="15">
        <f>SUM(C165:F165)/4</f>
        <v/>
      </c>
      <c r="I165" s="15">
        <f>IF(H165&lt;7, (0.6*H165) + (0.4*G165), "-")</f>
        <v/>
      </c>
      <c r="J165" s="8">
        <f>IF(H165&lt;2.5, "REPROVADO", IF(H165&lt;7, "FINAL", "APROVADO"))</f>
        <v/>
      </c>
      <c r="K165" s="15">
        <f>IF(H165&lt;7, (12.5 - (1.5*H165)), "-")</f>
        <v/>
      </c>
      <c r="L165" s="15">
        <f>IF(G165&gt;=K165, "AF", "-")</f>
        <v/>
      </c>
      <c r="N165" s="8" t="inlineStr">
        <is>
          <t>PERCENTUAL DE MÉDIAS &gt; 5,0</t>
        </is>
      </c>
      <c r="O165" s="10">
        <f>COUNTIF(C160:C194, "&gt;=5")/COUNTA(C160:C194)</f>
        <v/>
      </c>
      <c r="P165" s="10">
        <f>COUNTIF(D160:D194, "&gt;=5")/COUNTA(D160:D194)</f>
        <v/>
      </c>
      <c r="Q165" s="10">
        <f>COUNTIF(E160:E194, "&gt;=5")/COUNTA(E160:E194)</f>
        <v/>
      </c>
      <c r="R165" s="10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14" t="n">
        <v>7.057430441205985</v>
      </c>
      <c r="D166" s="14" t="n">
        <v>8.311383598510577</v>
      </c>
      <c r="E166" s="14" t="n">
        <v>5.731610113245456</v>
      </c>
      <c r="F166" s="14" t="n">
        <v>2.418536224571103</v>
      </c>
      <c r="G166" s="15">
        <f>AVERAGE(C166:F166)</f>
        <v/>
      </c>
      <c r="H166" s="15">
        <f>SUM(C166:F166)/4</f>
        <v/>
      </c>
      <c r="I166" s="15">
        <f>IF(H166&lt;7, (0.6*H166) + (0.4*G166), "-")</f>
        <v/>
      </c>
      <c r="J166" s="8">
        <f>IF(H166&lt;2.5, "REPROVADO", IF(H166&lt;7, "FINAL", "APROVADO"))</f>
        <v/>
      </c>
      <c r="K166" s="15">
        <f>IF(H166&lt;7, (12.5 - (1.5*H166)), "-")</f>
        <v/>
      </c>
      <c r="L166" s="15">
        <f>IF(G166&gt;=K166, "AF", "-")</f>
        <v/>
      </c>
      <c r="N166" s="8" t="inlineStr">
        <is>
          <t>PERCENTUAL DE MÉDIAS &lt; 5,0</t>
        </is>
      </c>
      <c r="O166" s="10">
        <f>COUNTIF(C160:C194, "&lt;5")/COUNTA(C160:C194)</f>
        <v/>
      </c>
      <c r="P166" s="10">
        <f>COUNTIF(D160:D194, "&lt;5")/COUNTA(D160:D194)</f>
        <v/>
      </c>
      <c r="Q166" s="10">
        <f>COUNTIF(E160:E194, "&lt;5")/COUNTA(E160:E194)</f>
        <v/>
      </c>
      <c r="R166" s="10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14" t="n">
        <v>8.885246316863356</v>
      </c>
      <c r="D167" s="14" t="n">
        <v>9.897220352477145</v>
      </c>
      <c r="E167" s="14" t="n">
        <v>6.414462925574114</v>
      </c>
      <c r="F167" s="14" t="n">
        <v>9.923567326990298</v>
      </c>
      <c r="G167" s="15">
        <f>AVERAGE(C167:F167)</f>
        <v/>
      </c>
      <c r="H167" s="15">
        <f>SUM(C167:F167)/4</f>
        <v/>
      </c>
      <c r="I167" s="15">
        <f>IF(H167&lt;7, (0.6*H167) + (0.4*G167), "-")</f>
        <v/>
      </c>
      <c r="J167" s="8">
        <f>IF(H167&lt;2.5, "REPROVADO", IF(H167&lt;7, "FINAL", "APROVADO"))</f>
        <v/>
      </c>
      <c r="K167" s="15">
        <f>IF(H167&lt;7, (12.5 - (1.5*H167)), "-")</f>
        <v/>
      </c>
      <c r="L167" s="15">
        <f>IF(G167&gt;=K167, "AF", "-")</f>
        <v/>
      </c>
      <c r="N167" s="8" t="inlineStr">
        <is>
          <t>MATRÍCULAS</t>
        </is>
      </c>
      <c r="O167" s="9">
        <f>COUNTA(C160:C194)</f>
        <v/>
      </c>
      <c r="P167" s="9">
        <f>COUNTA(D160:D194)</f>
        <v/>
      </c>
      <c r="Q167" s="9">
        <f>COUNTA(E160:E194)</f>
        <v/>
      </c>
      <c r="R167" s="9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14" t="n">
        <v>3.591428069355603</v>
      </c>
      <c r="D168" s="14" t="n">
        <v>7.38530095675533</v>
      </c>
      <c r="E168" s="14" t="n">
        <v>3.319996214963349</v>
      </c>
      <c r="F168" s="14" t="n">
        <v>6.509129938367961</v>
      </c>
      <c r="G168" s="15">
        <f>AVERAGE(C168:F168)</f>
        <v/>
      </c>
      <c r="H168" s="15">
        <f>SUM(C168:F168)/4</f>
        <v/>
      </c>
      <c r="I168" s="15">
        <f>IF(H168&lt;7, (0.6*H168) + (0.4*G168), "-")</f>
        <v/>
      </c>
      <c r="J168" s="8">
        <f>IF(H168&lt;2.5, "REPROVADO", IF(H168&lt;7, "FINAL", "APROVADO"))</f>
        <v/>
      </c>
      <c r="K168" s="15">
        <f>IF(H168&lt;7, (12.5 - (1.5*H168)), "-")</f>
        <v/>
      </c>
      <c r="L168" s="15">
        <f>IF(G168&gt;=K168, "AF", "-")</f>
        <v/>
      </c>
      <c r="N168" s="8" t="inlineStr">
        <is>
          <t>TAXA DE APROVAÇÃO (%)</t>
        </is>
      </c>
      <c r="O168" s="10">
        <f>IF(COUNTA(C160:C194)=0, 0, COUNTIF(C160:C194, "&gt;=7")/COUNTA(C160:C194))</f>
        <v/>
      </c>
      <c r="P168" s="10">
        <f>IF(COUNTA(D160:D194)=0, 0, COUNTIF(D160:D194, "&gt;=7")/COUNTA(D160:D194))</f>
        <v/>
      </c>
      <c r="Q168" s="10">
        <f>IF(COUNTA(E160:E194)=0, 0, COUNTIF(E160:E194, "&gt;=7")/COUNTA(E160:E194))</f>
        <v/>
      </c>
      <c r="R168" s="10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14" t="n">
        <v>1.906087190490628</v>
      </c>
      <c r="D169" s="14" t="n">
        <v>2.832170645738656</v>
      </c>
      <c r="E169" s="14" t="n">
        <v>6.13175912517928</v>
      </c>
      <c r="F169" s="14" t="n">
        <v>7.641932817472126</v>
      </c>
      <c r="G169" s="15">
        <f>AVERAGE(C169:F169)</f>
        <v/>
      </c>
      <c r="H169" s="15">
        <f>SUM(C169:F169)/4</f>
        <v/>
      </c>
      <c r="I169" s="15">
        <f>IF(H169&lt;7, (0.6*H169) + (0.4*G169), "-")</f>
        <v/>
      </c>
      <c r="J169" s="8">
        <f>IF(H169&lt;2.5, "REPROVADO", IF(H169&lt;7, "FINAL", "APROVADO"))</f>
        <v/>
      </c>
      <c r="K169" s="15">
        <f>IF(H169&lt;7, (12.5 - (1.5*H169)), "-")</f>
        <v/>
      </c>
      <c r="L169" s="15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14" t="n">
        <v>7.694689720717644</v>
      </c>
      <c r="D170" s="14" t="n">
        <v>4.782175874330878</v>
      </c>
      <c r="E170" s="14" t="n">
        <v>5.698299441757786</v>
      </c>
      <c r="F170" s="14" t="n">
        <v>4.615937484159908</v>
      </c>
      <c r="G170" s="15">
        <f>AVERAGE(C170:F170)</f>
        <v/>
      </c>
      <c r="H170" s="15">
        <f>SUM(C170:F170)/4</f>
        <v/>
      </c>
      <c r="I170" s="15">
        <f>IF(H170&lt;7, (0.6*H170) + (0.4*G170), "-")</f>
        <v/>
      </c>
      <c r="J170" s="8">
        <f>IF(H170&lt;2.5, "REPROVADO", IF(H170&lt;7, "FINAL", "APROVADO"))</f>
        <v/>
      </c>
      <c r="K170" s="15">
        <f>IF(H170&lt;7, (12.5 - (1.5*H170)), "-")</f>
        <v/>
      </c>
      <c r="L170" s="15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14" t="n">
        <v>6.366588785696787</v>
      </c>
      <c r="D171" s="14" t="n">
        <v>4.897757988022766</v>
      </c>
      <c r="E171" s="14" t="n">
        <v>2.382079063327306</v>
      </c>
      <c r="F171" s="14" t="n">
        <v>3.77663152933546</v>
      </c>
      <c r="G171" s="15">
        <f>AVERAGE(C171:F171)</f>
        <v/>
      </c>
      <c r="H171" s="15">
        <f>SUM(C171:F171)/4</f>
        <v/>
      </c>
      <c r="I171" s="15">
        <f>IF(H171&lt;7, (0.6*H171) + (0.4*G171), "-")</f>
        <v/>
      </c>
      <c r="J171" s="8">
        <f>IF(H171&lt;2.5, "REPROVADO", IF(H171&lt;7, "FINAL", "APROVADO"))</f>
        <v/>
      </c>
      <c r="K171" s="15">
        <f>IF(H171&lt;7, (12.5 - (1.5*H171)), "-")</f>
        <v/>
      </c>
      <c r="L171" s="15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14" t="n">
        <v>7.066988553214801</v>
      </c>
      <c r="D172" s="14" t="n">
        <v>4.191049013928216</v>
      </c>
      <c r="E172" s="14" t="n">
        <v>7.309929099263905</v>
      </c>
      <c r="F172" s="14" t="n">
        <v>8.003952890692249</v>
      </c>
      <c r="G172" s="15">
        <f>AVERAGE(C172:F172)</f>
        <v/>
      </c>
      <c r="H172" s="15">
        <f>SUM(C172:F172)/4</f>
        <v/>
      </c>
      <c r="I172" s="15">
        <f>IF(H172&lt;7, (0.6*H172) + (0.4*G172), "-")</f>
        <v/>
      </c>
      <c r="J172" s="8">
        <f>IF(H172&lt;2.5, "REPROVADO", IF(H172&lt;7, "FINAL", "APROVADO"))</f>
        <v/>
      </c>
      <c r="K172" s="15">
        <f>IF(H172&lt;7, (12.5 - (1.5*H172)), "-")</f>
        <v/>
      </c>
      <c r="L172" s="15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14" t="n">
        <v>7.059786294493092</v>
      </c>
      <c r="D173" s="14" t="n">
        <v>1.130731975724916</v>
      </c>
      <c r="E173" s="14" t="n">
        <v>6.797707898920477</v>
      </c>
      <c r="F173" s="14" t="n">
        <v>8.004529442225378</v>
      </c>
      <c r="G173" s="15">
        <f>AVERAGE(C173:F173)</f>
        <v/>
      </c>
      <c r="H173" s="15">
        <f>SUM(C173:F173)/4</f>
        <v/>
      </c>
      <c r="I173" s="15">
        <f>IF(H173&lt;7, (0.6*H173) + (0.4*G173), "-")</f>
        <v/>
      </c>
      <c r="J173" s="8">
        <f>IF(H173&lt;2.5, "REPROVADO", IF(H173&lt;7, "FINAL", "APROVADO"))</f>
        <v/>
      </c>
      <c r="K173" s="15">
        <f>IF(H173&lt;7, (12.5 - (1.5*H173)), "-")</f>
        <v/>
      </c>
      <c r="L173" s="15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14" t="n">
        <v>1.717669393889313</v>
      </c>
      <c r="D174" s="14" t="n">
        <v>8.82657611318478</v>
      </c>
      <c r="E174" s="14" t="n">
        <v>8.83666749421644</v>
      </c>
      <c r="F174" s="14" t="n">
        <v>6.100576201998278</v>
      </c>
      <c r="G174" s="15">
        <f>AVERAGE(C174:F174)</f>
        <v/>
      </c>
      <c r="H174" s="15">
        <f>SUM(C174:F174)/4</f>
        <v/>
      </c>
      <c r="I174" s="15">
        <f>IF(H174&lt;7, (0.6*H174) + (0.4*G174), "-")</f>
        <v/>
      </c>
      <c r="J174" s="8">
        <f>IF(H174&lt;2.5, "REPROVADO", IF(H174&lt;7, "FINAL", "APROVADO"))</f>
        <v/>
      </c>
      <c r="K174" s="15">
        <f>IF(H174&lt;7, (12.5 - (1.5*H174)), "-")</f>
        <v/>
      </c>
      <c r="L174" s="15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14" t="n">
        <v>7.36969692804149</v>
      </c>
      <c r="D175" s="14" t="n">
        <v>2.97943691531905</v>
      </c>
      <c r="E175" s="14" t="n">
        <v>3.354777514477661</v>
      </c>
      <c r="F175" s="14" t="n">
        <v>1.159973276112253</v>
      </c>
      <c r="G175" s="15">
        <f>AVERAGE(C175:F175)</f>
        <v/>
      </c>
      <c r="H175" s="15">
        <f>SUM(C175:F175)/4</f>
        <v/>
      </c>
      <c r="I175" s="15">
        <f>IF(H175&lt;7, (0.6*H175) + (0.4*G175), "-")</f>
        <v/>
      </c>
      <c r="J175" s="8">
        <f>IF(H175&lt;2.5, "REPROVADO", IF(H175&lt;7, "FINAL", "APROVADO"))</f>
        <v/>
      </c>
      <c r="K175" s="15">
        <f>IF(H175&lt;7, (12.5 - (1.5*H175)), "-")</f>
        <v/>
      </c>
      <c r="L175" s="15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14" t="n">
        <v>6.579443583079346</v>
      </c>
      <c r="D176" s="14" t="n">
        <v>7.251527738496224</v>
      </c>
      <c r="E176" s="14" t="n">
        <v>5.491669545792726</v>
      </c>
      <c r="F176" s="14" t="n">
        <v>4.394258694462889</v>
      </c>
      <c r="G176" s="15">
        <f>AVERAGE(C176:F176)</f>
        <v/>
      </c>
      <c r="H176" s="15">
        <f>SUM(C176:F176)/4</f>
        <v/>
      </c>
      <c r="I176" s="15">
        <f>IF(H176&lt;7, (0.6*H176) + (0.4*G176), "-")</f>
        <v/>
      </c>
      <c r="J176" s="8">
        <f>IF(H176&lt;2.5, "REPROVADO", IF(H176&lt;7, "FINAL", "APROVADO"))</f>
        <v/>
      </c>
      <c r="K176" s="15">
        <f>IF(H176&lt;7, (12.5 - (1.5*H176)), "-")</f>
        <v/>
      </c>
      <c r="L176" s="15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14" t="n">
        <v>2.538174709279761</v>
      </c>
      <c r="D177" s="14" t="n">
        <v>6.573202424978293</v>
      </c>
      <c r="E177" s="14" t="n">
        <v>2.348210461869621</v>
      </c>
      <c r="F177" s="14" t="n">
        <v>9.279543380650674</v>
      </c>
      <c r="G177" s="15">
        <f>AVERAGE(C177:F177)</f>
        <v/>
      </c>
      <c r="H177" s="15">
        <f>SUM(C177:F177)/4</f>
        <v/>
      </c>
      <c r="I177" s="15">
        <f>IF(H177&lt;7, (0.6*H177) + (0.4*G177), "-")</f>
        <v/>
      </c>
      <c r="J177" s="8">
        <f>IF(H177&lt;2.5, "REPROVADO", IF(H177&lt;7, "FINAL", "APROVADO"))</f>
        <v/>
      </c>
      <c r="K177" s="15">
        <f>IF(H177&lt;7, (12.5 - (1.5*H177)), "-")</f>
        <v/>
      </c>
      <c r="L177" s="15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14" t="n">
        <v>1.709513397086773</v>
      </c>
      <c r="D178" s="14" t="n">
        <v>7.626329393036269</v>
      </c>
      <c r="E178" s="14" t="n">
        <v>2.133488799131464</v>
      </c>
      <c r="F178" s="14" t="n">
        <v>5.629713718364606</v>
      </c>
      <c r="G178" s="15">
        <f>AVERAGE(C178:F178)</f>
        <v/>
      </c>
      <c r="H178" s="15">
        <f>SUM(C178:F178)/4</f>
        <v/>
      </c>
      <c r="I178" s="15">
        <f>IF(H178&lt;7, (0.6*H178) + (0.4*G178), "-")</f>
        <v/>
      </c>
      <c r="J178" s="8">
        <f>IF(H178&lt;2.5, "REPROVADO", IF(H178&lt;7, "FINAL", "APROVADO"))</f>
        <v/>
      </c>
      <c r="K178" s="15">
        <f>IF(H178&lt;7, (12.5 - (1.5*H178)), "-")</f>
        <v/>
      </c>
      <c r="L178" s="15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14" t="n">
        <v>6.228635601873988</v>
      </c>
      <c r="D179" s="14" t="n">
        <v>4.594956610924518</v>
      </c>
      <c r="E179" s="14" t="n">
        <v>8.776885529753264</v>
      </c>
      <c r="F179" s="14" t="n">
        <v>1.772630558476961</v>
      </c>
      <c r="G179" s="15">
        <f>AVERAGE(C179:F179)</f>
        <v/>
      </c>
      <c r="H179" s="15">
        <f>SUM(C179:F179)/4</f>
        <v/>
      </c>
      <c r="I179" s="15">
        <f>IF(H179&lt;7, (0.6*H179) + (0.4*G179), "-")</f>
        <v/>
      </c>
      <c r="J179" s="8">
        <f>IF(H179&lt;2.5, "REPROVADO", IF(H179&lt;7, "FINAL", "APROVADO"))</f>
        <v/>
      </c>
      <c r="K179" s="15">
        <f>IF(H179&lt;7, (12.5 - (1.5*H179)), "-")</f>
        <v/>
      </c>
      <c r="L179" s="15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14" t="n">
        <v>6.278302044156715</v>
      </c>
      <c r="D180" s="14" t="n">
        <v>1.03993610659474</v>
      </c>
      <c r="E180" s="14" t="n">
        <v>7.939730934302471</v>
      </c>
      <c r="F180" s="14" t="n">
        <v>5.33186128823225</v>
      </c>
      <c r="G180" s="15">
        <f>AVERAGE(C180:F180)</f>
        <v/>
      </c>
      <c r="H180" s="15">
        <f>SUM(C180:F180)/4</f>
        <v/>
      </c>
      <c r="I180" s="15">
        <f>IF(H180&lt;7, (0.6*H180) + (0.4*G180), "-")</f>
        <v/>
      </c>
      <c r="J180" s="8">
        <f>IF(H180&lt;2.5, "REPROVADO", IF(H180&lt;7, "FINAL", "APROVADO"))</f>
        <v/>
      </c>
      <c r="K180" s="15">
        <f>IF(H180&lt;7, (12.5 - (1.5*H180)), "-")</f>
        <v/>
      </c>
      <c r="L180" s="15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14" t="n">
        <v>3.999682914746502</v>
      </c>
      <c r="D181" s="14" t="n">
        <v>1.702320073448629</v>
      </c>
      <c r="E181" s="14" t="n">
        <v>9.720946941617845</v>
      </c>
      <c r="F181" s="14" t="n">
        <v>7.453107645777318</v>
      </c>
      <c r="G181" s="15">
        <f>AVERAGE(C181:F181)</f>
        <v/>
      </c>
      <c r="H181" s="15">
        <f>SUM(C181:F181)/4</f>
        <v/>
      </c>
      <c r="I181" s="15">
        <f>IF(H181&lt;7, (0.6*H181) + (0.4*G181), "-")</f>
        <v/>
      </c>
      <c r="J181" s="8">
        <f>IF(H181&lt;2.5, "REPROVADO", IF(H181&lt;7, "FINAL", "APROVADO"))</f>
        <v/>
      </c>
      <c r="K181" s="15">
        <f>IF(H181&lt;7, (12.5 - (1.5*H181)), "-")</f>
        <v/>
      </c>
      <c r="L181" s="15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14" t="n">
        <v>3.236917405943274</v>
      </c>
      <c r="D182" s="14" t="n">
        <v>7.087915184074649</v>
      </c>
      <c r="E182" s="14" t="n">
        <v>3.359180541883978</v>
      </c>
      <c r="F182" s="14" t="n">
        <v>5.204014340185701</v>
      </c>
      <c r="G182" s="15">
        <f>AVERAGE(C182:F182)</f>
        <v/>
      </c>
      <c r="H182" s="15">
        <f>SUM(C182:F182)/4</f>
        <v/>
      </c>
      <c r="I182" s="15">
        <f>IF(H182&lt;7, (0.6*H182) + (0.4*G182), "-")</f>
        <v/>
      </c>
      <c r="J182" s="8">
        <f>IF(H182&lt;2.5, "REPROVADO", IF(H182&lt;7, "FINAL", "APROVADO"))</f>
        <v/>
      </c>
      <c r="K182" s="15">
        <f>IF(H182&lt;7, (12.5 - (1.5*H182)), "-")</f>
        <v/>
      </c>
      <c r="L182" s="15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14" t="n">
        <v>6.915305842468124</v>
      </c>
      <c r="D183" s="14" t="n">
        <v>5.237865188919894</v>
      </c>
      <c r="E183" s="14" t="n">
        <v>7.84087941442463</v>
      </c>
      <c r="F183" s="14" t="n">
        <v>6.726790696273479</v>
      </c>
      <c r="G183" s="15">
        <f>AVERAGE(C183:F183)</f>
        <v/>
      </c>
      <c r="H183" s="15">
        <f>SUM(C183:F183)/4</f>
        <v/>
      </c>
      <c r="I183" s="15">
        <f>IF(H183&lt;7, (0.6*H183) + (0.4*G183), "-")</f>
        <v/>
      </c>
      <c r="J183" s="8">
        <f>IF(H183&lt;2.5, "REPROVADO", IF(H183&lt;7, "FINAL", "APROVADO"))</f>
        <v/>
      </c>
      <c r="K183" s="15">
        <f>IF(H183&lt;7, (12.5 - (1.5*H183)), "-")</f>
        <v/>
      </c>
      <c r="L183" s="15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14" t="n">
        <v>3.605515039915792</v>
      </c>
      <c r="D184" s="14" t="n">
        <v>8.38626424302921</v>
      </c>
      <c r="E184" s="14" t="n">
        <v>6.314679141186478</v>
      </c>
      <c r="F184" s="14" t="n">
        <v>2.355598677308321</v>
      </c>
      <c r="G184" s="15">
        <f>AVERAGE(C184:F184)</f>
        <v/>
      </c>
      <c r="H184" s="15">
        <f>SUM(C184:F184)/4</f>
        <v/>
      </c>
      <c r="I184" s="15">
        <f>IF(H184&lt;7, (0.6*H184) + (0.4*G184), "-")</f>
        <v/>
      </c>
      <c r="J184" s="8">
        <f>IF(H184&lt;2.5, "REPROVADO", IF(H184&lt;7, "FINAL", "APROVADO"))</f>
        <v/>
      </c>
      <c r="K184" s="15">
        <f>IF(H184&lt;7, (12.5 - (1.5*H184)), "-")</f>
        <v/>
      </c>
      <c r="L184" s="15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15">
        <f>AVERAGE(C185:F185)</f>
        <v/>
      </c>
      <c r="H185" s="15">
        <f>SUM(C185:F185)/4</f>
        <v/>
      </c>
      <c r="I185" s="15">
        <f>IF(H185&lt;7, (0.6*H185) + (0.4*G185), "-")</f>
        <v/>
      </c>
      <c r="J185" s="8">
        <f>IF(H185&lt;2.5, "REPROVADO", IF(H185&lt;7, "FINAL", "APROVADO"))</f>
        <v/>
      </c>
      <c r="K185" s="15">
        <f>IF(H185&lt;7, (12.5 - (1.5*H185)), "-")</f>
        <v/>
      </c>
      <c r="L185" s="15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15">
        <f>AVERAGE(C186:F186)</f>
        <v/>
      </c>
      <c r="H186" s="15">
        <f>SUM(C186:F186)/4</f>
        <v/>
      </c>
      <c r="I186" s="15">
        <f>IF(H186&lt;7, (0.6*H186) + (0.4*G186), "-")</f>
        <v/>
      </c>
      <c r="J186" s="8">
        <f>IF(H186&lt;2.5, "REPROVADO", IF(H186&lt;7, "FINAL", "APROVADO"))</f>
        <v/>
      </c>
      <c r="K186" s="15">
        <f>IF(H186&lt;7, (12.5 - (1.5*H186)), "-")</f>
        <v/>
      </c>
      <c r="L186" s="15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15">
        <f>AVERAGE(C187:F187)</f>
        <v/>
      </c>
      <c r="H187" s="15">
        <f>SUM(C187:F187)/4</f>
        <v/>
      </c>
      <c r="I187" s="15">
        <f>IF(H187&lt;7, (0.6*H187) + (0.4*G187), "-")</f>
        <v/>
      </c>
      <c r="J187" s="8">
        <f>IF(H187&lt;2.5, "REPROVADO", IF(H187&lt;7, "FINAL", "APROVADO"))</f>
        <v/>
      </c>
      <c r="K187" s="15">
        <f>IF(H187&lt;7, (12.5 - (1.5*H187)), "-")</f>
        <v/>
      </c>
      <c r="L187" s="15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15">
        <f>AVERAGE(C188:F188)</f>
        <v/>
      </c>
      <c r="H188" s="15">
        <f>SUM(C188:F188)/4</f>
        <v/>
      </c>
      <c r="I188" s="15">
        <f>IF(H188&lt;7, (0.6*H188) + (0.4*G188), "-")</f>
        <v/>
      </c>
      <c r="J188" s="8">
        <f>IF(H188&lt;2.5, "REPROVADO", IF(H188&lt;7, "FINAL", "APROVADO"))</f>
        <v/>
      </c>
      <c r="K188" s="15">
        <f>IF(H188&lt;7, (12.5 - (1.5*H188)), "-")</f>
        <v/>
      </c>
      <c r="L188" s="15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15">
        <f>AVERAGE(C189:F189)</f>
        <v/>
      </c>
      <c r="H189" s="15">
        <f>SUM(C189:F189)/4</f>
        <v/>
      </c>
      <c r="I189" s="15">
        <f>IF(H189&lt;7, (0.6*H189) + (0.4*G189), "-")</f>
        <v/>
      </c>
      <c r="J189" s="8">
        <f>IF(H189&lt;2.5, "REPROVADO", IF(H189&lt;7, "FINAL", "APROVADO"))</f>
        <v/>
      </c>
      <c r="K189" s="15">
        <f>IF(H189&lt;7, (12.5 - (1.5*H189)), "-")</f>
        <v/>
      </c>
      <c r="L189" s="15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15">
        <f>AVERAGE(C190:F190)</f>
        <v/>
      </c>
      <c r="H190" s="15">
        <f>SUM(C190:F190)/4</f>
        <v/>
      </c>
      <c r="I190" s="15">
        <f>IF(H190&lt;7, (0.6*H190) + (0.4*G190), "-")</f>
        <v/>
      </c>
      <c r="J190" s="8">
        <f>IF(H190&lt;2.5, "REPROVADO", IF(H190&lt;7, "FINAL", "APROVADO"))</f>
        <v/>
      </c>
      <c r="K190" s="15">
        <f>IF(H190&lt;7, (12.5 - (1.5*H190)), "-")</f>
        <v/>
      </c>
      <c r="L190" s="15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15">
        <f>AVERAGE(C191:F191)</f>
        <v/>
      </c>
      <c r="H191" s="15">
        <f>SUM(C191:F191)/4</f>
        <v/>
      </c>
      <c r="I191" s="15">
        <f>IF(H191&lt;7, (0.6*H191) + (0.4*G191), "-")</f>
        <v/>
      </c>
      <c r="J191" s="8">
        <f>IF(H191&lt;2.5, "REPROVADO", IF(H191&lt;7, "FINAL", "APROVADO"))</f>
        <v/>
      </c>
      <c r="K191" s="15">
        <f>IF(H191&lt;7, (12.5 - (1.5*H191)), "-")</f>
        <v/>
      </c>
      <c r="L191" s="15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15">
        <f>AVERAGE(C192:F192)</f>
        <v/>
      </c>
      <c r="H192" s="15">
        <f>SUM(C192:F192)/4</f>
        <v/>
      </c>
      <c r="I192" s="15">
        <f>IF(H192&lt;7, (0.6*H192) + (0.4*G192), "-")</f>
        <v/>
      </c>
      <c r="J192" s="8">
        <f>IF(H192&lt;2.5, "REPROVADO", IF(H192&lt;7, "FINAL", "APROVADO"))</f>
        <v/>
      </c>
      <c r="K192" s="15">
        <f>IF(H192&lt;7, (12.5 - (1.5*H192)), "-")</f>
        <v/>
      </c>
      <c r="L192" s="15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15">
        <f>AVERAGE(C193:F193)</f>
        <v/>
      </c>
      <c r="H193" s="15">
        <f>SUM(C193:F193)/4</f>
        <v/>
      </c>
      <c r="I193" s="15">
        <f>IF(H193&lt;7, (0.6*H193) + (0.4*G193), "-")</f>
        <v/>
      </c>
      <c r="J193" s="8">
        <f>IF(H193&lt;2.5, "REPROVADO", IF(H193&lt;7, "FINAL", "APROVADO"))</f>
        <v/>
      </c>
      <c r="K193" s="15">
        <f>IF(H193&lt;7, (12.5 - (1.5*H193)), "-")</f>
        <v/>
      </c>
      <c r="L193" s="15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15">
        <f>AVERAGE(C194:F194)</f>
        <v/>
      </c>
      <c r="H194" s="15">
        <f>SUM(C194:F194)/4</f>
        <v/>
      </c>
      <c r="I194" s="15">
        <f>IF(H194&lt;7, (0.6*H194) + (0.4*G194), "-")</f>
        <v/>
      </c>
      <c r="J194" s="8">
        <f>IF(H194&lt;2.5, "REPROVADO", IF(H194&lt;7, "FINAL", "APROVADO"))</f>
        <v/>
      </c>
      <c r="K194" s="15">
        <f>IF(H194&lt;7, (12.5 - (1.5*H194)), "-")</f>
        <v/>
      </c>
      <c r="L194" s="15">
        <f>IF(G194&gt;=K194, "AF", "-")</f>
        <v/>
      </c>
    </row>
    <row r="208"/>
    <row r="209"/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3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14" t="n">
        <v>3.026080667566354</v>
      </c>
      <c r="D212" s="14" t="n">
        <v>3.07061645976451</v>
      </c>
      <c r="E212" s="14" t="n">
        <v>7.709330688979501</v>
      </c>
      <c r="F212" s="14" t="n">
        <v>8.995158776759371</v>
      </c>
      <c r="G212" s="15">
        <f>AVERAGE(C212:F212)</f>
        <v/>
      </c>
      <c r="H212" s="15">
        <f>SUM(C212:F212)/4</f>
        <v/>
      </c>
      <c r="I212" s="15">
        <f>IF(H212&lt;7, (0.6*H212) + (0.4*G212), "-")</f>
        <v/>
      </c>
      <c r="J212" s="8">
        <f>IF(H212&lt;2.5, "REPROVADO", IF(H212&lt;7, "FINAL", "APROVADO"))</f>
        <v/>
      </c>
      <c r="K212" s="15">
        <f>IF(H212&lt;7, (12.5 - (1.5*H212)), "-")</f>
        <v/>
      </c>
      <c r="L212" s="15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14" t="n">
        <v>7.22830910070275</v>
      </c>
      <c r="D213" s="14" t="n">
        <v>2.594465052530688</v>
      </c>
      <c r="E213" s="14" t="n">
        <v>5.766237233227114</v>
      </c>
      <c r="F213" s="14" t="n">
        <v>1.956301128067423</v>
      </c>
      <c r="G213" s="15">
        <f>AVERAGE(C213:F213)</f>
        <v/>
      </c>
      <c r="H213" s="15">
        <f>SUM(C213:F213)/4</f>
        <v/>
      </c>
      <c r="I213" s="15">
        <f>IF(H213&lt;7, (0.6*H213) + (0.4*G213), "-")</f>
        <v/>
      </c>
      <c r="J213" s="8">
        <f>IF(H213&lt;2.5, "REPROVADO", IF(H213&lt;7, "FINAL", "APROVADO"))</f>
        <v/>
      </c>
      <c r="K213" s="15">
        <f>IF(H213&lt;7, (12.5 - (1.5*H213)), "-")</f>
        <v/>
      </c>
      <c r="L213" s="15">
        <f>IF(G213&gt;=K213, "AF", "-")</f>
        <v/>
      </c>
      <c r="N213" s="8" t="inlineStr">
        <is>
          <t>ALUNOS APROVADOS</t>
        </is>
      </c>
      <c r="O213" s="9">
        <f>COUNTIF(C212:C246, "&gt;=7")</f>
        <v/>
      </c>
      <c r="P213" s="9">
        <f>COUNTIF(D212:D246, "&gt;=7")</f>
        <v/>
      </c>
      <c r="Q213" s="9">
        <f>COUNTIF(E212:E246, "&gt;=7")</f>
        <v/>
      </c>
      <c r="R213" s="9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14" t="n">
        <v>6.400088884374121</v>
      </c>
      <c r="D214" s="14" t="n">
        <v>2.857891963068949</v>
      </c>
      <c r="E214" s="14" t="n">
        <v>8.961290687593531</v>
      </c>
      <c r="F214" s="14" t="n">
        <v>9.746071675730322</v>
      </c>
      <c r="G214" s="15">
        <f>AVERAGE(C214:F214)</f>
        <v/>
      </c>
      <c r="H214" s="15">
        <f>SUM(C214:F214)/4</f>
        <v/>
      </c>
      <c r="I214" s="15">
        <f>IF(H214&lt;7, (0.6*H214) + (0.4*G214), "-")</f>
        <v/>
      </c>
      <c r="J214" s="8">
        <f>IF(H214&lt;2.5, "REPROVADO", IF(H214&lt;7, "FINAL", "APROVADO"))</f>
        <v/>
      </c>
      <c r="K214" s="15">
        <f>IF(H214&lt;7, (12.5 - (1.5*H214)), "-")</f>
        <v/>
      </c>
      <c r="L214" s="15">
        <f>IF(G214&gt;=K214, "AF", "-")</f>
        <v/>
      </c>
      <c r="N214" s="8" t="inlineStr">
        <is>
          <t>ALUNOS REPROVADOS</t>
        </is>
      </c>
      <c r="O214" s="9">
        <f>COUNTIF(C212:C246, "&lt;7")</f>
        <v/>
      </c>
      <c r="P214" s="9">
        <f>COUNTIF(D212:D246, "&lt;7")</f>
        <v/>
      </c>
      <c r="Q214" s="9">
        <f>COUNTIF(E212:E246, "&lt;7")</f>
        <v/>
      </c>
      <c r="R214" s="9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14" t="n">
        <v>6.52280727454407</v>
      </c>
      <c r="D215" s="14" t="n">
        <v>3.250446627854693</v>
      </c>
      <c r="E215" s="14" t="n">
        <v>9.140085642110545</v>
      </c>
      <c r="F215" s="14" t="n">
        <v>9.705327343467433</v>
      </c>
      <c r="G215" s="15">
        <f>AVERAGE(C215:F215)</f>
        <v/>
      </c>
      <c r="H215" s="15">
        <f>SUM(C215:F215)/4</f>
        <v/>
      </c>
      <c r="I215" s="15">
        <f>IF(H215&lt;7, (0.6*H215) + (0.4*G215), "-")</f>
        <v/>
      </c>
      <c r="J215" s="8">
        <f>IF(H215&lt;2.5, "REPROVADO", IF(H215&lt;7, "FINAL", "APROVADO"))</f>
        <v/>
      </c>
      <c r="K215" s="15">
        <f>IF(H215&lt;7, (12.5 - (1.5*H215)), "-")</f>
        <v/>
      </c>
      <c r="L215" s="15">
        <f>IF(G215&gt;=K215, "AF", "-")</f>
        <v/>
      </c>
      <c r="N215" s="8" t="inlineStr">
        <is>
          <t>Nº ALUNOS COM MÉDIA &gt; 8,0</t>
        </is>
      </c>
      <c r="O215" s="9">
        <f>COUNTIF(C212:C246, "&gt;=8")</f>
        <v/>
      </c>
      <c r="P215" s="9">
        <f>COUNTIF(D212:D246, "&gt;=8")</f>
        <v/>
      </c>
      <c r="Q215" s="9">
        <f>COUNTIF(E212:E246, "&gt;=8")</f>
        <v/>
      </c>
      <c r="R215" s="9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14" t="n">
        <v>2.775286569971021</v>
      </c>
      <c r="D216" s="14" t="n">
        <v>1.598931562599339</v>
      </c>
      <c r="E216" s="14" t="n">
        <v>4.664108358349837</v>
      </c>
      <c r="F216" s="14" t="n">
        <v>5.749786403770138</v>
      </c>
      <c r="G216" s="15">
        <f>AVERAGE(C216:F216)</f>
        <v/>
      </c>
      <c r="H216" s="15">
        <f>SUM(C216:F216)/4</f>
        <v/>
      </c>
      <c r="I216" s="15">
        <f>IF(H216&lt;7, (0.6*H216) + (0.4*G216), "-")</f>
        <v/>
      </c>
      <c r="J216" s="8">
        <f>IF(H216&lt;2.5, "REPROVADO", IF(H216&lt;7, "FINAL", "APROVADO"))</f>
        <v/>
      </c>
      <c r="K216" s="15">
        <f>IF(H216&lt;7, (12.5 - (1.5*H216)), "-")</f>
        <v/>
      </c>
      <c r="L216" s="15">
        <f>IF(G216&gt;=K216, "AF", "-")</f>
        <v/>
      </c>
      <c r="N216" s="8" t="inlineStr">
        <is>
          <t>Nº ALUNOS QUE NÃO ATINGIRAM MÉDIA &gt; 8,0</t>
        </is>
      </c>
      <c r="O216" s="9">
        <f>COUNTIF(C212:C246, "&lt;8")</f>
        <v/>
      </c>
      <c r="P216" s="9">
        <f>COUNTIF(D212:D246, "&lt;8")</f>
        <v/>
      </c>
      <c r="Q216" s="9">
        <f>COUNTIF(E212:E246, "&lt;8")</f>
        <v/>
      </c>
      <c r="R216" s="9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14" t="n">
        <v>1.687826951000625</v>
      </c>
      <c r="D217" s="14" t="n">
        <v>7.045196347811872</v>
      </c>
      <c r="E217" s="14" t="n">
        <v>1.943195801851655</v>
      </c>
      <c r="F217" s="14" t="n">
        <v>8.909006427321227</v>
      </c>
      <c r="G217" s="15">
        <f>AVERAGE(C217:F217)</f>
        <v/>
      </c>
      <c r="H217" s="15">
        <f>SUM(C217:F217)/4</f>
        <v/>
      </c>
      <c r="I217" s="15">
        <f>IF(H217&lt;7, (0.6*H217) + (0.4*G217), "-")</f>
        <v/>
      </c>
      <c r="J217" s="8">
        <f>IF(H217&lt;2.5, "REPROVADO", IF(H217&lt;7, "FINAL", "APROVADO"))</f>
        <v/>
      </c>
      <c r="K217" s="15">
        <f>IF(H217&lt;7, (12.5 - (1.5*H217)), "-")</f>
        <v/>
      </c>
      <c r="L217" s="15">
        <f>IF(G217&gt;=K217, "AF", "-")</f>
        <v/>
      </c>
      <c r="N217" s="8" t="inlineStr">
        <is>
          <t>PERCENTUAL DE MÉDIAS &gt; 5,0</t>
        </is>
      </c>
      <c r="O217" s="10">
        <f>COUNTIF(C212:C246, "&gt;=5")/COUNTA(C212:C246)</f>
        <v/>
      </c>
      <c r="P217" s="10">
        <f>COUNTIF(D212:D246, "&gt;=5")/COUNTA(D212:D246)</f>
        <v/>
      </c>
      <c r="Q217" s="10">
        <f>COUNTIF(E212:E246, "&gt;=5")/COUNTA(E212:E246)</f>
        <v/>
      </c>
      <c r="R217" s="10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14" t="n">
        <v>5.081517428094443</v>
      </c>
      <c r="D218" s="14" t="n">
        <v>9.149916346741593</v>
      </c>
      <c r="E218" s="14" t="n">
        <v>9.503573306313211</v>
      </c>
      <c r="F218" s="14" t="n">
        <v>3.585486463863872</v>
      </c>
      <c r="G218" s="15">
        <f>AVERAGE(C218:F218)</f>
        <v/>
      </c>
      <c r="H218" s="15">
        <f>SUM(C218:F218)/4</f>
        <v/>
      </c>
      <c r="I218" s="15">
        <f>IF(H218&lt;7, (0.6*H218) + (0.4*G218), "-")</f>
        <v/>
      </c>
      <c r="J218" s="8">
        <f>IF(H218&lt;2.5, "REPROVADO", IF(H218&lt;7, "FINAL", "APROVADO"))</f>
        <v/>
      </c>
      <c r="K218" s="15">
        <f>IF(H218&lt;7, (12.5 - (1.5*H218)), "-")</f>
        <v/>
      </c>
      <c r="L218" s="15">
        <f>IF(G218&gt;=K218, "AF", "-")</f>
        <v/>
      </c>
      <c r="N218" s="8" t="inlineStr">
        <is>
          <t>PERCENTUAL DE MÉDIAS &lt; 5,0</t>
        </is>
      </c>
      <c r="O218" s="10">
        <f>COUNTIF(C212:C246, "&lt;5")/COUNTA(C212:C246)</f>
        <v/>
      </c>
      <c r="P218" s="10">
        <f>COUNTIF(D212:D246, "&lt;5")/COUNTA(D212:D246)</f>
        <v/>
      </c>
      <c r="Q218" s="10">
        <f>COUNTIF(E212:E246, "&lt;5")/COUNTA(E212:E246)</f>
        <v/>
      </c>
      <c r="R218" s="10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14" t="n">
        <v>4.544003976777315</v>
      </c>
      <c r="D219" s="14" t="n">
        <v>8.22894537743459</v>
      </c>
      <c r="E219" s="14" t="n">
        <v>5.168347464086027</v>
      </c>
      <c r="F219" s="14" t="n">
        <v>5.156901108916278</v>
      </c>
      <c r="G219" s="15">
        <f>AVERAGE(C219:F219)</f>
        <v/>
      </c>
      <c r="H219" s="15">
        <f>SUM(C219:F219)/4</f>
        <v/>
      </c>
      <c r="I219" s="15">
        <f>IF(H219&lt;7, (0.6*H219) + (0.4*G219), "-")</f>
        <v/>
      </c>
      <c r="J219" s="8">
        <f>IF(H219&lt;2.5, "REPROVADO", IF(H219&lt;7, "FINAL", "APROVADO"))</f>
        <v/>
      </c>
      <c r="K219" s="15">
        <f>IF(H219&lt;7, (12.5 - (1.5*H219)), "-")</f>
        <v/>
      </c>
      <c r="L219" s="15">
        <f>IF(G219&gt;=K219, "AF", "-")</f>
        <v/>
      </c>
      <c r="N219" s="8" t="inlineStr">
        <is>
          <t>MATRÍCULAS</t>
        </is>
      </c>
      <c r="O219" s="9">
        <f>COUNTA(C212:C246)</f>
        <v/>
      </c>
      <c r="P219" s="9">
        <f>COUNTA(D212:D246)</f>
        <v/>
      </c>
      <c r="Q219" s="9">
        <f>COUNTA(E212:E246)</f>
        <v/>
      </c>
      <c r="R219" s="9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14" t="n">
        <v>3.717910787087538</v>
      </c>
      <c r="D220" s="14" t="n">
        <v>6.97687837144031</v>
      </c>
      <c r="E220" s="14" t="n">
        <v>8.285626512309257</v>
      </c>
      <c r="F220" s="14" t="n">
        <v>7.404045859161252</v>
      </c>
      <c r="G220" s="15">
        <f>AVERAGE(C220:F220)</f>
        <v/>
      </c>
      <c r="H220" s="15">
        <f>SUM(C220:F220)/4</f>
        <v/>
      </c>
      <c r="I220" s="15">
        <f>IF(H220&lt;7, (0.6*H220) + (0.4*G220), "-")</f>
        <v/>
      </c>
      <c r="J220" s="8">
        <f>IF(H220&lt;2.5, "REPROVADO", IF(H220&lt;7, "FINAL", "APROVADO"))</f>
        <v/>
      </c>
      <c r="K220" s="15">
        <f>IF(H220&lt;7, (12.5 - (1.5*H220)), "-")</f>
        <v/>
      </c>
      <c r="L220" s="15">
        <f>IF(G220&gt;=K220, "AF", "-")</f>
        <v/>
      </c>
      <c r="N220" s="8" t="inlineStr">
        <is>
          <t>TAXA DE APROVAÇÃO (%)</t>
        </is>
      </c>
      <c r="O220" s="10">
        <f>IF(COUNTA(C212:C246)=0, 0, COUNTIF(C212:C246, "&gt;=7")/COUNTA(C212:C246))</f>
        <v/>
      </c>
      <c r="P220" s="10">
        <f>IF(COUNTA(D212:D246)=0, 0, COUNTIF(D212:D246, "&gt;=7")/COUNTA(D212:D246))</f>
        <v/>
      </c>
      <c r="Q220" s="10">
        <f>IF(COUNTA(E212:E246)=0, 0, COUNTIF(E212:E246, "&gt;=7")/COUNTA(E212:E246))</f>
        <v/>
      </c>
      <c r="R220" s="10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14" t="n">
        <v>4.487008385961335</v>
      </c>
      <c r="D221" s="14" t="n">
        <v>8.362594080328243</v>
      </c>
      <c r="E221" s="14" t="n">
        <v>3.446884782131845</v>
      </c>
      <c r="F221" s="14" t="n">
        <v>7.522704114612753</v>
      </c>
      <c r="G221" s="15">
        <f>AVERAGE(C221:F221)</f>
        <v/>
      </c>
      <c r="H221" s="15">
        <f>SUM(C221:F221)/4</f>
        <v/>
      </c>
      <c r="I221" s="15">
        <f>IF(H221&lt;7, (0.6*H221) + (0.4*G221), "-")</f>
        <v/>
      </c>
      <c r="J221" s="8">
        <f>IF(H221&lt;2.5, "REPROVADO", IF(H221&lt;7, "FINAL", "APROVADO"))</f>
        <v/>
      </c>
      <c r="K221" s="15">
        <f>IF(H221&lt;7, (12.5 - (1.5*H221)), "-")</f>
        <v/>
      </c>
      <c r="L221" s="15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14" t="n">
        <v>4.255432633318268</v>
      </c>
      <c r="D222" s="14" t="n">
        <v>8.496960231201372</v>
      </c>
      <c r="E222" s="14" t="n">
        <v>1.676887911865196</v>
      </c>
      <c r="F222" s="14" t="n">
        <v>9.906746681525521</v>
      </c>
      <c r="G222" s="15">
        <f>AVERAGE(C222:F222)</f>
        <v/>
      </c>
      <c r="H222" s="15">
        <f>SUM(C222:F222)/4</f>
        <v/>
      </c>
      <c r="I222" s="15">
        <f>IF(H222&lt;7, (0.6*H222) + (0.4*G222), "-")</f>
        <v/>
      </c>
      <c r="J222" s="8">
        <f>IF(H222&lt;2.5, "REPROVADO", IF(H222&lt;7, "FINAL", "APROVADO"))</f>
        <v/>
      </c>
      <c r="K222" s="15">
        <f>IF(H222&lt;7, (12.5 - (1.5*H222)), "-")</f>
        <v/>
      </c>
      <c r="L222" s="15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14" t="n">
        <v>4.537589264215706</v>
      </c>
      <c r="D223" s="14" t="n">
        <v>6.390593176806717</v>
      </c>
      <c r="E223" s="14" t="n">
        <v>8.943226009982649</v>
      </c>
      <c r="F223" s="14" t="n">
        <v>7.481469225216548</v>
      </c>
      <c r="G223" s="15">
        <f>AVERAGE(C223:F223)</f>
        <v/>
      </c>
      <c r="H223" s="15">
        <f>SUM(C223:F223)/4</f>
        <v/>
      </c>
      <c r="I223" s="15">
        <f>IF(H223&lt;7, (0.6*H223) + (0.4*G223), "-")</f>
        <v/>
      </c>
      <c r="J223" s="8">
        <f>IF(H223&lt;2.5, "REPROVADO", IF(H223&lt;7, "FINAL", "APROVADO"))</f>
        <v/>
      </c>
      <c r="K223" s="15">
        <f>IF(H223&lt;7, (12.5 - (1.5*H223)), "-")</f>
        <v/>
      </c>
      <c r="L223" s="15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14" t="n">
        <v>8.994453632638226</v>
      </c>
      <c r="D224" s="14" t="n">
        <v>7.307208197655733</v>
      </c>
      <c r="E224" s="14" t="n">
        <v>7.753120930049507</v>
      </c>
      <c r="F224" s="14" t="n">
        <v>4.461195963403183</v>
      </c>
      <c r="G224" s="15">
        <f>AVERAGE(C224:F224)</f>
        <v/>
      </c>
      <c r="H224" s="15">
        <f>SUM(C224:F224)/4</f>
        <v/>
      </c>
      <c r="I224" s="15">
        <f>IF(H224&lt;7, (0.6*H224) + (0.4*G224), "-")</f>
        <v/>
      </c>
      <c r="J224" s="8">
        <f>IF(H224&lt;2.5, "REPROVADO", IF(H224&lt;7, "FINAL", "APROVADO"))</f>
        <v/>
      </c>
      <c r="K224" s="15">
        <f>IF(H224&lt;7, (12.5 - (1.5*H224)), "-")</f>
        <v/>
      </c>
      <c r="L224" s="15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14" t="n">
        <v>3.707774120442072</v>
      </c>
      <c r="D225" s="14" t="n">
        <v>2.67410693726044</v>
      </c>
      <c r="E225" s="14" t="n">
        <v>5.330305794448089</v>
      </c>
      <c r="F225" s="14" t="n">
        <v>1.995401978193363</v>
      </c>
      <c r="G225" s="15">
        <f>AVERAGE(C225:F225)</f>
        <v/>
      </c>
      <c r="H225" s="15">
        <f>SUM(C225:F225)/4</f>
        <v/>
      </c>
      <c r="I225" s="15">
        <f>IF(H225&lt;7, (0.6*H225) + (0.4*G225), "-")</f>
        <v/>
      </c>
      <c r="J225" s="8">
        <f>IF(H225&lt;2.5, "REPROVADO", IF(H225&lt;7, "FINAL", "APROVADO"))</f>
        <v/>
      </c>
      <c r="K225" s="15">
        <f>IF(H225&lt;7, (12.5 - (1.5*H225)), "-")</f>
        <v/>
      </c>
      <c r="L225" s="15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14" t="n">
        <v>5.002296619824486</v>
      </c>
      <c r="D226" s="14" t="n">
        <v>3.467043000406877</v>
      </c>
      <c r="E226" s="14" t="n">
        <v>7.620913184969461</v>
      </c>
      <c r="F226" s="14" t="n">
        <v>9.129805322925208</v>
      </c>
      <c r="G226" s="15">
        <f>AVERAGE(C226:F226)</f>
        <v/>
      </c>
      <c r="H226" s="15">
        <f>SUM(C226:F226)/4</f>
        <v/>
      </c>
      <c r="I226" s="15">
        <f>IF(H226&lt;7, (0.6*H226) + (0.4*G226), "-")</f>
        <v/>
      </c>
      <c r="J226" s="8">
        <f>IF(H226&lt;2.5, "REPROVADO", IF(H226&lt;7, "FINAL", "APROVADO"))</f>
        <v/>
      </c>
      <c r="K226" s="15">
        <f>IF(H226&lt;7, (12.5 - (1.5*H226)), "-")</f>
        <v/>
      </c>
      <c r="L226" s="15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14" t="n">
        <v>7.946472330176976</v>
      </c>
      <c r="D227" s="14" t="n">
        <v>6.234439958327598</v>
      </c>
      <c r="E227" s="14" t="n">
        <v>4.410137725131685</v>
      </c>
      <c r="F227" s="14" t="n">
        <v>3.704352124626239</v>
      </c>
      <c r="G227" s="15">
        <f>AVERAGE(C227:F227)</f>
        <v/>
      </c>
      <c r="H227" s="15">
        <f>SUM(C227:F227)/4</f>
        <v/>
      </c>
      <c r="I227" s="15">
        <f>IF(H227&lt;7, (0.6*H227) + (0.4*G227), "-")</f>
        <v/>
      </c>
      <c r="J227" s="8">
        <f>IF(H227&lt;2.5, "REPROVADO", IF(H227&lt;7, "FINAL", "APROVADO"))</f>
        <v/>
      </c>
      <c r="K227" s="15">
        <f>IF(H227&lt;7, (12.5 - (1.5*H227)), "-")</f>
        <v/>
      </c>
      <c r="L227" s="15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14" t="n">
        <v>2.512764969059249</v>
      </c>
      <c r="D228" s="14" t="n">
        <v>8.746899458354108</v>
      </c>
      <c r="E228" s="14" t="n">
        <v>7.031343118065013</v>
      </c>
      <c r="F228" s="14" t="n">
        <v>1.817455812644154</v>
      </c>
      <c r="G228" s="15">
        <f>AVERAGE(C228:F228)</f>
        <v/>
      </c>
      <c r="H228" s="15">
        <f>SUM(C228:F228)/4</f>
        <v/>
      </c>
      <c r="I228" s="15">
        <f>IF(H228&lt;7, (0.6*H228) + (0.4*G228), "-")</f>
        <v/>
      </c>
      <c r="J228" s="8">
        <f>IF(H228&lt;2.5, "REPROVADO", IF(H228&lt;7, "FINAL", "APROVADO"))</f>
        <v/>
      </c>
      <c r="K228" s="15">
        <f>IF(H228&lt;7, (12.5 - (1.5*H228)), "-")</f>
        <v/>
      </c>
      <c r="L228" s="15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14" t="n">
        <v>5.410718601743741</v>
      </c>
      <c r="D229" s="14" t="n">
        <v>3.921180704136698</v>
      </c>
      <c r="E229" s="14" t="n">
        <v>1.337998990994693</v>
      </c>
      <c r="F229" s="14" t="n">
        <v>1.395079502536361</v>
      </c>
      <c r="G229" s="15">
        <f>AVERAGE(C229:F229)</f>
        <v/>
      </c>
      <c r="H229" s="15">
        <f>SUM(C229:F229)/4</f>
        <v/>
      </c>
      <c r="I229" s="15">
        <f>IF(H229&lt;7, (0.6*H229) + (0.4*G229), "-")</f>
        <v/>
      </c>
      <c r="J229" s="8">
        <f>IF(H229&lt;2.5, "REPROVADO", IF(H229&lt;7, "FINAL", "APROVADO"))</f>
        <v/>
      </c>
      <c r="K229" s="15">
        <f>IF(H229&lt;7, (12.5 - (1.5*H229)), "-")</f>
        <v/>
      </c>
      <c r="L229" s="15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14" t="n">
        <v>5.596540641108071</v>
      </c>
      <c r="D230" s="14" t="n">
        <v>6.02574546785076</v>
      </c>
      <c r="E230" s="14" t="n">
        <v>1.033288154059281</v>
      </c>
      <c r="F230" s="14" t="n">
        <v>2.054172382585589</v>
      </c>
      <c r="G230" s="15">
        <f>AVERAGE(C230:F230)</f>
        <v/>
      </c>
      <c r="H230" s="15">
        <f>SUM(C230:F230)/4</f>
        <v/>
      </c>
      <c r="I230" s="15">
        <f>IF(H230&lt;7, (0.6*H230) + (0.4*G230), "-")</f>
        <v/>
      </c>
      <c r="J230" s="8">
        <f>IF(H230&lt;2.5, "REPROVADO", IF(H230&lt;7, "FINAL", "APROVADO"))</f>
        <v/>
      </c>
      <c r="K230" s="15">
        <f>IF(H230&lt;7, (12.5 - (1.5*H230)), "-")</f>
        <v/>
      </c>
      <c r="L230" s="15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14" t="n">
        <v>4.097745235821593</v>
      </c>
      <c r="D231" s="14" t="n">
        <v>8.877170462988685</v>
      </c>
      <c r="E231" s="14" t="n">
        <v>9.176386000564428</v>
      </c>
      <c r="F231" s="14" t="n">
        <v>9.663076843257828</v>
      </c>
      <c r="G231" s="15">
        <f>AVERAGE(C231:F231)</f>
        <v/>
      </c>
      <c r="H231" s="15">
        <f>SUM(C231:F231)/4</f>
        <v/>
      </c>
      <c r="I231" s="15">
        <f>IF(H231&lt;7, (0.6*H231) + (0.4*G231), "-")</f>
        <v/>
      </c>
      <c r="J231" s="8">
        <f>IF(H231&lt;2.5, "REPROVADO", IF(H231&lt;7, "FINAL", "APROVADO"))</f>
        <v/>
      </c>
      <c r="K231" s="15">
        <f>IF(H231&lt;7, (12.5 - (1.5*H231)), "-")</f>
        <v/>
      </c>
      <c r="L231" s="15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14" t="n">
        <v>8.551160731717513</v>
      </c>
      <c r="D232" s="14" t="n">
        <v>5.247968848693053</v>
      </c>
      <c r="E232" s="14" t="n">
        <v>1.52175861592173</v>
      </c>
      <c r="F232" s="14" t="n">
        <v>3.418096420845368</v>
      </c>
      <c r="G232" s="15">
        <f>AVERAGE(C232:F232)</f>
        <v/>
      </c>
      <c r="H232" s="15">
        <f>SUM(C232:F232)/4</f>
        <v/>
      </c>
      <c r="I232" s="15">
        <f>IF(H232&lt;7, (0.6*H232) + (0.4*G232), "-")</f>
        <v/>
      </c>
      <c r="J232" s="8">
        <f>IF(H232&lt;2.5, "REPROVADO", IF(H232&lt;7, "FINAL", "APROVADO"))</f>
        <v/>
      </c>
      <c r="K232" s="15">
        <f>IF(H232&lt;7, (12.5 - (1.5*H232)), "-")</f>
        <v/>
      </c>
      <c r="L232" s="15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14" t="n">
        <v>8.299262796283095</v>
      </c>
      <c r="D233" s="14" t="n">
        <v>9.07112524059027</v>
      </c>
      <c r="E233" s="14" t="n">
        <v>4.916837682456574</v>
      </c>
      <c r="F233" s="14" t="n">
        <v>4.667599527859704</v>
      </c>
      <c r="G233" s="15">
        <f>AVERAGE(C233:F233)</f>
        <v/>
      </c>
      <c r="H233" s="15">
        <f>SUM(C233:F233)/4</f>
        <v/>
      </c>
      <c r="I233" s="15">
        <f>IF(H233&lt;7, (0.6*H233) + (0.4*G233), "-")</f>
        <v/>
      </c>
      <c r="J233" s="8">
        <f>IF(H233&lt;2.5, "REPROVADO", IF(H233&lt;7, "FINAL", "APROVADO"))</f>
        <v/>
      </c>
      <c r="K233" s="15">
        <f>IF(H233&lt;7, (12.5 - (1.5*H233)), "-")</f>
        <v/>
      </c>
      <c r="L233" s="15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14" t="n">
        <v>5.292804598387545</v>
      </c>
      <c r="D234" s="14" t="n">
        <v>4.90760145203906</v>
      </c>
      <c r="E234" s="14" t="n">
        <v>5.311856477294829</v>
      </c>
      <c r="F234" s="14" t="n">
        <v>5.342606282526348</v>
      </c>
      <c r="G234" s="15">
        <f>AVERAGE(C234:F234)</f>
        <v/>
      </c>
      <c r="H234" s="15">
        <f>SUM(C234:F234)/4</f>
        <v/>
      </c>
      <c r="I234" s="15">
        <f>IF(H234&lt;7, (0.6*H234) + (0.4*G234), "-")</f>
        <v/>
      </c>
      <c r="J234" s="8">
        <f>IF(H234&lt;2.5, "REPROVADO", IF(H234&lt;7, "FINAL", "APROVADO"))</f>
        <v/>
      </c>
      <c r="K234" s="15">
        <f>IF(H234&lt;7, (12.5 - (1.5*H234)), "-")</f>
        <v/>
      </c>
      <c r="L234" s="15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14" t="n">
        <v>5.681661558913575</v>
      </c>
      <c r="D235" s="14" t="n">
        <v>1.735457890779145</v>
      </c>
      <c r="E235" s="14" t="n">
        <v>7.858746213125782</v>
      </c>
      <c r="F235" s="14" t="n">
        <v>2.306520827199317</v>
      </c>
      <c r="G235" s="15">
        <f>AVERAGE(C235:F235)</f>
        <v/>
      </c>
      <c r="H235" s="15">
        <f>SUM(C235:F235)/4</f>
        <v/>
      </c>
      <c r="I235" s="15">
        <f>IF(H235&lt;7, (0.6*H235) + (0.4*G235), "-")</f>
        <v/>
      </c>
      <c r="J235" s="8">
        <f>IF(H235&lt;2.5, "REPROVADO", IF(H235&lt;7, "FINAL", "APROVADO"))</f>
        <v/>
      </c>
      <c r="K235" s="15">
        <f>IF(H235&lt;7, (12.5 - (1.5*H235)), "-")</f>
        <v/>
      </c>
      <c r="L235" s="15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15">
        <f>AVERAGE(C236:F236)</f>
        <v/>
      </c>
      <c r="H236" s="15">
        <f>SUM(C236:F236)/4</f>
        <v/>
      </c>
      <c r="I236" s="15">
        <f>IF(H236&lt;7, (0.6*H236) + (0.4*G236), "-")</f>
        <v/>
      </c>
      <c r="J236" s="8">
        <f>IF(H236&lt;2.5, "REPROVADO", IF(H236&lt;7, "FINAL", "APROVADO"))</f>
        <v/>
      </c>
      <c r="K236" s="15">
        <f>IF(H236&lt;7, (12.5 - (1.5*H236)), "-")</f>
        <v/>
      </c>
      <c r="L236" s="15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15">
        <f>AVERAGE(C237:F237)</f>
        <v/>
      </c>
      <c r="H237" s="15">
        <f>SUM(C237:F237)/4</f>
        <v/>
      </c>
      <c r="I237" s="15">
        <f>IF(H237&lt;7, (0.6*H237) + (0.4*G237), "-")</f>
        <v/>
      </c>
      <c r="J237" s="8">
        <f>IF(H237&lt;2.5, "REPROVADO", IF(H237&lt;7, "FINAL", "APROVADO"))</f>
        <v/>
      </c>
      <c r="K237" s="15">
        <f>IF(H237&lt;7, (12.5 - (1.5*H237)), "-")</f>
        <v/>
      </c>
      <c r="L237" s="15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15">
        <f>AVERAGE(C238:F238)</f>
        <v/>
      </c>
      <c r="H238" s="15">
        <f>SUM(C238:F238)/4</f>
        <v/>
      </c>
      <c r="I238" s="15">
        <f>IF(H238&lt;7, (0.6*H238) + (0.4*G238), "-")</f>
        <v/>
      </c>
      <c r="J238" s="8">
        <f>IF(H238&lt;2.5, "REPROVADO", IF(H238&lt;7, "FINAL", "APROVADO"))</f>
        <v/>
      </c>
      <c r="K238" s="15">
        <f>IF(H238&lt;7, (12.5 - (1.5*H238)), "-")</f>
        <v/>
      </c>
      <c r="L238" s="15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15">
        <f>AVERAGE(C239:F239)</f>
        <v/>
      </c>
      <c r="H239" s="15">
        <f>SUM(C239:F239)/4</f>
        <v/>
      </c>
      <c r="I239" s="15">
        <f>IF(H239&lt;7, (0.6*H239) + (0.4*G239), "-")</f>
        <v/>
      </c>
      <c r="J239" s="8">
        <f>IF(H239&lt;2.5, "REPROVADO", IF(H239&lt;7, "FINAL", "APROVADO"))</f>
        <v/>
      </c>
      <c r="K239" s="15">
        <f>IF(H239&lt;7, (12.5 - (1.5*H239)), "-")</f>
        <v/>
      </c>
      <c r="L239" s="15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15">
        <f>AVERAGE(C240:F240)</f>
        <v/>
      </c>
      <c r="H240" s="15">
        <f>SUM(C240:F240)/4</f>
        <v/>
      </c>
      <c r="I240" s="15">
        <f>IF(H240&lt;7, (0.6*H240) + (0.4*G240), "-")</f>
        <v/>
      </c>
      <c r="J240" s="8">
        <f>IF(H240&lt;2.5, "REPROVADO", IF(H240&lt;7, "FINAL", "APROVADO"))</f>
        <v/>
      </c>
      <c r="K240" s="15">
        <f>IF(H240&lt;7, (12.5 - (1.5*H240)), "-")</f>
        <v/>
      </c>
      <c r="L240" s="15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15">
        <f>AVERAGE(C241:F241)</f>
        <v/>
      </c>
      <c r="H241" s="15">
        <f>SUM(C241:F241)/4</f>
        <v/>
      </c>
      <c r="I241" s="15">
        <f>IF(H241&lt;7, (0.6*H241) + (0.4*G241), "-")</f>
        <v/>
      </c>
      <c r="J241" s="8">
        <f>IF(H241&lt;2.5, "REPROVADO", IF(H241&lt;7, "FINAL", "APROVADO"))</f>
        <v/>
      </c>
      <c r="K241" s="15">
        <f>IF(H241&lt;7, (12.5 - (1.5*H241)), "-")</f>
        <v/>
      </c>
      <c r="L241" s="15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15">
        <f>AVERAGE(C242:F242)</f>
        <v/>
      </c>
      <c r="H242" s="15">
        <f>SUM(C242:F242)/4</f>
        <v/>
      </c>
      <c r="I242" s="15">
        <f>IF(H242&lt;7, (0.6*H242) + (0.4*G242), "-")</f>
        <v/>
      </c>
      <c r="J242" s="8">
        <f>IF(H242&lt;2.5, "REPROVADO", IF(H242&lt;7, "FINAL", "APROVADO"))</f>
        <v/>
      </c>
      <c r="K242" s="15">
        <f>IF(H242&lt;7, (12.5 - (1.5*H242)), "-")</f>
        <v/>
      </c>
      <c r="L242" s="15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15">
        <f>AVERAGE(C243:F243)</f>
        <v/>
      </c>
      <c r="H243" s="15">
        <f>SUM(C243:F243)/4</f>
        <v/>
      </c>
      <c r="I243" s="15">
        <f>IF(H243&lt;7, (0.6*H243) + (0.4*G243), "-")</f>
        <v/>
      </c>
      <c r="J243" s="8">
        <f>IF(H243&lt;2.5, "REPROVADO", IF(H243&lt;7, "FINAL", "APROVADO"))</f>
        <v/>
      </c>
      <c r="K243" s="15">
        <f>IF(H243&lt;7, (12.5 - (1.5*H243)), "-")</f>
        <v/>
      </c>
      <c r="L243" s="15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15">
        <f>AVERAGE(C244:F244)</f>
        <v/>
      </c>
      <c r="H244" s="15">
        <f>SUM(C244:F244)/4</f>
        <v/>
      </c>
      <c r="I244" s="15">
        <f>IF(H244&lt;7, (0.6*H244) + (0.4*G244), "-")</f>
        <v/>
      </c>
      <c r="J244" s="8">
        <f>IF(H244&lt;2.5, "REPROVADO", IF(H244&lt;7, "FINAL", "APROVADO"))</f>
        <v/>
      </c>
      <c r="K244" s="15">
        <f>IF(H244&lt;7, (12.5 - (1.5*H244)), "-")</f>
        <v/>
      </c>
      <c r="L244" s="15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15">
        <f>AVERAGE(C245:F245)</f>
        <v/>
      </c>
      <c r="H245" s="15">
        <f>SUM(C245:F245)/4</f>
        <v/>
      </c>
      <c r="I245" s="15">
        <f>IF(H245&lt;7, (0.6*H245) + (0.4*G245), "-")</f>
        <v/>
      </c>
      <c r="J245" s="8">
        <f>IF(H245&lt;2.5, "REPROVADO", IF(H245&lt;7, "FINAL", "APROVADO"))</f>
        <v/>
      </c>
      <c r="K245" s="15">
        <f>IF(H245&lt;7, (12.5 - (1.5*H245)), "-")</f>
        <v/>
      </c>
      <c r="L245" s="15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15">
        <f>AVERAGE(C246:F246)</f>
        <v/>
      </c>
      <c r="H246" s="15">
        <f>SUM(C246:F246)/4</f>
        <v/>
      </c>
      <c r="I246" s="15">
        <f>IF(H246&lt;7, (0.6*H246) + (0.4*G246), "-")</f>
        <v/>
      </c>
      <c r="J246" s="8">
        <f>IF(H246&lt;2.5, "REPROVADO", IF(H246&lt;7, "FINAL", "APROVADO"))</f>
        <v/>
      </c>
      <c r="K246" s="15">
        <f>IF(H246&lt;7, (12.5 - (1.5*H246)), "-")</f>
        <v/>
      </c>
      <c r="L246" s="15">
        <f>IF(G246&gt;=K246, "AF", "-")</f>
        <v/>
      </c>
    </row>
    <row r="259"/>
    <row r="260"/>
    <row r="261"/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3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14" t="n">
        <v>8.197096097685222</v>
      </c>
      <c r="D264" s="14" t="n">
        <v>1.748992950489015</v>
      </c>
      <c r="E264" s="14" t="n">
        <v>1.141076727092015</v>
      </c>
      <c r="F264" s="14" t="n">
        <v>8.690634710235182</v>
      </c>
      <c r="G264" s="15">
        <f>AVERAGE(C264:F264)</f>
        <v/>
      </c>
      <c r="H264" s="15">
        <f>SUM(C264:F264)/4</f>
        <v/>
      </c>
      <c r="I264" s="15">
        <f>IF(H264&lt;7, (0.6*H264) + (0.4*G264), "-")</f>
        <v/>
      </c>
      <c r="J264" s="8">
        <f>IF(H264&lt;2.5, "REPROVADO", IF(H264&lt;7, "FINAL", "APROVADO"))</f>
        <v/>
      </c>
      <c r="K264" s="15">
        <f>IF(H264&lt;7, (12.5 - (1.5*H264)), "-")</f>
        <v/>
      </c>
      <c r="L264" s="15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14" t="n">
        <v>6.79604612712459</v>
      </c>
      <c r="D265" s="14" t="n">
        <v>8.431317062868967</v>
      </c>
      <c r="E265" s="14" t="n">
        <v>2.12595414636523</v>
      </c>
      <c r="F265" s="14" t="n">
        <v>6.5676086359192</v>
      </c>
      <c r="G265" s="15">
        <f>AVERAGE(C265:F265)</f>
        <v/>
      </c>
      <c r="H265" s="15">
        <f>SUM(C265:F265)/4</f>
        <v/>
      </c>
      <c r="I265" s="15">
        <f>IF(H265&lt;7, (0.6*H265) + (0.4*G265), "-")</f>
        <v/>
      </c>
      <c r="J265" s="8">
        <f>IF(H265&lt;2.5, "REPROVADO", IF(H265&lt;7, "FINAL", "APROVADO"))</f>
        <v/>
      </c>
      <c r="K265" s="15">
        <f>IF(H265&lt;7, (12.5 - (1.5*H265)), "-")</f>
        <v/>
      </c>
      <c r="L265" s="15">
        <f>IF(G265&gt;=K265, "AF", "-")</f>
        <v/>
      </c>
      <c r="N265" s="8" t="inlineStr">
        <is>
          <t>ALUNOS APROVADOS</t>
        </is>
      </c>
      <c r="O265" s="9">
        <f>COUNTIF(C264:C298, "&gt;=7")</f>
        <v/>
      </c>
      <c r="P265" s="9">
        <f>COUNTIF(D264:D298, "&gt;=7")</f>
        <v/>
      </c>
      <c r="Q265" s="9">
        <f>COUNTIF(E264:E298, "&gt;=7")</f>
        <v/>
      </c>
      <c r="R265" s="9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14" t="n">
        <v>7.38372714673486</v>
      </c>
      <c r="D266" s="14" t="n">
        <v>5.337150172001711</v>
      </c>
      <c r="E266" s="14" t="n">
        <v>6.929519774049187</v>
      </c>
      <c r="F266" s="14" t="n">
        <v>5.065362052330362</v>
      </c>
      <c r="G266" s="15">
        <f>AVERAGE(C266:F266)</f>
        <v/>
      </c>
      <c r="H266" s="15">
        <f>SUM(C266:F266)/4</f>
        <v/>
      </c>
      <c r="I266" s="15">
        <f>IF(H266&lt;7, (0.6*H266) + (0.4*G266), "-")</f>
        <v/>
      </c>
      <c r="J266" s="8">
        <f>IF(H266&lt;2.5, "REPROVADO", IF(H266&lt;7, "FINAL", "APROVADO"))</f>
        <v/>
      </c>
      <c r="K266" s="15">
        <f>IF(H266&lt;7, (12.5 - (1.5*H266)), "-")</f>
        <v/>
      </c>
      <c r="L266" s="15">
        <f>IF(G266&gt;=K266, "AF", "-")</f>
        <v/>
      </c>
      <c r="N266" s="8" t="inlineStr">
        <is>
          <t>ALUNOS REPROVADOS</t>
        </is>
      </c>
      <c r="O266" s="9">
        <f>COUNTIF(C264:C298, "&lt;7")</f>
        <v/>
      </c>
      <c r="P266" s="9">
        <f>COUNTIF(D264:D298, "&lt;7")</f>
        <v/>
      </c>
      <c r="Q266" s="9">
        <f>COUNTIF(E264:E298, "&lt;7")</f>
        <v/>
      </c>
      <c r="R266" s="9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14" t="n">
        <v>2.687767111556784</v>
      </c>
      <c r="D267" s="14" t="n">
        <v>6.827613543565294</v>
      </c>
      <c r="E267" s="14" t="n">
        <v>5.515820599558035</v>
      </c>
      <c r="F267" s="14" t="n">
        <v>3.495672484907606</v>
      </c>
      <c r="G267" s="15">
        <f>AVERAGE(C267:F267)</f>
        <v/>
      </c>
      <c r="H267" s="15">
        <f>SUM(C267:F267)/4</f>
        <v/>
      </c>
      <c r="I267" s="15">
        <f>IF(H267&lt;7, (0.6*H267) + (0.4*G267), "-")</f>
        <v/>
      </c>
      <c r="J267" s="8">
        <f>IF(H267&lt;2.5, "REPROVADO", IF(H267&lt;7, "FINAL", "APROVADO"))</f>
        <v/>
      </c>
      <c r="K267" s="15">
        <f>IF(H267&lt;7, (12.5 - (1.5*H267)), "-")</f>
        <v/>
      </c>
      <c r="L267" s="15">
        <f>IF(G267&gt;=K267, "AF", "-")</f>
        <v/>
      </c>
      <c r="N267" s="8" t="inlineStr">
        <is>
          <t>Nº ALUNOS COM MÉDIA &gt; 8,0</t>
        </is>
      </c>
      <c r="O267" s="9">
        <f>COUNTIF(C264:C298, "&gt;=8")</f>
        <v/>
      </c>
      <c r="P267" s="9">
        <f>COUNTIF(D264:D298, "&gt;=8")</f>
        <v/>
      </c>
      <c r="Q267" s="9">
        <f>COUNTIF(E264:E298, "&gt;=8")</f>
        <v/>
      </c>
      <c r="R267" s="9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14" t="n">
        <v>9.012599700935437</v>
      </c>
      <c r="D268" s="14" t="n">
        <v>9.71180079124985</v>
      </c>
      <c r="E268" s="14" t="n">
        <v>5.93068424437671</v>
      </c>
      <c r="F268" s="14" t="n">
        <v>9.853822917697151</v>
      </c>
      <c r="G268" s="15">
        <f>AVERAGE(C268:F268)</f>
        <v/>
      </c>
      <c r="H268" s="15">
        <f>SUM(C268:F268)/4</f>
        <v/>
      </c>
      <c r="I268" s="15">
        <f>IF(H268&lt;7, (0.6*H268) + (0.4*G268), "-")</f>
        <v/>
      </c>
      <c r="J268" s="8">
        <f>IF(H268&lt;2.5, "REPROVADO", IF(H268&lt;7, "FINAL", "APROVADO"))</f>
        <v/>
      </c>
      <c r="K268" s="15">
        <f>IF(H268&lt;7, (12.5 - (1.5*H268)), "-")</f>
        <v/>
      </c>
      <c r="L268" s="15">
        <f>IF(G268&gt;=K268, "AF", "-")</f>
        <v/>
      </c>
      <c r="N268" s="8" t="inlineStr">
        <is>
          <t>Nº ALUNOS QUE NÃO ATINGIRAM MÉDIA &gt; 8,0</t>
        </is>
      </c>
      <c r="O268" s="9">
        <f>COUNTIF(C264:C298, "&lt;8")</f>
        <v/>
      </c>
      <c r="P268" s="9">
        <f>COUNTIF(D264:D298, "&lt;8")</f>
        <v/>
      </c>
      <c r="Q268" s="9">
        <f>COUNTIF(E264:E298, "&lt;8")</f>
        <v/>
      </c>
      <c r="R268" s="9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14" t="n">
        <v>3.55671731943492</v>
      </c>
      <c r="D269" s="14" t="n">
        <v>3.095657898514187</v>
      </c>
      <c r="E269" s="14" t="n">
        <v>2.960717831014207</v>
      </c>
      <c r="F269" s="14" t="n">
        <v>5.446024382467579</v>
      </c>
      <c r="G269" s="15">
        <f>AVERAGE(C269:F269)</f>
        <v/>
      </c>
      <c r="H269" s="15">
        <f>SUM(C269:F269)/4</f>
        <v/>
      </c>
      <c r="I269" s="15">
        <f>IF(H269&lt;7, (0.6*H269) + (0.4*G269), "-")</f>
        <v/>
      </c>
      <c r="J269" s="8">
        <f>IF(H269&lt;2.5, "REPROVADO", IF(H269&lt;7, "FINAL", "APROVADO"))</f>
        <v/>
      </c>
      <c r="K269" s="15">
        <f>IF(H269&lt;7, (12.5 - (1.5*H269)), "-")</f>
        <v/>
      </c>
      <c r="L269" s="15">
        <f>IF(G269&gt;=K269, "AF", "-")</f>
        <v/>
      </c>
      <c r="N269" s="8" t="inlineStr">
        <is>
          <t>PERCENTUAL DE MÉDIAS &gt; 5,0</t>
        </is>
      </c>
      <c r="O269" s="10">
        <f>COUNTIF(C264:C298, "&gt;=5")/COUNTA(C264:C298)</f>
        <v/>
      </c>
      <c r="P269" s="10">
        <f>COUNTIF(D264:D298, "&gt;=5")/COUNTA(D264:D298)</f>
        <v/>
      </c>
      <c r="Q269" s="10">
        <f>COUNTIF(E264:E298, "&gt;=5")/COUNTA(E264:E298)</f>
        <v/>
      </c>
      <c r="R269" s="10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14" t="n">
        <v>9.598805259113536</v>
      </c>
      <c r="D270" s="14" t="n">
        <v>4.429378407353126</v>
      </c>
      <c r="E270" s="14" t="n">
        <v>6.679227062944395</v>
      </c>
      <c r="F270" s="14" t="n">
        <v>7.209157922331043</v>
      </c>
      <c r="G270" s="15">
        <f>AVERAGE(C270:F270)</f>
        <v/>
      </c>
      <c r="H270" s="15">
        <f>SUM(C270:F270)/4</f>
        <v/>
      </c>
      <c r="I270" s="15">
        <f>IF(H270&lt;7, (0.6*H270) + (0.4*G270), "-")</f>
        <v/>
      </c>
      <c r="J270" s="8">
        <f>IF(H270&lt;2.5, "REPROVADO", IF(H270&lt;7, "FINAL", "APROVADO"))</f>
        <v/>
      </c>
      <c r="K270" s="15">
        <f>IF(H270&lt;7, (12.5 - (1.5*H270)), "-")</f>
        <v/>
      </c>
      <c r="L270" s="15">
        <f>IF(G270&gt;=K270, "AF", "-")</f>
        <v/>
      </c>
      <c r="N270" s="8" t="inlineStr">
        <is>
          <t>PERCENTUAL DE MÉDIAS &lt; 5,0</t>
        </is>
      </c>
      <c r="O270" s="10">
        <f>COUNTIF(C264:C298, "&lt;5")/COUNTA(C264:C298)</f>
        <v/>
      </c>
      <c r="P270" s="10">
        <f>COUNTIF(D264:D298, "&lt;5")/COUNTA(D264:D298)</f>
        <v/>
      </c>
      <c r="Q270" s="10">
        <f>COUNTIF(E264:E298, "&lt;5")/COUNTA(E264:E298)</f>
        <v/>
      </c>
      <c r="R270" s="10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14" t="n">
        <v>8.383652435663196</v>
      </c>
      <c r="D271" s="14" t="n">
        <v>6.718348136581594</v>
      </c>
      <c r="E271" s="14" t="n">
        <v>6.694291892088698</v>
      </c>
      <c r="F271" s="14" t="n">
        <v>3.798051232539215</v>
      </c>
      <c r="G271" s="15">
        <f>AVERAGE(C271:F271)</f>
        <v/>
      </c>
      <c r="H271" s="15">
        <f>SUM(C271:F271)/4</f>
        <v/>
      </c>
      <c r="I271" s="15">
        <f>IF(H271&lt;7, (0.6*H271) + (0.4*G271), "-")</f>
        <v/>
      </c>
      <c r="J271" s="8">
        <f>IF(H271&lt;2.5, "REPROVADO", IF(H271&lt;7, "FINAL", "APROVADO"))</f>
        <v/>
      </c>
      <c r="K271" s="15">
        <f>IF(H271&lt;7, (12.5 - (1.5*H271)), "-")</f>
        <v/>
      </c>
      <c r="L271" s="15">
        <f>IF(G271&gt;=K271, "AF", "-")</f>
        <v/>
      </c>
      <c r="N271" s="8" t="inlineStr">
        <is>
          <t>MATRÍCULAS</t>
        </is>
      </c>
      <c r="O271" s="9">
        <f>COUNTA(C264:C298)</f>
        <v/>
      </c>
      <c r="P271" s="9">
        <f>COUNTA(D264:D298)</f>
        <v/>
      </c>
      <c r="Q271" s="9">
        <f>COUNTA(E264:E298)</f>
        <v/>
      </c>
      <c r="R271" s="9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14" t="n">
        <v>1.49152861329037</v>
      </c>
      <c r="D272" s="14" t="n">
        <v>7.308627808000682</v>
      </c>
      <c r="E272" s="14" t="n">
        <v>2.598829651758568</v>
      </c>
      <c r="F272" s="14" t="n">
        <v>8.616071955305095</v>
      </c>
      <c r="G272" s="15">
        <f>AVERAGE(C272:F272)</f>
        <v/>
      </c>
      <c r="H272" s="15">
        <f>SUM(C272:F272)/4</f>
        <v/>
      </c>
      <c r="I272" s="15">
        <f>IF(H272&lt;7, (0.6*H272) + (0.4*G272), "-")</f>
        <v/>
      </c>
      <c r="J272" s="8">
        <f>IF(H272&lt;2.5, "REPROVADO", IF(H272&lt;7, "FINAL", "APROVADO"))</f>
        <v/>
      </c>
      <c r="K272" s="15">
        <f>IF(H272&lt;7, (12.5 - (1.5*H272)), "-")</f>
        <v/>
      </c>
      <c r="L272" s="15">
        <f>IF(G272&gt;=K272, "AF", "-")</f>
        <v/>
      </c>
      <c r="N272" s="8" t="inlineStr">
        <is>
          <t>TAXA DE APROVAÇÃO (%)</t>
        </is>
      </c>
      <c r="O272" s="10">
        <f>IF(COUNTA(C264:C298)=0, 0, COUNTIF(C264:C298, "&gt;=7")/COUNTA(C264:C298))</f>
        <v/>
      </c>
      <c r="P272" s="10">
        <f>IF(COUNTA(D264:D298)=0, 0, COUNTIF(D264:D298, "&gt;=7")/COUNTA(D264:D298))</f>
        <v/>
      </c>
      <c r="Q272" s="10">
        <f>IF(COUNTA(E264:E298)=0, 0, COUNTIF(E264:E298, "&gt;=7")/COUNTA(E264:E298))</f>
        <v/>
      </c>
      <c r="R272" s="10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14" t="n">
        <v>1.134802209592733</v>
      </c>
      <c r="D273" s="14" t="n">
        <v>3.654505308915403</v>
      </c>
      <c r="E273" s="14" t="n">
        <v>4.81971387681835</v>
      </c>
      <c r="F273" s="14" t="n">
        <v>9.198829401227842</v>
      </c>
      <c r="G273" s="15">
        <f>AVERAGE(C273:F273)</f>
        <v/>
      </c>
      <c r="H273" s="15">
        <f>SUM(C273:F273)/4</f>
        <v/>
      </c>
      <c r="I273" s="15">
        <f>IF(H273&lt;7, (0.6*H273) + (0.4*G273), "-")</f>
        <v/>
      </c>
      <c r="J273" s="8">
        <f>IF(H273&lt;2.5, "REPROVADO", IF(H273&lt;7, "FINAL", "APROVADO"))</f>
        <v/>
      </c>
      <c r="K273" s="15">
        <f>IF(H273&lt;7, (12.5 - (1.5*H273)), "-")</f>
        <v/>
      </c>
      <c r="L273" s="15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14" t="n">
        <v>9.606998317372854</v>
      </c>
      <c r="D274" s="14" t="n">
        <v>7.605920021549554</v>
      </c>
      <c r="E274" s="14" t="n">
        <v>1.523032876296544</v>
      </c>
      <c r="F274" s="14" t="n">
        <v>8.814042529711415</v>
      </c>
      <c r="G274" s="15">
        <f>AVERAGE(C274:F274)</f>
        <v/>
      </c>
      <c r="H274" s="15">
        <f>SUM(C274:F274)/4</f>
        <v/>
      </c>
      <c r="I274" s="15">
        <f>IF(H274&lt;7, (0.6*H274) + (0.4*G274), "-")</f>
        <v/>
      </c>
      <c r="J274" s="8">
        <f>IF(H274&lt;2.5, "REPROVADO", IF(H274&lt;7, "FINAL", "APROVADO"))</f>
        <v/>
      </c>
      <c r="K274" s="15">
        <f>IF(H274&lt;7, (12.5 - (1.5*H274)), "-")</f>
        <v/>
      </c>
      <c r="L274" s="15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14" t="n">
        <v>5.012363823525158</v>
      </c>
      <c r="D275" s="14" t="n">
        <v>6.303411761501672</v>
      </c>
      <c r="E275" s="14" t="n">
        <v>5.514403123774546</v>
      </c>
      <c r="F275" s="14" t="n">
        <v>9.816181408039359</v>
      </c>
      <c r="G275" s="15">
        <f>AVERAGE(C275:F275)</f>
        <v/>
      </c>
      <c r="H275" s="15">
        <f>SUM(C275:F275)/4</f>
        <v/>
      </c>
      <c r="I275" s="15">
        <f>IF(H275&lt;7, (0.6*H275) + (0.4*G275), "-")</f>
        <v/>
      </c>
      <c r="J275" s="8">
        <f>IF(H275&lt;2.5, "REPROVADO", IF(H275&lt;7, "FINAL", "APROVADO"))</f>
        <v/>
      </c>
      <c r="K275" s="15">
        <f>IF(H275&lt;7, (12.5 - (1.5*H275)), "-")</f>
        <v/>
      </c>
      <c r="L275" s="15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14" t="n">
        <v>1.007369126213588</v>
      </c>
      <c r="D276" s="14" t="n">
        <v>1.058708569782229</v>
      </c>
      <c r="E276" s="14" t="n">
        <v>1.487960147961812</v>
      </c>
      <c r="F276" s="14" t="n">
        <v>2.434793102601418</v>
      </c>
      <c r="G276" s="15">
        <f>AVERAGE(C276:F276)</f>
        <v/>
      </c>
      <c r="H276" s="15">
        <f>SUM(C276:F276)/4</f>
        <v/>
      </c>
      <c r="I276" s="15">
        <f>IF(H276&lt;7, (0.6*H276) + (0.4*G276), "-")</f>
        <v/>
      </c>
      <c r="J276" s="8">
        <f>IF(H276&lt;2.5, "REPROVADO", IF(H276&lt;7, "FINAL", "APROVADO"))</f>
        <v/>
      </c>
      <c r="K276" s="15">
        <f>IF(H276&lt;7, (12.5 - (1.5*H276)), "-")</f>
        <v/>
      </c>
      <c r="L276" s="15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14" t="n">
        <v>6.732995158221834</v>
      </c>
      <c r="D277" s="14" t="n">
        <v>3.414667722079946</v>
      </c>
      <c r="E277" s="14" t="n">
        <v>8.461970647861914</v>
      </c>
      <c r="F277" s="14" t="n">
        <v>9.616604832819171</v>
      </c>
      <c r="G277" s="15">
        <f>AVERAGE(C277:F277)</f>
        <v/>
      </c>
      <c r="H277" s="15">
        <f>SUM(C277:F277)/4</f>
        <v/>
      </c>
      <c r="I277" s="15">
        <f>IF(H277&lt;7, (0.6*H277) + (0.4*G277), "-")</f>
        <v/>
      </c>
      <c r="J277" s="8">
        <f>IF(H277&lt;2.5, "REPROVADO", IF(H277&lt;7, "FINAL", "APROVADO"))</f>
        <v/>
      </c>
      <c r="K277" s="15">
        <f>IF(H277&lt;7, (12.5 - (1.5*H277)), "-")</f>
        <v/>
      </c>
      <c r="L277" s="15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14" t="n">
        <v>5.556620329173827</v>
      </c>
      <c r="D278" s="14" t="n">
        <v>1.323306245220446</v>
      </c>
      <c r="E278" s="14" t="n">
        <v>2.362623865434683</v>
      </c>
      <c r="F278" s="14" t="n">
        <v>2.106077694701222</v>
      </c>
      <c r="G278" s="15">
        <f>AVERAGE(C278:F278)</f>
        <v/>
      </c>
      <c r="H278" s="15">
        <f>SUM(C278:F278)/4</f>
        <v/>
      </c>
      <c r="I278" s="15">
        <f>IF(H278&lt;7, (0.6*H278) + (0.4*G278), "-")</f>
        <v/>
      </c>
      <c r="J278" s="8">
        <f>IF(H278&lt;2.5, "REPROVADO", IF(H278&lt;7, "FINAL", "APROVADO"))</f>
        <v/>
      </c>
      <c r="K278" s="15">
        <f>IF(H278&lt;7, (12.5 - (1.5*H278)), "-")</f>
        <v/>
      </c>
      <c r="L278" s="15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14" t="n">
        <v>8.14796030823068</v>
      </c>
      <c r="D279" s="14" t="n">
        <v>6.089133445152225</v>
      </c>
      <c r="E279" s="14" t="n">
        <v>3.224207884022938</v>
      </c>
      <c r="F279" s="14" t="n">
        <v>4.846667627923326</v>
      </c>
      <c r="G279" s="15">
        <f>AVERAGE(C279:F279)</f>
        <v/>
      </c>
      <c r="H279" s="15">
        <f>SUM(C279:F279)/4</f>
        <v/>
      </c>
      <c r="I279" s="15">
        <f>IF(H279&lt;7, (0.6*H279) + (0.4*G279), "-")</f>
        <v/>
      </c>
      <c r="J279" s="8">
        <f>IF(H279&lt;2.5, "REPROVADO", IF(H279&lt;7, "FINAL", "APROVADO"))</f>
        <v/>
      </c>
      <c r="K279" s="15">
        <f>IF(H279&lt;7, (12.5 - (1.5*H279)), "-")</f>
        <v/>
      </c>
      <c r="L279" s="15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14" t="n">
        <v>3.117301419554481</v>
      </c>
      <c r="D280" s="14" t="n">
        <v>4.946579023761232</v>
      </c>
      <c r="E280" s="14" t="n">
        <v>7.507170365880756</v>
      </c>
      <c r="F280" s="14" t="n">
        <v>1.788143886827898</v>
      </c>
      <c r="G280" s="15">
        <f>AVERAGE(C280:F280)</f>
        <v/>
      </c>
      <c r="H280" s="15">
        <f>SUM(C280:F280)/4</f>
        <v/>
      </c>
      <c r="I280" s="15">
        <f>IF(H280&lt;7, (0.6*H280) + (0.4*G280), "-")</f>
        <v/>
      </c>
      <c r="J280" s="8">
        <f>IF(H280&lt;2.5, "REPROVADO", IF(H280&lt;7, "FINAL", "APROVADO"))</f>
        <v/>
      </c>
      <c r="K280" s="15">
        <f>IF(H280&lt;7, (12.5 - (1.5*H280)), "-")</f>
        <v/>
      </c>
      <c r="L280" s="15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15">
        <f>AVERAGE(C281:F281)</f>
        <v/>
      </c>
      <c r="H281" s="15">
        <f>SUM(C281:F281)/4</f>
        <v/>
      </c>
      <c r="I281" s="15">
        <f>IF(H281&lt;7, (0.6*H281) + (0.4*G281), "-")</f>
        <v/>
      </c>
      <c r="J281" s="8">
        <f>IF(H281&lt;2.5, "REPROVADO", IF(H281&lt;7, "FINAL", "APROVADO"))</f>
        <v/>
      </c>
      <c r="K281" s="15">
        <f>IF(H281&lt;7, (12.5 - (1.5*H281)), "-")</f>
        <v/>
      </c>
      <c r="L281" s="15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15">
        <f>AVERAGE(C282:F282)</f>
        <v/>
      </c>
      <c r="H282" s="15">
        <f>SUM(C282:F282)/4</f>
        <v/>
      </c>
      <c r="I282" s="15">
        <f>IF(H282&lt;7, (0.6*H282) + (0.4*G282), "-")</f>
        <v/>
      </c>
      <c r="J282" s="8">
        <f>IF(H282&lt;2.5, "REPROVADO", IF(H282&lt;7, "FINAL", "APROVADO"))</f>
        <v/>
      </c>
      <c r="K282" s="15">
        <f>IF(H282&lt;7, (12.5 - (1.5*H282)), "-")</f>
        <v/>
      </c>
      <c r="L282" s="15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15">
        <f>AVERAGE(C283:F283)</f>
        <v/>
      </c>
      <c r="H283" s="15">
        <f>SUM(C283:F283)/4</f>
        <v/>
      </c>
      <c r="I283" s="15">
        <f>IF(H283&lt;7, (0.6*H283) + (0.4*G283), "-")</f>
        <v/>
      </c>
      <c r="J283" s="8">
        <f>IF(H283&lt;2.5, "REPROVADO", IF(H283&lt;7, "FINAL", "APROVADO"))</f>
        <v/>
      </c>
      <c r="K283" s="15">
        <f>IF(H283&lt;7, (12.5 - (1.5*H283)), "-")</f>
        <v/>
      </c>
      <c r="L283" s="15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15">
        <f>AVERAGE(C284:F284)</f>
        <v/>
      </c>
      <c r="H284" s="15">
        <f>SUM(C284:F284)/4</f>
        <v/>
      </c>
      <c r="I284" s="15">
        <f>IF(H284&lt;7, (0.6*H284) + (0.4*G284), "-")</f>
        <v/>
      </c>
      <c r="J284" s="8">
        <f>IF(H284&lt;2.5, "REPROVADO", IF(H284&lt;7, "FINAL", "APROVADO"))</f>
        <v/>
      </c>
      <c r="K284" s="15">
        <f>IF(H284&lt;7, (12.5 - (1.5*H284)), "-")</f>
        <v/>
      </c>
      <c r="L284" s="15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15">
        <f>AVERAGE(C285:F285)</f>
        <v/>
      </c>
      <c r="H285" s="15">
        <f>SUM(C285:F285)/4</f>
        <v/>
      </c>
      <c r="I285" s="15">
        <f>IF(H285&lt;7, (0.6*H285) + (0.4*G285), "-")</f>
        <v/>
      </c>
      <c r="J285" s="8">
        <f>IF(H285&lt;2.5, "REPROVADO", IF(H285&lt;7, "FINAL", "APROVADO"))</f>
        <v/>
      </c>
      <c r="K285" s="15">
        <f>IF(H285&lt;7, (12.5 - (1.5*H285)), "-")</f>
        <v/>
      </c>
      <c r="L285" s="15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15">
        <f>AVERAGE(C286:F286)</f>
        <v/>
      </c>
      <c r="H286" s="15">
        <f>SUM(C286:F286)/4</f>
        <v/>
      </c>
      <c r="I286" s="15">
        <f>IF(H286&lt;7, (0.6*H286) + (0.4*G286), "-")</f>
        <v/>
      </c>
      <c r="J286" s="8">
        <f>IF(H286&lt;2.5, "REPROVADO", IF(H286&lt;7, "FINAL", "APROVADO"))</f>
        <v/>
      </c>
      <c r="K286" s="15">
        <f>IF(H286&lt;7, (12.5 - (1.5*H286)), "-")</f>
        <v/>
      </c>
      <c r="L286" s="15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15">
        <f>AVERAGE(C287:F287)</f>
        <v/>
      </c>
      <c r="H287" s="15">
        <f>SUM(C287:F287)/4</f>
        <v/>
      </c>
      <c r="I287" s="15">
        <f>IF(H287&lt;7, (0.6*H287) + (0.4*G287), "-")</f>
        <v/>
      </c>
      <c r="J287" s="8">
        <f>IF(H287&lt;2.5, "REPROVADO", IF(H287&lt;7, "FINAL", "APROVADO"))</f>
        <v/>
      </c>
      <c r="K287" s="15">
        <f>IF(H287&lt;7, (12.5 - (1.5*H287)), "-")</f>
        <v/>
      </c>
      <c r="L287" s="15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15">
        <f>AVERAGE(C288:F288)</f>
        <v/>
      </c>
      <c r="H288" s="15">
        <f>SUM(C288:F288)/4</f>
        <v/>
      </c>
      <c r="I288" s="15">
        <f>IF(H288&lt;7, (0.6*H288) + (0.4*G288), "-")</f>
        <v/>
      </c>
      <c r="J288" s="8">
        <f>IF(H288&lt;2.5, "REPROVADO", IF(H288&lt;7, "FINAL", "APROVADO"))</f>
        <v/>
      </c>
      <c r="K288" s="15">
        <f>IF(H288&lt;7, (12.5 - (1.5*H288)), "-")</f>
        <v/>
      </c>
      <c r="L288" s="15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15">
        <f>AVERAGE(C289:F289)</f>
        <v/>
      </c>
      <c r="H289" s="15">
        <f>SUM(C289:F289)/4</f>
        <v/>
      </c>
      <c r="I289" s="15">
        <f>IF(H289&lt;7, (0.6*H289) + (0.4*G289), "-")</f>
        <v/>
      </c>
      <c r="J289" s="8">
        <f>IF(H289&lt;2.5, "REPROVADO", IF(H289&lt;7, "FINAL", "APROVADO"))</f>
        <v/>
      </c>
      <c r="K289" s="15">
        <f>IF(H289&lt;7, (12.5 - (1.5*H289)), "-")</f>
        <v/>
      </c>
      <c r="L289" s="15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15">
        <f>AVERAGE(C290:F290)</f>
        <v/>
      </c>
      <c r="H290" s="15">
        <f>SUM(C290:F290)/4</f>
        <v/>
      </c>
      <c r="I290" s="15">
        <f>IF(H290&lt;7, (0.6*H290) + (0.4*G290), "-")</f>
        <v/>
      </c>
      <c r="J290" s="8">
        <f>IF(H290&lt;2.5, "REPROVADO", IF(H290&lt;7, "FINAL", "APROVADO"))</f>
        <v/>
      </c>
      <c r="K290" s="15">
        <f>IF(H290&lt;7, (12.5 - (1.5*H290)), "-")</f>
        <v/>
      </c>
      <c r="L290" s="15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15">
        <f>AVERAGE(C291:F291)</f>
        <v/>
      </c>
      <c r="H291" s="15">
        <f>SUM(C291:F291)/4</f>
        <v/>
      </c>
      <c r="I291" s="15">
        <f>IF(H291&lt;7, (0.6*H291) + (0.4*G291), "-")</f>
        <v/>
      </c>
      <c r="J291" s="8">
        <f>IF(H291&lt;2.5, "REPROVADO", IF(H291&lt;7, "FINAL", "APROVADO"))</f>
        <v/>
      </c>
      <c r="K291" s="15">
        <f>IF(H291&lt;7, (12.5 - (1.5*H291)), "-")</f>
        <v/>
      </c>
      <c r="L291" s="15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15">
        <f>AVERAGE(C292:F292)</f>
        <v/>
      </c>
      <c r="H292" s="15">
        <f>SUM(C292:F292)/4</f>
        <v/>
      </c>
      <c r="I292" s="15">
        <f>IF(H292&lt;7, (0.6*H292) + (0.4*G292), "-")</f>
        <v/>
      </c>
      <c r="J292" s="8">
        <f>IF(H292&lt;2.5, "REPROVADO", IF(H292&lt;7, "FINAL", "APROVADO"))</f>
        <v/>
      </c>
      <c r="K292" s="15">
        <f>IF(H292&lt;7, (12.5 - (1.5*H292)), "-")</f>
        <v/>
      </c>
      <c r="L292" s="15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15">
        <f>AVERAGE(C293:F293)</f>
        <v/>
      </c>
      <c r="H293" s="15">
        <f>SUM(C293:F293)/4</f>
        <v/>
      </c>
      <c r="I293" s="15">
        <f>IF(H293&lt;7, (0.6*H293) + (0.4*G293), "-")</f>
        <v/>
      </c>
      <c r="J293" s="8">
        <f>IF(H293&lt;2.5, "REPROVADO", IF(H293&lt;7, "FINAL", "APROVADO"))</f>
        <v/>
      </c>
      <c r="K293" s="15">
        <f>IF(H293&lt;7, (12.5 - (1.5*H293)), "-")</f>
        <v/>
      </c>
      <c r="L293" s="15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15">
        <f>AVERAGE(C294:F294)</f>
        <v/>
      </c>
      <c r="H294" s="15">
        <f>SUM(C294:F294)/4</f>
        <v/>
      </c>
      <c r="I294" s="15">
        <f>IF(H294&lt;7, (0.6*H294) + (0.4*G294), "-")</f>
        <v/>
      </c>
      <c r="J294" s="8">
        <f>IF(H294&lt;2.5, "REPROVADO", IF(H294&lt;7, "FINAL", "APROVADO"))</f>
        <v/>
      </c>
      <c r="K294" s="15">
        <f>IF(H294&lt;7, (12.5 - (1.5*H294)), "-")</f>
        <v/>
      </c>
      <c r="L294" s="15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15">
        <f>AVERAGE(C295:F295)</f>
        <v/>
      </c>
      <c r="H295" s="15">
        <f>SUM(C295:F295)/4</f>
        <v/>
      </c>
      <c r="I295" s="15">
        <f>IF(H295&lt;7, (0.6*H295) + (0.4*G295), "-")</f>
        <v/>
      </c>
      <c r="J295" s="8">
        <f>IF(H295&lt;2.5, "REPROVADO", IF(H295&lt;7, "FINAL", "APROVADO"))</f>
        <v/>
      </c>
      <c r="K295" s="15">
        <f>IF(H295&lt;7, (12.5 - (1.5*H295)), "-")</f>
        <v/>
      </c>
      <c r="L295" s="15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15">
        <f>AVERAGE(C296:F296)</f>
        <v/>
      </c>
      <c r="H296" s="15">
        <f>SUM(C296:F296)/4</f>
        <v/>
      </c>
      <c r="I296" s="15">
        <f>IF(H296&lt;7, (0.6*H296) + (0.4*G296), "-")</f>
        <v/>
      </c>
      <c r="J296" s="8">
        <f>IF(H296&lt;2.5, "REPROVADO", IF(H296&lt;7, "FINAL", "APROVADO"))</f>
        <v/>
      </c>
      <c r="K296" s="15">
        <f>IF(H296&lt;7, (12.5 - (1.5*H296)), "-")</f>
        <v/>
      </c>
      <c r="L296" s="15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15">
        <f>AVERAGE(C297:F297)</f>
        <v/>
      </c>
      <c r="H297" s="15">
        <f>SUM(C297:F297)/4</f>
        <v/>
      </c>
      <c r="I297" s="15">
        <f>IF(H297&lt;7, (0.6*H297) + (0.4*G297), "-")</f>
        <v/>
      </c>
      <c r="J297" s="8">
        <f>IF(H297&lt;2.5, "REPROVADO", IF(H297&lt;7, "FINAL", "APROVADO"))</f>
        <v/>
      </c>
      <c r="K297" s="15">
        <f>IF(H297&lt;7, (12.5 - (1.5*H297)), "-")</f>
        <v/>
      </c>
      <c r="L297" s="15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15">
        <f>AVERAGE(C298:F298)</f>
        <v/>
      </c>
      <c r="H298" s="15">
        <f>SUM(C298:F298)/4</f>
        <v/>
      </c>
      <c r="I298" s="15">
        <f>IF(H298&lt;7, (0.6*H298) + (0.4*G298), "-")</f>
        <v/>
      </c>
      <c r="J298" s="8">
        <f>IF(H298&lt;2.5, "REPROVADO", IF(H298&lt;7, "FINAL", "APROVADO"))</f>
        <v/>
      </c>
      <c r="K298" s="15">
        <f>IF(H298&lt;7, (12.5 - (1.5*H298)), "-")</f>
        <v/>
      </c>
      <c r="L298" s="15">
        <f>IF(G298&gt;=K298, "AF", "-")</f>
        <v/>
      </c>
    </row>
    <row r="310"/>
    <row r="311"/>
    <row r="312"/>
    <row r="313"/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3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14" t="n">
        <v>3.846958542239131</v>
      </c>
      <c r="D316" s="14" t="n">
        <v>1.98063152719681</v>
      </c>
      <c r="E316" s="14" t="n">
        <v>8.59984043730911</v>
      </c>
      <c r="F316" s="14" t="n">
        <v>3.019106685134474</v>
      </c>
      <c r="G316" s="15">
        <f>AVERAGE(C316:F316)</f>
        <v/>
      </c>
      <c r="H316" s="15">
        <f>SUM(C316:F316)/4</f>
        <v/>
      </c>
      <c r="I316" s="15">
        <f>IF(H316&lt;7, (0.6*H316) + (0.4*G316), "-")</f>
        <v/>
      </c>
      <c r="J316" s="8">
        <f>IF(H316&lt;2.5, "REPROVADO", IF(H316&lt;7, "FINAL", "APROVADO"))</f>
        <v/>
      </c>
      <c r="K316" s="15">
        <f>IF(H316&lt;7, (12.5 - (1.5*H316)), "-")</f>
        <v/>
      </c>
      <c r="L316" s="15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14" t="n">
        <v>1.354039035282256</v>
      </c>
      <c r="D317" s="14" t="n">
        <v>9.121867562312694</v>
      </c>
      <c r="E317" s="14" t="n">
        <v>5.465416909942929</v>
      </c>
      <c r="F317" s="14" t="n">
        <v>8.67403878133166</v>
      </c>
      <c r="G317" s="15">
        <f>AVERAGE(C317:F317)</f>
        <v/>
      </c>
      <c r="H317" s="15">
        <f>SUM(C317:F317)/4</f>
        <v/>
      </c>
      <c r="I317" s="15">
        <f>IF(H317&lt;7, (0.6*H317) + (0.4*G317), "-")</f>
        <v/>
      </c>
      <c r="J317" s="8">
        <f>IF(H317&lt;2.5, "REPROVADO", IF(H317&lt;7, "FINAL", "APROVADO"))</f>
        <v/>
      </c>
      <c r="K317" s="15">
        <f>IF(H317&lt;7, (12.5 - (1.5*H317)), "-")</f>
        <v/>
      </c>
      <c r="L317" s="15">
        <f>IF(G317&gt;=K317, "AF", "-")</f>
        <v/>
      </c>
      <c r="N317" s="8" t="inlineStr">
        <is>
          <t>ALUNOS APROVADOS</t>
        </is>
      </c>
      <c r="O317" s="9">
        <f>COUNTIF(C316:C350, "&gt;=7")</f>
        <v/>
      </c>
      <c r="P317" s="9">
        <f>COUNTIF(D316:D350, "&gt;=7")</f>
        <v/>
      </c>
      <c r="Q317" s="9">
        <f>COUNTIF(E316:E350, "&gt;=7")</f>
        <v/>
      </c>
      <c r="R317" s="9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14" t="n">
        <v>8.310383846881308</v>
      </c>
      <c r="D318" s="14" t="n">
        <v>9.110947677871495</v>
      </c>
      <c r="E318" s="14" t="n">
        <v>8.094290905621131</v>
      </c>
      <c r="F318" s="14" t="n">
        <v>1.987754705758832</v>
      </c>
      <c r="G318" s="15">
        <f>AVERAGE(C318:F318)</f>
        <v/>
      </c>
      <c r="H318" s="15">
        <f>SUM(C318:F318)/4</f>
        <v/>
      </c>
      <c r="I318" s="15">
        <f>IF(H318&lt;7, (0.6*H318) + (0.4*G318), "-")</f>
        <v/>
      </c>
      <c r="J318" s="8">
        <f>IF(H318&lt;2.5, "REPROVADO", IF(H318&lt;7, "FINAL", "APROVADO"))</f>
        <v/>
      </c>
      <c r="K318" s="15">
        <f>IF(H318&lt;7, (12.5 - (1.5*H318)), "-")</f>
        <v/>
      </c>
      <c r="L318" s="15">
        <f>IF(G318&gt;=K318, "AF", "-")</f>
        <v/>
      </c>
      <c r="N318" s="8" t="inlineStr">
        <is>
          <t>ALUNOS REPROVADOS</t>
        </is>
      </c>
      <c r="O318" s="9">
        <f>COUNTIF(C316:C350, "&lt;7")</f>
        <v/>
      </c>
      <c r="P318" s="9">
        <f>COUNTIF(D316:D350, "&lt;7")</f>
        <v/>
      </c>
      <c r="Q318" s="9">
        <f>COUNTIF(E316:E350, "&lt;7")</f>
        <v/>
      </c>
      <c r="R318" s="9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14" t="n">
        <v>5.355350270048548</v>
      </c>
      <c r="D319" s="14" t="n">
        <v>9.204707927796594</v>
      </c>
      <c r="E319" s="14" t="n">
        <v>4.722574248753082</v>
      </c>
      <c r="F319" s="14" t="n">
        <v>6.207961550107828</v>
      </c>
      <c r="G319" s="15">
        <f>AVERAGE(C319:F319)</f>
        <v/>
      </c>
      <c r="H319" s="15">
        <f>SUM(C319:F319)/4</f>
        <v/>
      </c>
      <c r="I319" s="15">
        <f>IF(H319&lt;7, (0.6*H319) + (0.4*G319), "-")</f>
        <v/>
      </c>
      <c r="J319" s="8">
        <f>IF(H319&lt;2.5, "REPROVADO", IF(H319&lt;7, "FINAL", "APROVADO"))</f>
        <v/>
      </c>
      <c r="K319" s="15">
        <f>IF(H319&lt;7, (12.5 - (1.5*H319)), "-")</f>
        <v/>
      </c>
      <c r="L319" s="15">
        <f>IF(G319&gt;=K319, "AF", "-")</f>
        <v/>
      </c>
      <c r="N319" s="8" t="inlineStr">
        <is>
          <t>Nº ALUNOS COM MÉDIA &gt; 8,0</t>
        </is>
      </c>
      <c r="O319" s="9">
        <f>COUNTIF(C316:C350, "&gt;=8")</f>
        <v/>
      </c>
      <c r="P319" s="9">
        <f>COUNTIF(D316:D350, "&gt;=8")</f>
        <v/>
      </c>
      <c r="Q319" s="9">
        <f>COUNTIF(E316:E350, "&gt;=8")</f>
        <v/>
      </c>
      <c r="R319" s="9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14" t="n">
        <v>3.140704887482841</v>
      </c>
      <c r="D320" s="14" t="n">
        <v>8.204413039327278</v>
      </c>
      <c r="E320" s="14" t="n">
        <v>1.272441382535086</v>
      </c>
      <c r="F320" s="14" t="n">
        <v>9.642110058269486</v>
      </c>
      <c r="G320" s="15">
        <f>AVERAGE(C320:F320)</f>
        <v/>
      </c>
      <c r="H320" s="15">
        <f>SUM(C320:F320)/4</f>
        <v/>
      </c>
      <c r="I320" s="15">
        <f>IF(H320&lt;7, (0.6*H320) + (0.4*G320), "-")</f>
        <v/>
      </c>
      <c r="J320" s="8">
        <f>IF(H320&lt;2.5, "REPROVADO", IF(H320&lt;7, "FINAL", "APROVADO"))</f>
        <v/>
      </c>
      <c r="K320" s="15">
        <f>IF(H320&lt;7, (12.5 - (1.5*H320)), "-")</f>
        <v/>
      </c>
      <c r="L320" s="15">
        <f>IF(G320&gt;=K320, "AF", "-")</f>
        <v/>
      </c>
      <c r="N320" s="8" t="inlineStr">
        <is>
          <t>Nº ALUNOS QUE NÃO ATINGIRAM MÉDIA &gt; 8,0</t>
        </is>
      </c>
      <c r="O320" s="9">
        <f>COUNTIF(C316:C350, "&lt;8")</f>
        <v/>
      </c>
      <c r="P320" s="9">
        <f>COUNTIF(D316:D350, "&lt;8")</f>
        <v/>
      </c>
      <c r="Q320" s="9">
        <f>COUNTIF(E316:E350, "&lt;8")</f>
        <v/>
      </c>
      <c r="R320" s="9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14" t="n">
        <v>5.798201645829034</v>
      </c>
      <c r="D321" s="14" t="n">
        <v>5.321493807697855</v>
      </c>
      <c r="E321" s="14" t="n">
        <v>3.276182528694925</v>
      </c>
      <c r="F321" s="14" t="n">
        <v>4.370216400919308</v>
      </c>
      <c r="G321" s="15">
        <f>AVERAGE(C321:F321)</f>
        <v/>
      </c>
      <c r="H321" s="15">
        <f>SUM(C321:F321)/4</f>
        <v/>
      </c>
      <c r="I321" s="15">
        <f>IF(H321&lt;7, (0.6*H321) + (0.4*G321), "-")</f>
        <v/>
      </c>
      <c r="J321" s="8">
        <f>IF(H321&lt;2.5, "REPROVADO", IF(H321&lt;7, "FINAL", "APROVADO"))</f>
        <v/>
      </c>
      <c r="K321" s="15">
        <f>IF(H321&lt;7, (12.5 - (1.5*H321)), "-")</f>
        <v/>
      </c>
      <c r="L321" s="15">
        <f>IF(G321&gt;=K321, "AF", "-")</f>
        <v/>
      </c>
      <c r="N321" s="8" t="inlineStr">
        <is>
          <t>PERCENTUAL DE MÉDIAS &gt; 5,0</t>
        </is>
      </c>
      <c r="O321" s="10">
        <f>COUNTIF(C316:C350, "&gt;=5")/COUNTA(C316:C350)</f>
        <v/>
      </c>
      <c r="P321" s="10">
        <f>COUNTIF(D316:D350, "&gt;=5")/COUNTA(D316:D350)</f>
        <v/>
      </c>
      <c r="Q321" s="10">
        <f>COUNTIF(E316:E350, "&gt;=5")/COUNTA(E316:E350)</f>
        <v/>
      </c>
      <c r="R321" s="10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14" t="n">
        <v>8.758891126979822</v>
      </c>
      <c r="D322" s="14" t="n">
        <v>1.797478870833078</v>
      </c>
      <c r="E322" s="14" t="n">
        <v>6.11363315106829</v>
      </c>
      <c r="F322" s="14" t="n">
        <v>5.960790015699291</v>
      </c>
      <c r="G322" s="15">
        <f>AVERAGE(C322:F322)</f>
        <v/>
      </c>
      <c r="H322" s="15">
        <f>SUM(C322:F322)/4</f>
        <v/>
      </c>
      <c r="I322" s="15">
        <f>IF(H322&lt;7, (0.6*H322) + (0.4*G322), "-")</f>
        <v/>
      </c>
      <c r="J322" s="8">
        <f>IF(H322&lt;2.5, "REPROVADO", IF(H322&lt;7, "FINAL", "APROVADO"))</f>
        <v/>
      </c>
      <c r="K322" s="15">
        <f>IF(H322&lt;7, (12.5 - (1.5*H322)), "-")</f>
        <v/>
      </c>
      <c r="L322" s="15">
        <f>IF(G322&gt;=K322, "AF", "-")</f>
        <v/>
      </c>
      <c r="N322" s="8" t="inlineStr">
        <is>
          <t>PERCENTUAL DE MÉDIAS &lt; 5,0</t>
        </is>
      </c>
      <c r="O322" s="10">
        <f>COUNTIF(C316:C350, "&lt;5")/COUNTA(C316:C350)</f>
        <v/>
      </c>
      <c r="P322" s="10">
        <f>COUNTIF(D316:D350, "&lt;5")/COUNTA(D316:D350)</f>
        <v/>
      </c>
      <c r="Q322" s="10">
        <f>COUNTIF(E316:E350, "&lt;5")/COUNTA(E316:E350)</f>
        <v/>
      </c>
      <c r="R322" s="10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14" t="n">
        <v>4.145936533935769</v>
      </c>
      <c r="D323" s="14" t="n">
        <v>4.610735099886143</v>
      </c>
      <c r="E323" s="14" t="n">
        <v>8.438784469370207</v>
      </c>
      <c r="F323" s="14" t="n">
        <v>9.206969948914672</v>
      </c>
      <c r="G323" s="15">
        <f>AVERAGE(C323:F323)</f>
        <v/>
      </c>
      <c r="H323" s="15">
        <f>SUM(C323:F323)/4</f>
        <v/>
      </c>
      <c r="I323" s="15">
        <f>IF(H323&lt;7, (0.6*H323) + (0.4*G323), "-")</f>
        <v/>
      </c>
      <c r="J323" s="8">
        <f>IF(H323&lt;2.5, "REPROVADO", IF(H323&lt;7, "FINAL", "APROVADO"))</f>
        <v/>
      </c>
      <c r="K323" s="15">
        <f>IF(H323&lt;7, (12.5 - (1.5*H323)), "-")</f>
        <v/>
      </c>
      <c r="L323" s="15">
        <f>IF(G323&gt;=K323, "AF", "-")</f>
        <v/>
      </c>
      <c r="N323" s="8" t="inlineStr">
        <is>
          <t>MATRÍCULAS</t>
        </is>
      </c>
      <c r="O323" s="9">
        <f>COUNTA(C316:C350)</f>
        <v/>
      </c>
      <c r="P323" s="9">
        <f>COUNTA(D316:D350)</f>
        <v/>
      </c>
      <c r="Q323" s="9">
        <f>COUNTA(E316:E350)</f>
        <v/>
      </c>
      <c r="R323" s="9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14" t="n">
        <v>1.677764689626299</v>
      </c>
      <c r="D324" s="14" t="n">
        <v>7.077813508050216</v>
      </c>
      <c r="E324" s="14" t="n">
        <v>6.812274008384457</v>
      </c>
      <c r="F324" s="14" t="n">
        <v>9.132941291605157</v>
      </c>
      <c r="G324" s="15">
        <f>AVERAGE(C324:F324)</f>
        <v/>
      </c>
      <c r="H324" s="15">
        <f>SUM(C324:F324)/4</f>
        <v/>
      </c>
      <c r="I324" s="15">
        <f>IF(H324&lt;7, (0.6*H324) + (0.4*G324), "-")</f>
        <v/>
      </c>
      <c r="J324" s="8">
        <f>IF(H324&lt;2.5, "REPROVADO", IF(H324&lt;7, "FINAL", "APROVADO"))</f>
        <v/>
      </c>
      <c r="K324" s="15">
        <f>IF(H324&lt;7, (12.5 - (1.5*H324)), "-")</f>
        <v/>
      </c>
      <c r="L324" s="15">
        <f>IF(G324&gt;=K324, "AF", "-")</f>
        <v/>
      </c>
      <c r="N324" s="8" t="inlineStr">
        <is>
          <t>TAXA DE APROVAÇÃO (%)</t>
        </is>
      </c>
      <c r="O324" s="10">
        <f>IF(COUNTA(C316:C350)=0, 0, COUNTIF(C316:C350, "&gt;=7")/COUNTA(C316:C350))</f>
        <v/>
      </c>
      <c r="P324" s="10">
        <f>IF(COUNTA(D316:D350)=0, 0, COUNTIF(D316:D350, "&gt;=7")/COUNTA(D316:D350))</f>
        <v/>
      </c>
      <c r="Q324" s="10">
        <f>IF(COUNTA(E316:E350)=0, 0, COUNTIF(E316:E350, "&gt;=7")/COUNTA(E316:E350))</f>
        <v/>
      </c>
      <c r="R324" s="10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14" t="n">
        <v>2.25676566164712</v>
      </c>
      <c r="D325" s="14" t="n">
        <v>4.101676157158606</v>
      </c>
      <c r="E325" s="14" t="n">
        <v>7.620088354507099</v>
      </c>
      <c r="F325" s="14" t="n">
        <v>8.798418907099306</v>
      </c>
      <c r="G325" s="15">
        <f>AVERAGE(C325:F325)</f>
        <v/>
      </c>
      <c r="H325" s="15">
        <f>SUM(C325:F325)/4</f>
        <v/>
      </c>
      <c r="I325" s="15">
        <f>IF(H325&lt;7, (0.6*H325) + (0.4*G325), "-")</f>
        <v/>
      </c>
      <c r="J325" s="8">
        <f>IF(H325&lt;2.5, "REPROVADO", IF(H325&lt;7, "FINAL", "APROVADO"))</f>
        <v/>
      </c>
      <c r="K325" s="15">
        <f>IF(H325&lt;7, (12.5 - (1.5*H325)), "-")</f>
        <v/>
      </c>
      <c r="L325" s="15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14" t="n">
        <v>9.356252520641485</v>
      </c>
      <c r="D326" s="14" t="n">
        <v>3.717364064538809</v>
      </c>
      <c r="E326" s="14" t="n">
        <v>8.458926709329653</v>
      </c>
      <c r="F326" s="14" t="n">
        <v>4.011314498091621</v>
      </c>
      <c r="G326" s="15">
        <f>AVERAGE(C326:F326)</f>
        <v/>
      </c>
      <c r="H326" s="15">
        <f>SUM(C326:F326)/4</f>
        <v/>
      </c>
      <c r="I326" s="15">
        <f>IF(H326&lt;7, (0.6*H326) + (0.4*G326), "-")</f>
        <v/>
      </c>
      <c r="J326" s="8">
        <f>IF(H326&lt;2.5, "REPROVADO", IF(H326&lt;7, "FINAL", "APROVADO"))</f>
        <v/>
      </c>
      <c r="K326" s="15">
        <f>IF(H326&lt;7, (12.5 - (1.5*H326)), "-")</f>
        <v/>
      </c>
      <c r="L326" s="15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14" t="n">
        <v>3.972825355137903</v>
      </c>
      <c r="D327" s="14" t="n">
        <v>5.955647243061349</v>
      </c>
      <c r="E327" s="14" t="n">
        <v>9.750056190363606</v>
      </c>
      <c r="F327" s="14" t="n">
        <v>2.872406269170096</v>
      </c>
      <c r="G327" s="15">
        <f>AVERAGE(C327:F327)</f>
        <v/>
      </c>
      <c r="H327" s="15">
        <f>SUM(C327:F327)/4</f>
        <v/>
      </c>
      <c r="I327" s="15">
        <f>IF(H327&lt;7, (0.6*H327) + (0.4*G327), "-")</f>
        <v/>
      </c>
      <c r="J327" s="8">
        <f>IF(H327&lt;2.5, "REPROVADO", IF(H327&lt;7, "FINAL", "APROVADO"))</f>
        <v/>
      </c>
      <c r="K327" s="15">
        <f>IF(H327&lt;7, (12.5 - (1.5*H327)), "-")</f>
        <v/>
      </c>
      <c r="L327" s="15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14" t="n">
        <v>2.897408533284722</v>
      </c>
      <c r="D328" s="14" t="n">
        <v>9.079615100287779</v>
      </c>
      <c r="E328" s="14" t="n">
        <v>8.891266127759952</v>
      </c>
      <c r="F328" s="14" t="n">
        <v>5.162913559495689</v>
      </c>
      <c r="G328" s="15">
        <f>AVERAGE(C328:F328)</f>
        <v/>
      </c>
      <c r="H328" s="15">
        <f>SUM(C328:F328)/4</f>
        <v/>
      </c>
      <c r="I328" s="15">
        <f>IF(H328&lt;7, (0.6*H328) + (0.4*G328), "-")</f>
        <v/>
      </c>
      <c r="J328" s="8">
        <f>IF(H328&lt;2.5, "REPROVADO", IF(H328&lt;7, "FINAL", "APROVADO"))</f>
        <v/>
      </c>
      <c r="K328" s="15">
        <f>IF(H328&lt;7, (12.5 - (1.5*H328)), "-")</f>
        <v/>
      </c>
      <c r="L328" s="15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14" t="n">
        <v>3.225954647669377</v>
      </c>
      <c r="D329" s="14" t="n">
        <v>9.052361876399402</v>
      </c>
      <c r="E329" s="14" t="n">
        <v>1.309506021098806</v>
      </c>
      <c r="F329" s="14" t="n">
        <v>1.995393116269395</v>
      </c>
      <c r="G329" s="15">
        <f>AVERAGE(C329:F329)</f>
        <v/>
      </c>
      <c r="H329" s="15">
        <f>SUM(C329:F329)/4</f>
        <v/>
      </c>
      <c r="I329" s="15">
        <f>IF(H329&lt;7, (0.6*H329) + (0.4*G329), "-")</f>
        <v/>
      </c>
      <c r="J329" s="8">
        <f>IF(H329&lt;2.5, "REPROVADO", IF(H329&lt;7, "FINAL", "APROVADO"))</f>
        <v/>
      </c>
      <c r="K329" s="15">
        <f>IF(H329&lt;7, (12.5 - (1.5*H329)), "-")</f>
        <v/>
      </c>
      <c r="L329" s="15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14" t="n">
        <v>2.857415336847119</v>
      </c>
      <c r="D330" s="14" t="n">
        <v>5.358021843537608</v>
      </c>
      <c r="E330" s="14" t="n">
        <v>4.708837046659939</v>
      </c>
      <c r="F330" s="14" t="n">
        <v>7.37249626920673</v>
      </c>
      <c r="G330" s="15">
        <f>AVERAGE(C330:F330)</f>
        <v/>
      </c>
      <c r="H330" s="15">
        <f>SUM(C330:F330)/4</f>
        <v/>
      </c>
      <c r="I330" s="15">
        <f>IF(H330&lt;7, (0.6*H330) + (0.4*G330), "-")</f>
        <v/>
      </c>
      <c r="J330" s="8">
        <f>IF(H330&lt;2.5, "REPROVADO", IF(H330&lt;7, "FINAL", "APROVADO"))</f>
        <v/>
      </c>
      <c r="K330" s="15">
        <f>IF(H330&lt;7, (12.5 - (1.5*H330)), "-")</f>
        <v/>
      </c>
      <c r="L330" s="15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14" t="n">
        <v>2.481014958597189</v>
      </c>
      <c r="D331" s="14" t="n">
        <v>4.117239534052803</v>
      </c>
      <c r="E331" s="14" t="n">
        <v>9.738970003936352</v>
      </c>
      <c r="F331" s="14" t="n">
        <v>2.61234865112371</v>
      </c>
      <c r="G331" s="15">
        <f>AVERAGE(C331:F331)</f>
        <v/>
      </c>
      <c r="H331" s="15">
        <f>SUM(C331:F331)/4</f>
        <v/>
      </c>
      <c r="I331" s="15">
        <f>IF(H331&lt;7, (0.6*H331) + (0.4*G331), "-")</f>
        <v/>
      </c>
      <c r="J331" s="8">
        <f>IF(H331&lt;2.5, "REPROVADO", IF(H331&lt;7, "FINAL", "APROVADO"))</f>
        <v/>
      </c>
      <c r="K331" s="15">
        <f>IF(H331&lt;7, (12.5 - (1.5*H331)), "-")</f>
        <v/>
      </c>
      <c r="L331" s="15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14" t="n">
        <v>6.642169287071174</v>
      </c>
      <c r="D332" s="14" t="n">
        <v>2.301213909611998</v>
      </c>
      <c r="E332" s="14" t="n">
        <v>8.272379414181716</v>
      </c>
      <c r="F332" s="14" t="n">
        <v>9.040375242848169</v>
      </c>
      <c r="G332" s="15">
        <f>AVERAGE(C332:F332)</f>
        <v/>
      </c>
      <c r="H332" s="15">
        <f>SUM(C332:F332)/4</f>
        <v/>
      </c>
      <c r="I332" s="15">
        <f>IF(H332&lt;7, (0.6*H332) + (0.4*G332), "-")</f>
        <v/>
      </c>
      <c r="J332" s="8">
        <f>IF(H332&lt;2.5, "REPROVADO", IF(H332&lt;7, "FINAL", "APROVADO"))</f>
        <v/>
      </c>
      <c r="K332" s="15">
        <f>IF(H332&lt;7, (12.5 - (1.5*H332)), "-")</f>
        <v/>
      </c>
      <c r="L332" s="15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15">
        <f>AVERAGE(C333:F333)</f>
        <v/>
      </c>
      <c r="H333" s="15">
        <f>SUM(C333:F333)/4</f>
        <v/>
      </c>
      <c r="I333" s="15">
        <f>IF(H333&lt;7, (0.6*H333) + (0.4*G333), "-")</f>
        <v/>
      </c>
      <c r="J333" s="8">
        <f>IF(H333&lt;2.5, "REPROVADO", IF(H333&lt;7, "FINAL", "APROVADO"))</f>
        <v/>
      </c>
      <c r="K333" s="15">
        <f>IF(H333&lt;7, (12.5 - (1.5*H333)), "-")</f>
        <v/>
      </c>
      <c r="L333" s="15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15">
        <f>AVERAGE(C334:F334)</f>
        <v/>
      </c>
      <c r="H334" s="15">
        <f>SUM(C334:F334)/4</f>
        <v/>
      </c>
      <c r="I334" s="15">
        <f>IF(H334&lt;7, (0.6*H334) + (0.4*G334), "-")</f>
        <v/>
      </c>
      <c r="J334" s="8">
        <f>IF(H334&lt;2.5, "REPROVADO", IF(H334&lt;7, "FINAL", "APROVADO"))</f>
        <v/>
      </c>
      <c r="K334" s="15">
        <f>IF(H334&lt;7, (12.5 - (1.5*H334)), "-")</f>
        <v/>
      </c>
      <c r="L334" s="15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15">
        <f>AVERAGE(C335:F335)</f>
        <v/>
      </c>
      <c r="H335" s="15">
        <f>SUM(C335:F335)/4</f>
        <v/>
      </c>
      <c r="I335" s="15">
        <f>IF(H335&lt;7, (0.6*H335) + (0.4*G335), "-")</f>
        <v/>
      </c>
      <c r="J335" s="8">
        <f>IF(H335&lt;2.5, "REPROVADO", IF(H335&lt;7, "FINAL", "APROVADO"))</f>
        <v/>
      </c>
      <c r="K335" s="15">
        <f>IF(H335&lt;7, (12.5 - (1.5*H335)), "-")</f>
        <v/>
      </c>
      <c r="L335" s="15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15">
        <f>AVERAGE(C336:F336)</f>
        <v/>
      </c>
      <c r="H336" s="15">
        <f>SUM(C336:F336)/4</f>
        <v/>
      </c>
      <c r="I336" s="15">
        <f>IF(H336&lt;7, (0.6*H336) + (0.4*G336), "-")</f>
        <v/>
      </c>
      <c r="J336" s="8">
        <f>IF(H336&lt;2.5, "REPROVADO", IF(H336&lt;7, "FINAL", "APROVADO"))</f>
        <v/>
      </c>
      <c r="K336" s="15">
        <f>IF(H336&lt;7, (12.5 - (1.5*H336)), "-")</f>
        <v/>
      </c>
      <c r="L336" s="15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15">
        <f>AVERAGE(C337:F337)</f>
        <v/>
      </c>
      <c r="H337" s="15">
        <f>SUM(C337:F337)/4</f>
        <v/>
      </c>
      <c r="I337" s="15">
        <f>IF(H337&lt;7, (0.6*H337) + (0.4*G337), "-")</f>
        <v/>
      </c>
      <c r="J337" s="8">
        <f>IF(H337&lt;2.5, "REPROVADO", IF(H337&lt;7, "FINAL", "APROVADO"))</f>
        <v/>
      </c>
      <c r="K337" s="15">
        <f>IF(H337&lt;7, (12.5 - (1.5*H337)), "-")</f>
        <v/>
      </c>
      <c r="L337" s="15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15">
        <f>AVERAGE(C338:F338)</f>
        <v/>
      </c>
      <c r="H338" s="15">
        <f>SUM(C338:F338)/4</f>
        <v/>
      </c>
      <c r="I338" s="15">
        <f>IF(H338&lt;7, (0.6*H338) + (0.4*G338), "-")</f>
        <v/>
      </c>
      <c r="J338" s="8">
        <f>IF(H338&lt;2.5, "REPROVADO", IF(H338&lt;7, "FINAL", "APROVADO"))</f>
        <v/>
      </c>
      <c r="K338" s="15">
        <f>IF(H338&lt;7, (12.5 - (1.5*H338)), "-")</f>
        <v/>
      </c>
      <c r="L338" s="15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15">
        <f>AVERAGE(C339:F339)</f>
        <v/>
      </c>
      <c r="H339" s="15">
        <f>SUM(C339:F339)/4</f>
        <v/>
      </c>
      <c r="I339" s="15">
        <f>IF(H339&lt;7, (0.6*H339) + (0.4*G339), "-")</f>
        <v/>
      </c>
      <c r="J339" s="8">
        <f>IF(H339&lt;2.5, "REPROVADO", IF(H339&lt;7, "FINAL", "APROVADO"))</f>
        <v/>
      </c>
      <c r="K339" s="15">
        <f>IF(H339&lt;7, (12.5 - (1.5*H339)), "-")</f>
        <v/>
      </c>
      <c r="L339" s="15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15">
        <f>AVERAGE(C340:F340)</f>
        <v/>
      </c>
      <c r="H340" s="15">
        <f>SUM(C340:F340)/4</f>
        <v/>
      </c>
      <c r="I340" s="15">
        <f>IF(H340&lt;7, (0.6*H340) + (0.4*G340), "-")</f>
        <v/>
      </c>
      <c r="J340" s="8">
        <f>IF(H340&lt;2.5, "REPROVADO", IF(H340&lt;7, "FINAL", "APROVADO"))</f>
        <v/>
      </c>
      <c r="K340" s="15">
        <f>IF(H340&lt;7, (12.5 - (1.5*H340)), "-")</f>
        <v/>
      </c>
      <c r="L340" s="15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15">
        <f>AVERAGE(C341:F341)</f>
        <v/>
      </c>
      <c r="H341" s="15">
        <f>SUM(C341:F341)/4</f>
        <v/>
      </c>
      <c r="I341" s="15">
        <f>IF(H341&lt;7, (0.6*H341) + (0.4*G341), "-")</f>
        <v/>
      </c>
      <c r="J341" s="8">
        <f>IF(H341&lt;2.5, "REPROVADO", IF(H341&lt;7, "FINAL", "APROVADO"))</f>
        <v/>
      </c>
      <c r="K341" s="15">
        <f>IF(H341&lt;7, (12.5 - (1.5*H341)), "-")</f>
        <v/>
      </c>
      <c r="L341" s="15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15">
        <f>AVERAGE(C342:F342)</f>
        <v/>
      </c>
      <c r="H342" s="15">
        <f>SUM(C342:F342)/4</f>
        <v/>
      </c>
      <c r="I342" s="15">
        <f>IF(H342&lt;7, (0.6*H342) + (0.4*G342), "-")</f>
        <v/>
      </c>
      <c r="J342" s="8">
        <f>IF(H342&lt;2.5, "REPROVADO", IF(H342&lt;7, "FINAL", "APROVADO"))</f>
        <v/>
      </c>
      <c r="K342" s="15">
        <f>IF(H342&lt;7, (12.5 - (1.5*H342)), "-")</f>
        <v/>
      </c>
      <c r="L342" s="15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15">
        <f>AVERAGE(C343:F343)</f>
        <v/>
      </c>
      <c r="H343" s="15">
        <f>SUM(C343:F343)/4</f>
        <v/>
      </c>
      <c r="I343" s="15">
        <f>IF(H343&lt;7, (0.6*H343) + (0.4*G343), "-")</f>
        <v/>
      </c>
      <c r="J343" s="8">
        <f>IF(H343&lt;2.5, "REPROVADO", IF(H343&lt;7, "FINAL", "APROVADO"))</f>
        <v/>
      </c>
      <c r="K343" s="15">
        <f>IF(H343&lt;7, (12.5 - (1.5*H343)), "-")</f>
        <v/>
      </c>
      <c r="L343" s="15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15">
        <f>AVERAGE(C344:F344)</f>
        <v/>
      </c>
      <c r="H344" s="15">
        <f>SUM(C344:F344)/4</f>
        <v/>
      </c>
      <c r="I344" s="15">
        <f>IF(H344&lt;7, (0.6*H344) + (0.4*G344), "-")</f>
        <v/>
      </c>
      <c r="J344" s="8">
        <f>IF(H344&lt;2.5, "REPROVADO", IF(H344&lt;7, "FINAL", "APROVADO"))</f>
        <v/>
      </c>
      <c r="K344" s="15">
        <f>IF(H344&lt;7, (12.5 - (1.5*H344)), "-")</f>
        <v/>
      </c>
      <c r="L344" s="15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15">
        <f>AVERAGE(C345:F345)</f>
        <v/>
      </c>
      <c r="H345" s="15">
        <f>SUM(C345:F345)/4</f>
        <v/>
      </c>
      <c r="I345" s="15">
        <f>IF(H345&lt;7, (0.6*H345) + (0.4*G345), "-")</f>
        <v/>
      </c>
      <c r="J345" s="8">
        <f>IF(H345&lt;2.5, "REPROVADO", IF(H345&lt;7, "FINAL", "APROVADO"))</f>
        <v/>
      </c>
      <c r="K345" s="15">
        <f>IF(H345&lt;7, (12.5 - (1.5*H345)), "-")</f>
        <v/>
      </c>
      <c r="L345" s="15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15">
        <f>AVERAGE(C346:F346)</f>
        <v/>
      </c>
      <c r="H346" s="15">
        <f>SUM(C346:F346)/4</f>
        <v/>
      </c>
      <c r="I346" s="15">
        <f>IF(H346&lt;7, (0.6*H346) + (0.4*G346), "-")</f>
        <v/>
      </c>
      <c r="J346" s="8">
        <f>IF(H346&lt;2.5, "REPROVADO", IF(H346&lt;7, "FINAL", "APROVADO"))</f>
        <v/>
      </c>
      <c r="K346" s="15">
        <f>IF(H346&lt;7, (12.5 - (1.5*H346)), "-")</f>
        <v/>
      </c>
      <c r="L346" s="15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15">
        <f>AVERAGE(C347:F347)</f>
        <v/>
      </c>
      <c r="H347" s="15">
        <f>SUM(C347:F347)/4</f>
        <v/>
      </c>
      <c r="I347" s="15">
        <f>IF(H347&lt;7, (0.6*H347) + (0.4*G347), "-")</f>
        <v/>
      </c>
      <c r="J347" s="8">
        <f>IF(H347&lt;2.5, "REPROVADO", IF(H347&lt;7, "FINAL", "APROVADO"))</f>
        <v/>
      </c>
      <c r="K347" s="15">
        <f>IF(H347&lt;7, (12.5 - (1.5*H347)), "-")</f>
        <v/>
      </c>
      <c r="L347" s="15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15">
        <f>AVERAGE(C348:F348)</f>
        <v/>
      </c>
      <c r="H348" s="15">
        <f>SUM(C348:F348)/4</f>
        <v/>
      </c>
      <c r="I348" s="15">
        <f>IF(H348&lt;7, (0.6*H348) + (0.4*G348), "-")</f>
        <v/>
      </c>
      <c r="J348" s="8">
        <f>IF(H348&lt;2.5, "REPROVADO", IF(H348&lt;7, "FINAL", "APROVADO"))</f>
        <v/>
      </c>
      <c r="K348" s="15">
        <f>IF(H348&lt;7, (12.5 - (1.5*H348)), "-")</f>
        <v/>
      </c>
      <c r="L348" s="15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15">
        <f>AVERAGE(C349:F349)</f>
        <v/>
      </c>
      <c r="H349" s="15">
        <f>SUM(C349:F349)/4</f>
        <v/>
      </c>
      <c r="I349" s="15">
        <f>IF(H349&lt;7, (0.6*H349) + (0.4*G349), "-")</f>
        <v/>
      </c>
      <c r="J349" s="8">
        <f>IF(H349&lt;2.5, "REPROVADO", IF(H349&lt;7, "FINAL", "APROVADO"))</f>
        <v/>
      </c>
      <c r="K349" s="15">
        <f>IF(H349&lt;7, (12.5 - (1.5*H349)), "-")</f>
        <v/>
      </c>
      <c r="L349" s="15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15">
        <f>AVERAGE(C350:F350)</f>
        <v/>
      </c>
      <c r="H350" s="15">
        <f>SUM(C350:F350)/4</f>
        <v/>
      </c>
      <c r="I350" s="15">
        <f>IF(H350&lt;7, (0.6*H350) + (0.4*G350), "-")</f>
        <v/>
      </c>
      <c r="J350" s="8">
        <f>IF(H350&lt;2.5, "REPROVADO", IF(H350&lt;7, "FINAL", "APROVADO"))</f>
        <v/>
      </c>
      <c r="K350" s="15">
        <f>IF(H350&lt;7, (12.5 - (1.5*H350)), "-")</f>
        <v/>
      </c>
      <c r="L350" s="15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3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14" t="n">
        <v>9.589316522362541</v>
      </c>
      <c r="D4" s="14" t="n">
        <v>8.203754470091216</v>
      </c>
      <c r="E4" s="14" t="n">
        <v>4.394992340759995</v>
      </c>
      <c r="F4" s="14" t="n">
        <v>8.740195797433529</v>
      </c>
      <c r="G4" s="15">
        <f>AVERAGE(C4:F4)</f>
        <v/>
      </c>
      <c r="H4" s="15">
        <f>SUM(C4:F4)/4</f>
        <v/>
      </c>
      <c r="I4" s="15">
        <f>IF(H4&lt;7, (0.6*H4) + (0.4*G4), "-")</f>
        <v/>
      </c>
      <c r="J4" s="8">
        <f>IF(H4&lt;2.5, "REPROVADO", IF(H4&lt;7, "FINAL", "APROVADO"))</f>
        <v/>
      </c>
      <c r="K4" s="15">
        <f>IF(H4&lt;7, (12.5 - (1.5*H4)), "-")</f>
        <v/>
      </c>
      <c r="L4" s="15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14" t="n">
        <v>4.375261835487371</v>
      </c>
      <c r="D5" s="14" t="n">
        <v>3.366992945957517</v>
      </c>
      <c r="E5" s="14" t="n">
        <v>5.550237362187882</v>
      </c>
      <c r="F5" s="14" t="n">
        <v>9.146269208926203</v>
      </c>
      <c r="G5" s="15">
        <f>AVERAGE(C5:F5)</f>
        <v/>
      </c>
      <c r="H5" s="15">
        <f>SUM(C5:F5)/4</f>
        <v/>
      </c>
      <c r="I5" s="15">
        <f>IF(H5&lt;7, (0.6*H5) + (0.4*G5), "-")</f>
        <v/>
      </c>
      <c r="J5" s="8">
        <f>IF(H5&lt;2.5, "REPROVADO", IF(H5&lt;7, "FINAL", "APROVADO"))</f>
        <v/>
      </c>
      <c r="K5" s="15">
        <f>IF(H5&lt;7, (12.5 - (1.5*H5)), "-")</f>
        <v/>
      </c>
      <c r="L5" s="15">
        <f>IF(G5&gt;=K5, "AF", "-")</f>
        <v/>
      </c>
      <c r="N5" s="8" t="inlineStr">
        <is>
          <t>ALUNOS APROVADOS</t>
        </is>
      </c>
      <c r="O5" s="9">
        <f>COUNTIF(C4:C38, "&gt;=7")</f>
        <v/>
      </c>
      <c r="P5" s="9">
        <f>COUNTIF(D4:D38, "&gt;=7")</f>
        <v/>
      </c>
      <c r="Q5" s="9">
        <f>COUNTIF(E4:E38, "&gt;=7")</f>
        <v/>
      </c>
      <c r="R5" s="9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14" t="n">
        <v>2.76177722166441</v>
      </c>
      <c r="D6" s="14" t="n">
        <v>3.759206548063474</v>
      </c>
      <c r="E6" s="14" t="n">
        <v>2.920338289764426</v>
      </c>
      <c r="F6" s="14" t="n">
        <v>1.03991640305504</v>
      </c>
      <c r="G6" s="15">
        <f>AVERAGE(C6:F6)</f>
        <v/>
      </c>
      <c r="H6" s="15">
        <f>SUM(C6:F6)/4</f>
        <v/>
      </c>
      <c r="I6" s="15">
        <f>IF(H6&lt;7, (0.6*H6) + (0.4*G6), "-")</f>
        <v/>
      </c>
      <c r="J6" s="8">
        <f>IF(H6&lt;2.5, "REPROVADO", IF(H6&lt;7, "FINAL", "APROVADO"))</f>
        <v/>
      </c>
      <c r="K6" s="15">
        <f>IF(H6&lt;7, (12.5 - (1.5*H6)), "-")</f>
        <v/>
      </c>
      <c r="L6" s="15">
        <f>IF(G6&gt;=K6, "AF", "-")</f>
        <v/>
      </c>
      <c r="N6" s="8" t="inlineStr">
        <is>
          <t>ALUNOS REPROVADOS</t>
        </is>
      </c>
      <c r="O6" s="9">
        <f>COUNTIF(C4:C38, "&lt;7")</f>
        <v/>
      </c>
      <c r="P6" s="9">
        <f>COUNTIF(D4:D38, "&lt;7")</f>
        <v/>
      </c>
      <c r="Q6" s="9">
        <f>COUNTIF(E4:E38, "&lt;7")</f>
        <v/>
      </c>
      <c r="R6" s="9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14" t="n">
        <v>7.535727826054189</v>
      </c>
      <c r="D7" s="14" t="n">
        <v>3.917908837167789</v>
      </c>
      <c r="E7" s="14" t="n">
        <v>8.02645935150235</v>
      </c>
      <c r="F7" s="14" t="n">
        <v>1.844696198239933</v>
      </c>
      <c r="G7" s="15">
        <f>AVERAGE(C7:F7)</f>
        <v/>
      </c>
      <c r="H7" s="15">
        <f>SUM(C7:F7)/4</f>
        <v/>
      </c>
      <c r="I7" s="15">
        <f>IF(H7&lt;7, (0.6*H7) + (0.4*G7), "-")</f>
        <v/>
      </c>
      <c r="J7" s="8">
        <f>IF(H7&lt;2.5, "REPROVADO", IF(H7&lt;7, "FINAL", "APROVADO"))</f>
        <v/>
      </c>
      <c r="K7" s="15">
        <f>IF(H7&lt;7, (12.5 - (1.5*H7)), "-")</f>
        <v/>
      </c>
      <c r="L7" s="15">
        <f>IF(G7&gt;=K7, "AF", "-")</f>
        <v/>
      </c>
      <c r="N7" s="8" t="inlineStr">
        <is>
          <t>Nº ALUNOS COM MÉDIA &gt; 8,0</t>
        </is>
      </c>
      <c r="O7" s="9">
        <f>COUNTIF(C4:C38, "&gt;=8")</f>
        <v/>
      </c>
      <c r="P7" s="9">
        <f>COUNTIF(D4:D38, "&gt;=8")</f>
        <v/>
      </c>
      <c r="Q7" s="9">
        <f>COUNTIF(E4:E38, "&gt;=8")</f>
        <v/>
      </c>
      <c r="R7" s="9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14" t="n">
        <v>1.552304001090871</v>
      </c>
      <c r="D8" s="14" t="n">
        <v>1.335019621354176</v>
      </c>
      <c r="E8" s="14" t="n">
        <v>7.824828358736884</v>
      </c>
      <c r="F8" s="14" t="n">
        <v>2.681897515205131</v>
      </c>
      <c r="G8" s="15">
        <f>AVERAGE(C8:F8)</f>
        <v/>
      </c>
      <c r="H8" s="15">
        <f>SUM(C8:F8)/4</f>
        <v/>
      </c>
      <c r="I8" s="15">
        <f>IF(H8&lt;7, (0.6*H8) + (0.4*G8), "-")</f>
        <v/>
      </c>
      <c r="J8" s="8">
        <f>IF(H8&lt;2.5, "REPROVADO", IF(H8&lt;7, "FINAL", "APROVADO"))</f>
        <v/>
      </c>
      <c r="K8" s="15">
        <f>IF(H8&lt;7, (12.5 - (1.5*H8)), "-")</f>
        <v/>
      </c>
      <c r="L8" s="15">
        <f>IF(G8&gt;=K8, "AF", "-")</f>
        <v/>
      </c>
      <c r="N8" s="8" t="inlineStr">
        <is>
          <t>Nº ALUNOS QUE NÃO ATINGIRAM MÉDIA &gt; 8,0</t>
        </is>
      </c>
      <c r="O8" s="9">
        <f>COUNTIF(C4:C38, "&lt;8")</f>
        <v/>
      </c>
      <c r="P8" s="9">
        <f>COUNTIF(D4:D38, "&lt;8")</f>
        <v/>
      </c>
      <c r="Q8" s="9">
        <f>COUNTIF(E4:E38, "&lt;8")</f>
        <v/>
      </c>
      <c r="R8" s="9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14" t="n">
        <v>2.222951492567039</v>
      </c>
      <c r="D9" s="14" t="n">
        <v>9.574872693610043</v>
      </c>
      <c r="E9" s="14" t="n">
        <v>8.179530283389507</v>
      </c>
      <c r="F9" s="14" t="n">
        <v>9.781676134287512</v>
      </c>
      <c r="G9" s="15">
        <f>AVERAGE(C9:F9)</f>
        <v/>
      </c>
      <c r="H9" s="15">
        <f>SUM(C9:F9)/4</f>
        <v/>
      </c>
      <c r="I9" s="15">
        <f>IF(H9&lt;7, (0.6*H9) + (0.4*G9), "-")</f>
        <v/>
      </c>
      <c r="J9" s="8">
        <f>IF(H9&lt;2.5, "REPROVADO", IF(H9&lt;7, "FINAL", "APROVADO"))</f>
        <v/>
      </c>
      <c r="K9" s="15">
        <f>IF(H9&lt;7, (12.5 - (1.5*H9)), "-")</f>
        <v/>
      </c>
      <c r="L9" s="15">
        <f>IF(G9&gt;=K9, "AF", "-")</f>
        <v/>
      </c>
      <c r="N9" s="8" t="inlineStr">
        <is>
          <t>PERCENTUAL DE MÉDIAS &gt; 5,0</t>
        </is>
      </c>
      <c r="O9" s="10">
        <f>COUNTIF(C4:C38, "&gt;=5")/COUNTA(C4:C38)</f>
        <v/>
      </c>
      <c r="P9" s="10">
        <f>COUNTIF(D4:D38, "&gt;=5")/COUNTA(D4:D38)</f>
        <v/>
      </c>
      <c r="Q9" s="10">
        <f>COUNTIF(E4:E38, "&gt;=5")/COUNTA(E4:E38)</f>
        <v/>
      </c>
      <c r="R9" s="10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14" t="n">
        <v>3.690854153530895</v>
      </c>
      <c r="D10" s="14" t="n">
        <v>2.375710663376258</v>
      </c>
      <c r="E10" s="14" t="n">
        <v>4.650685901941802</v>
      </c>
      <c r="F10" s="14" t="n">
        <v>6.4844180411826</v>
      </c>
      <c r="G10" s="15">
        <f>AVERAGE(C10:F10)</f>
        <v/>
      </c>
      <c r="H10" s="15">
        <f>SUM(C10:F10)/4</f>
        <v/>
      </c>
      <c r="I10" s="15">
        <f>IF(H10&lt;7, (0.6*H10) + (0.4*G10), "-")</f>
        <v/>
      </c>
      <c r="J10" s="8">
        <f>IF(H10&lt;2.5, "REPROVADO", IF(H10&lt;7, "FINAL", "APROVADO"))</f>
        <v/>
      </c>
      <c r="K10" s="15">
        <f>IF(H10&lt;7, (12.5 - (1.5*H10)), "-")</f>
        <v/>
      </c>
      <c r="L10" s="15">
        <f>IF(G10&gt;=K10, "AF", "-")</f>
        <v/>
      </c>
      <c r="N10" s="8" t="inlineStr">
        <is>
          <t>PERCENTUAL DE MÉDIAS &lt; 5,0</t>
        </is>
      </c>
      <c r="O10" s="10">
        <f>COUNTIF(C4:C38, "&lt;5")/COUNTA(C4:C38)</f>
        <v/>
      </c>
      <c r="P10" s="10">
        <f>COUNTIF(D4:D38, "&lt;5")/COUNTA(D4:D38)</f>
        <v/>
      </c>
      <c r="Q10" s="10">
        <f>COUNTIF(E4:E38, "&lt;5")/COUNTA(E4:E38)</f>
        <v/>
      </c>
      <c r="R10" s="10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14" t="n">
        <v>3.675184219661987</v>
      </c>
      <c r="D11" s="14" t="n">
        <v>3.489939408824381</v>
      </c>
      <c r="E11" s="14" t="n">
        <v>1.540989401048209</v>
      </c>
      <c r="F11" s="14" t="n">
        <v>9.015882271419631</v>
      </c>
      <c r="G11" s="15">
        <f>AVERAGE(C11:F11)</f>
        <v/>
      </c>
      <c r="H11" s="15">
        <f>SUM(C11:F11)/4</f>
        <v/>
      </c>
      <c r="I11" s="15">
        <f>IF(H11&lt;7, (0.6*H11) + (0.4*G11), "-")</f>
        <v/>
      </c>
      <c r="J11" s="8">
        <f>IF(H11&lt;2.5, "REPROVADO", IF(H11&lt;7, "FINAL", "APROVADO"))</f>
        <v/>
      </c>
      <c r="K11" s="15">
        <f>IF(H11&lt;7, (12.5 - (1.5*H11)), "-")</f>
        <v/>
      </c>
      <c r="L11" s="15">
        <f>IF(G11&gt;=K11, "AF", "-")</f>
        <v/>
      </c>
      <c r="N11" s="8" t="inlineStr">
        <is>
          <t>MATRÍCULAS</t>
        </is>
      </c>
      <c r="O11" s="9">
        <f>COUNTA(C4:C38)</f>
        <v/>
      </c>
      <c r="P11" s="9">
        <f>COUNTA(D4:D38)</f>
        <v/>
      </c>
      <c r="Q11" s="9">
        <f>COUNTA(E4:E38)</f>
        <v/>
      </c>
      <c r="R11" s="9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14" t="n">
        <v>4.524107137862019</v>
      </c>
      <c r="D12" s="14" t="n">
        <v>7.309983111723786</v>
      </c>
      <c r="E12" s="14" t="n">
        <v>9.204104156870924</v>
      </c>
      <c r="F12" s="14" t="n">
        <v>6.803782151327602</v>
      </c>
      <c r="G12" s="15">
        <f>AVERAGE(C12:F12)</f>
        <v/>
      </c>
      <c r="H12" s="15">
        <f>SUM(C12:F12)/4</f>
        <v/>
      </c>
      <c r="I12" s="15">
        <f>IF(H12&lt;7, (0.6*H12) + (0.4*G12), "-")</f>
        <v/>
      </c>
      <c r="J12" s="8">
        <f>IF(H12&lt;2.5, "REPROVADO", IF(H12&lt;7, "FINAL", "APROVADO"))</f>
        <v/>
      </c>
      <c r="K12" s="15">
        <f>IF(H12&lt;7, (12.5 - (1.5*H12)), "-")</f>
        <v/>
      </c>
      <c r="L12" s="15">
        <f>IF(G12&gt;=K12, "AF", "-")</f>
        <v/>
      </c>
      <c r="N12" s="8" t="inlineStr">
        <is>
          <t>TAXA DE APROVAÇÃO (%)</t>
        </is>
      </c>
      <c r="O12" s="10">
        <f>IF(COUNTA(C4:C38)=0, 0, COUNTIF(C4:C38, "&gt;=7")/COUNTA(C4:C38))</f>
        <v/>
      </c>
      <c r="P12" s="10">
        <f>IF(COUNTA(D4:D38)=0, 0, COUNTIF(D4:D38, "&gt;=7")/COUNTA(D4:D38))</f>
        <v/>
      </c>
      <c r="Q12" s="10">
        <f>IF(COUNTA(E4:E38)=0, 0, COUNTIF(E4:E38, "&gt;=7")/COUNTA(E4:E38))</f>
        <v/>
      </c>
      <c r="R12" s="10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14" t="n">
        <v>5.492720601242912</v>
      </c>
      <c r="D13" s="14" t="n">
        <v>8.47408867829704</v>
      </c>
      <c r="E13" s="14" t="n">
        <v>2.790238374200583</v>
      </c>
      <c r="F13" s="14" t="n">
        <v>4.232935777666154</v>
      </c>
      <c r="G13" s="15">
        <f>AVERAGE(C13:F13)</f>
        <v/>
      </c>
      <c r="H13" s="15">
        <f>SUM(C13:F13)/4</f>
        <v/>
      </c>
      <c r="I13" s="15">
        <f>IF(H13&lt;7, (0.6*H13) + (0.4*G13), "-")</f>
        <v/>
      </c>
      <c r="J13" s="8">
        <f>IF(H13&lt;2.5, "REPROVADO", IF(H13&lt;7, "FINAL", "APROVADO"))</f>
        <v/>
      </c>
      <c r="K13" s="15">
        <f>IF(H13&lt;7, (12.5 - (1.5*H13)), "-")</f>
        <v/>
      </c>
      <c r="L13" s="15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14" t="n">
        <v>1.694967594269738</v>
      </c>
      <c r="D14" s="14" t="n">
        <v>8.144629735789206</v>
      </c>
      <c r="E14" s="14" t="n">
        <v>8.321681113727582</v>
      </c>
      <c r="F14" s="14" t="n">
        <v>9.979039153624699</v>
      </c>
      <c r="G14" s="15">
        <f>AVERAGE(C14:F14)</f>
        <v/>
      </c>
      <c r="H14" s="15">
        <f>SUM(C14:F14)/4</f>
        <v/>
      </c>
      <c r="I14" s="15">
        <f>IF(H14&lt;7, (0.6*H14) + (0.4*G14), "-")</f>
        <v/>
      </c>
      <c r="J14" s="8">
        <f>IF(H14&lt;2.5, "REPROVADO", IF(H14&lt;7, "FINAL", "APROVADO"))</f>
        <v/>
      </c>
      <c r="K14" s="15">
        <f>IF(H14&lt;7, (12.5 - (1.5*H14)), "-")</f>
        <v/>
      </c>
      <c r="L14" s="15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14" t="n">
        <v>8.486224676340516</v>
      </c>
      <c r="D15" s="14" t="n">
        <v>2.417584895334937</v>
      </c>
      <c r="E15" s="14" t="n">
        <v>5.394912004962144</v>
      </c>
      <c r="F15" s="14" t="n">
        <v>6.959819755289804</v>
      </c>
      <c r="G15" s="15">
        <f>AVERAGE(C15:F15)</f>
        <v/>
      </c>
      <c r="H15" s="15">
        <f>SUM(C15:F15)/4</f>
        <v/>
      </c>
      <c r="I15" s="15">
        <f>IF(H15&lt;7, (0.6*H15) + (0.4*G15), "-")</f>
        <v/>
      </c>
      <c r="J15" s="8">
        <f>IF(H15&lt;2.5, "REPROVADO", IF(H15&lt;7, "FINAL", "APROVADO"))</f>
        <v/>
      </c>
      <c r="K15" s="15">
        <f>IF(H15&lt;7, (12.5 - (1.5*H15)), "-")</f>
        <v/>
      </c>
      <c r="L15" s="15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14" t="n">
        <v>2.907685897011193</v>
      </c>
      <c r="D16" s="14" t="n">
        <v>8.751458100112302</v>
      </c>
      <c r="E16" s="14" t="n">
        <v>8.661926230982413</v>
      </c>
      <c r="F16" s="14" t="n">
        <v>9.591029842131007</v>
      </c>
      <c r="G16" s="15">
        <f>AVERAGE(C16:F16)</f>
        <v/>
      </c>
      <c r="H16" s="15">
        <f>SUM(C16:F16)/4</f>
        <v/>
      </c>
      <c r="I16" s="15">
        <f>IF(H16&lt;7, (0.6*H16) + (0.4*G16), "-")</f>
        <v/>
      </c>
      <c r="J16" s="8">
        <f>IF(H16&lt;2.5, "REPROVADO", IF(H16&lt;7, "FINAL", "APROVADO"))</f>
        <v/>
      </c>
      <c r="K16" s="15">
        <f>IF(H16&lt;7, (12.5 - (1.5*H16)), "-")</f>
        <v/>
      </c>
      <c r="L16" s="15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14" t="n">
        <v>7.59969510500514</v>
      </c>
      <c r="D17" s="14" t="n">
        <v>8.28966767847986</v>
      </c>
      <c r="E17" s="14" t="n">
        <v>8.055970096396127</v>
      </c>
      <c r="F17" s="14" t="n">
        <v>1.13917361346226</v>
      </c>
      <c r="G17" s="15">
        <f>AVERAGE(C17:F17)</f>
        <v/>
      </c>
      <c r="H17" s="15">
        <f>SUM(C17:F17)/4</f>
        <v/>
      </c>
      <c r="I17" s="15">
        <f>IF(H17&lt;7, (0.6*H17) + (0.4*G17), "-")</f>
        <v/>
      </c>
      <c r="J17" s="8">
        <f>IF(H17&lt;2.5, "REPROVADO", IF(H17&lt;7, "FINAL", "APROVADO"))</f>
        <v/>
      </c>
      <c r="K17" s="15">
        <f>IF(H17&lt;7, (12.5 - (1.5*H17)), "-")</f>
        <v/>
      </c>
      <c r="L17" s="15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14" t="n">
        <v>5.793874463653445</v>
      </c>
      <c r="D18" s="14" t="n">
        <v>8.048176726915017</v>
      </c>
      <c r="E18" s="14" t="n">
        <v>8.472832287719012</v>
      </c>
      <c r="F18" s="14" t="n">
        <v>3.268753334318075</v>
      </c>
      <c r="G18" s="15">
        <f>AVERAGE(C18:F18)</f>
        <v/>
      </c>
      <c r="H18" s="15">
        <f>SUM(C18:F18)/4</f>
        <v/>
      </c>
      <c r="I18" s="15">
        <f>IF(H18&lt;7, (0.6*H18) + (0.4*G18), "-")</f>
        <v/>
      </c>
      <c r="J18" s="8">
        <f>IF(H18&lt;2.5, "REPROVADO", IF(H18&lt;7, "FINAL", "APROVADO"))</f>
        <v/>
      </c>
      <c r="K18" s="15">
        <f>IF(H18&lt;7, (12.5 - (1.5*H18)), "-")</f>
        <v/>
      </c>
      <c r="L18" s="15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14" t="n">
        <v>6.649020927085061</v>
      </c>
      <c r="D19" s="14" t="n">
        <v>2.809168879285456</v>
      </c>
      <c r="E19" s="14" t="n">
        <v>6.834760979007246</v>
      </c>
      <c r="F19" s="14" t="n">
        <v>8.84582013623108</v>
      </c>
      <c r="G19" s="15">
        <f>AVERAGE(C19:F19)</f>
        <v/>
      </c>
      <c r="H19" s="15">
        <f>SUM(C19:F19)/4</f>
        <v/>
      </c>
      <c r="I19" s="15">
        <f>IF(H19&lt;7, (0.6*H19) + (0.4*G19), "-")</f>
        <v/>
      </c>
      <c r="J19" s="8">
        <f>IF(H19&lt;2.5, "REPROVADO", IF(H19&lt;7, "FINAL", "APROVADO"))</f>
        <v/>
      </c>
      <c r="K19" s="15">
        <f>IF(H19&lt;7, (12.5 - (1.5*H19)), "-")</f>
        <v/>
      </c>
      <c r="L19" s="15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14" t="n">
        <v>6.512738190268734</v>
      </c>
      <c r="D20" s="14" t="n">
        <v>3.467356934698277</v>
      </c>
      <c r="E20" s="14" t="n">
        <v>5.964517531858064</v>
      </c>
      <c r="F20" s="14" t="n">
        <v>8.835342376576937</v>
      </c>
      <c r="G20" s="15">
        <f>AVERAGE(C20:F20)</f>
        <v/>
      </c>
      <c r="H20" s="15">
        <f>SUM(C20:F20)/4</f>
        <v/>
      </c>
      <c r="I20" s="15">
        <f>IF(H20&lt;7, (0.6*H20) + (0.4*G20), "-")</f>
        <v/>
      </c>
      <c r="J20" s="8">
        <f>IF(H20&lt;2.5, "REPROVADO", IF(H20&lt;7, "FINAL", "APROVADO"))</f>
        <v/>
      </c>
      <c r="K20" s="15">
        <f>IF(H20&lt;7, (12.5 - (1.5*H20)), "-")</f>
        <v/>
      </c>
      <c r="L20" s="15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14" t="n">
        <v>1.180847085764185</v>
      </c>
      <c r="D21" s="14" t="n">
        <v>5.807998812237833</v>
      </c>
      <c r="E21" s="14" t="n">
        <v>4.146007692984327</v>
      </c>
      <c r="F21" s="14" t="n">
        <v>2.73337213357586</v>
      </c>
      <c r="G21" s="15">
        <f>AVERAGE(C21:F21)</f>
        <v/>
      </c>
      <c r="H21" s="15">
        <f>SUM(C21:F21)/4</f>
        <v/>
      </c>
      <c r="I21" s="15">
        <f>IF(H21&lt;7, (0.6*H21) + (0.4*G21), "-")</f>
        <v/>
      </c>
      <c r="J21" s="8">
        <f>IF(H21&lt;2.5, "REPROVADO", IF(H21&lt;7, "FINAL", "APROVADO"))</f>
        <v/>
      </c>
      <c r="K21" s="15">
        <f>IF(H21&lt;7, (12.5 - (1.5*H21)), "-")</f>
        <v/>
      </c>
      <c r="L21" s="15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14" t="n">
        <v>5.226202026099221</v>
      </c>
      <c r="D22" s="14" t="n">
        <v>1.695999073815942</v>
      </c>
      <c r="E22" s="14" t="n">
        <v>8.343857353364474</v>
      </c>
      <c r="F22" s="14" t="n">
        <v>7.746236723726428</v>
      </c>
      <c r="G22" s="15">
        <f>AVERAGE(C22:F22)</f>
        <v/>
      </c>
      <c r="H22" s="15">
        <f>SUM(C22:F22)/4</f>
        <v/>
      </c>
      <c r="I22" s="15">
        <f>IF(H22&lt;7, (0.6*H22) + (0.4*G22), "-")</f>
        <v/>
      </c>
      <c r="J22" s="8">
        <f>IF(H22&lt;2.5, "REPROVADO", IF(H22&lt;7, "FINAL", "APROVADO"))</f>
        <v/>
      </c>
      <c r="K22" s="15">
        <f>IF(H22&lt;7, (12.5 - (1.5*H22)), "-")</f>
        <v/>
      </c>
      <c r="L22" s="15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14" t="n">
        <v>2.821251235312102</v>
      </c>
      <c r="D23" s="14" t="n">
        <v>1.040635633248455</v>
      </c>
      <c r="E23" s="14" t="n">
        <v>2.857957410605144</v>
      </c>
      <c r="F23" s="14" t="n">
        <v>7.954928977656923</v>
      </c>
      <c r="G23" s="15">
        <f>AVERAGE(C23:F23)</f>
        <v/>
      </c>
      <c r="H23" s="15">
        <f>SUM(C23:F23)/4</f>
        <v/>
      </c>
      <c r="I23" s="15">
        <f>IF(H23&lt;7, (0.6*H23) + (0.4*G23), "-")</f>
        <v/>
      </c>
      <c r="J23" s="8">
        <f>IF(H23&lt;2.5, "REPROVADO", IF(H23&lt;7, "FINAL", "APROVADO"))</f>
        <v/>
      </c>
      <c r="K23" s="15">
        <f>IF(H23&lt;7, (12.5 - (1.5*H23)), "-")</f>
        <v/>
      </c>
      <c r="L23" s="15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14" t="n">
        <v>6.186487322264103</v>
      </c>
      <c r="D24" s="14" t="n">
        <v>6.641060975636176</v>
      </c>
      <c r="E24" s="14" t="n">
        <v>9.107555949600789</v>
      </c>
      <c r="F24" s="14" t="n">
        <v>1.553314465023286</v>
      </c>
      <c r="G24" s="15">
        <f>AVERAGE(C24:F24)</f>
        <v/>
      </c>
      <c r="H24" s="15">
        <f>SUM(C24:F24)/4</f>
        <v/>
      </c>
      <c r="I24" s="15">
        <f>IF(H24&lt;7, (0.6*H24) + (0.4*G24), "-")</f>
        <v/>
      </c>
      <c r="J24" s="8">
        <f>IF(H24&lt;2.5, "REPROVADO", IF(H24&lt;7, "FINAL", "APROVADO"))</f>
        <v/>
      </c>
      <c r="K24" s="15">
        <f>IF(H24&lt;7, (12.5 - (1.5*H24)), "-")</f>
        <v/>
      </c>
      <c r="L24" s="15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14" t="n">
        <v>2.004181555130889</v>
      </c>
      <c r="D25" s="14" t="n">
        <v>5.170822635385019</v>
      </c>
      <c r="E25" s="14" t="n">
        <v>9.329119173560914</v>
      </c>
      <c r="F25" s="14" t="n">
        <v>9.005655797286304</v>
      </c>
      <c r="G25" s="15">
        <f>AVERAGE(C25:F25)</f>
        <v/>
      </c>
      <c r="H25" s="15">
        <f>SUM(C25:F25)/4</f>
        <v/>
      </c>
      <c r="I25" s="15">
        <f>IF(H25&lt;7, (0.6*H25) + (0.4*G25), "-")</f>
        <v/>
      </c>
      <c r="J25" s="8">
        <f>IF(H25&lt;2.5, "REPROVADO", IF(H25&lt;7, "FINAL", "APROVADO"))</f>
        <v/>
      </c>
      <c r="K25" s="15">
        <f>IF(H25&lt;7, (12.5 - (1.5*H25)), "-")</f>
        <v/>
      </c>
      <c r="L25" s="15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15">
        <f>AVERAGE(C26:F26)</f>
        <v/>
      </c>
      <c r="H26" s="15">
        <f>SUM(C26:F26)/4</f>
        <v/>
      </c>
      <c r="I26" s="15">
        <f>IF(H26&lt;7, (0.6*H26) + (0.4*G26), "-")</f>
        <v/>
      </c>
      <c r="J26" s="8">
        <f>IF(H26&lt;2.5, "REPROVADO", IF(H26&lt;7, "FINAL", "APROVADO"))</f>
        <v/>
      </c>
      <c r="K26" s="15">
        <f>IF(H26&lt;7, (12.5 - (1.5*H26)), "-")</f>
        <v/>
      </c>
      <c r="L26" s="15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15">
        <f>AVERAGE(C27:F27)</f>
        <v/>
      </c>
      <c r="H27" s="15">
        <f>SUM(C27:F27)/4</f>
        <v/>
      </c>
      <c r="I27" s="15">
        <f>IF(H27&lt;7, (0.6*H27) + (0.4*G27), "-")</f>
        <v/>
      </c>
      <c r="J27" s="8">
        <f>IF(H27&lt;2.5, "REPROVADO", IF(H27&lt;7, "FINAL", "APROVADO"))</f>
        <v/>
      </c>
      <c r="K27" s="15">
        <f>IF(H27&lt;7, (12.5 - (1.5*H27)), "-")</f>
        <v/>
      </c>
      <c r="L27" s="15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15">
        <f>AVERAGE(C28:F28)</f>
        <v/>
      </c>
      <c r="H28" s="15">
        <f>SUM(C28:F28)/4</f>
        <v/>
      </c>
      <c r="I28" s="15">
        <f>IF(H28&lt;7, (0.6*H28) + (0.4*G28), "-")</f>
        <v/>
      </c>
      <c r="J28" s="8">
        <f>IF(H28&lt;2.5, "REPROVADO", IF(H28&lt;7, "FINAL", "APROVADO"))</f>
        <v/>
      </c>
      <c r="K28" s="15">
        <f>IF(H28&lt;7, (12.5 - (1.5*H28)), "-")</f>
        <v/>
      </c>
      <c r="L28" s="15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15">
        <f>AVERAGE(C29:F29)</f>
        <v/>
      </c>
      <c r="H29" s="15">
        <f>SUM(C29:F29)/4</f>
        <v/>
      </c>
      <c r="I29" s="15">
        <f>IF(H29&lt;7, (0.6*H29) + (0.4*G29), "-")</f>
        <v/>
      </c>
      <c r="J29" s="8">
        <f>IF(H29&lt;2.5, "REPROVADO", IF(H29&lt;7, "FINAL", "APROVADO"))</f>
        <v/>
      </c>
      <c r="K29" s="15">
        <f>IF(H29&lt;7, (12.5 - (1.5*H29)), "-")</f>
        <v/>
      </c>
      <c r="L29" s="15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15">
        <f>AVERAGE(C30:F30)</f>
        <v/>
      </c>
      <c r="H30" s="15">
        <f>SUM(C30:F30)/4</f>
        <v/>
      </c>
      <c r="I30" s="15">
        <f>IF(H30&lt;7, (0.6*H30) + (0.4*G30), "-")</f>
        <v/>
      </c>
      <c r="J30" s="8">
        <f>IF(H30&lt;2.5, "REPROVADO", IF(H30&lt;7, "FINAL", "APROVADO"))</f>
        <v/>
      </c>
      <c r="K30" s="15">
        <f>IF(H30&lt;7, (12.5 - (1.5*H30)), "-")</f>
        <v/>
      </c>
      <c r="L30" s="15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15">
        <f>AVERAGE(C31:F31)</f>
        <v/>
      </c>
      <c r="H31" s="15">
        <f>SUM(C31:F31)/4</f>
        <v/>
      </c>
      <c r="I31" s="15">
        <f>IF(H31&lt;7, (0.6*H31) + (0.4*G31), "-")</f>
        <v/>
      </c>
      <c r="J31" s="8">
        <f>IF(H31&lt;2.5, "REPROVADO", IF(H31&lt;7, "FINAL", "APROVADO"))</f>
        <v/>
      </c>
      <c r="K31" s="15">
        <f>IF(H31&lt;7, (12.5 - (1.5*H31)), "-")</f>
        <v/>
      </c>
      <c r="L31" s="15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15">
        <f>AVERAGE(C32:F32)</f>
        <v/>
      </c>
      <c r="H32" s="15">
        <f>SUM(C32:F32)/4</f>
        <v/>
      </c>
      <c r="I32" s="15">
        <f>IF(H32&lt;7, (0.6*H32) + (0.4*G32), "-")</f>
        <v/>
      </c>
      <c r="J32" s="8">
        <f>IF(H32&lt;2.5, "REPROVADO", IF(H32&lt;7, "FINAL", "APROVADO"))</f>
        <v/>
      </c>
      <c r="K32" s="15">
        <f>IF(H32&lt;7, (12.5 - (1.5*H32)), "-")</f>
        <v/>
      </c>
      <c r="L32" s="15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15">
        <f>AVERAGE(C33:F33)</f>
        <v/>
      </c>
      <c r="H33" s="15">
        <f>SUM(C33:F33)/4</f>
        <v/>
      </c>
      <c r="I33" s="15">
        <f>IF(H33&lt;7, (0.6*H33) + (0.4*G33), "-")</f>
        <v/>
      </c>
      <c r="J33" s="8">
        <f>IF(H33&lt;2.5, "REPROVADO", IF(H33&lt;7, "FINAL", "APROVADO"))</f>
        <v/>
      </c>
      <c r="K33" s="15">
        <f>IF(H33&lt;7, (12.5 - (1.5*H33)), "-")</f>
        <v/>
      </c>
      <c r="L33" s="15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15">
        <f>AVERAGE(C34:F34)</f>
        <v/>
      </c>
      <c r="H34" s="15">
        <f>SUM(C34:F34)/4</f>
        <v/>
      </c>
      <c r="I34" s="15">
        <f>IF(H34&lt;7, (0.6*H34) + (0.4*G34), "-")</f>
        <v/>
      </c>
      <c r="J34" s="8">
        <f>IF(H34&lt;2.5, "REPROVADO", IF(H34&lt;7, "FINAL", "APROVADO"))</f>
        <v/>
      </c>
      <c r="K34" s="15">
        <f>IF(H34&lt;7, (12.5 - (1.5*H34)), "-")</f>
        <v/>
      </c>
      <c r="L34" s="15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15">
        <f>AVERAGE(C35:F35)</f>
        <v/>
      </c>
      <c r="H35" s="15">
        <f>SUM(C35:F35)/4</f>
        <v/>
      </c>
      <c r="I35" s="15">
        <f>IF(H35&lt;7, (0.6*H35) + (0.4*G35), "-")</f>
        <v/>
      </c>
      <c r="J35" s="8">
        <f>IF(H35&lt;2.5, "REPROVADO", IF(H35&lt;7, "FINAL", "APROVADO"))</f>
        <v/>
      </c>
      <c r="K35" s="15">
        <f>IF(H35&lt;7, (12.5 - (1.5*H35)), "-")</f>
        <v/>
      </c>
      <c r="L35" s="15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15">
        <f>AVERAGE(C36:F36)</f>
        <v/>
      </c>
      <c r="H36" s="15">
        <f>SUM(C36:F36)/4</f>
        <v/>
      </c>
      <c r="I36" s="15">
        <f>IF(H36&lt;7, (0.6*H36) + (0.4*G36), "-")</f>
        <v/>
      </c>
      <c r="J36" s="8">
        <f>IF(H36&lt;2.5, "REPROVADO", IF(H36&lt;7, "FINAL", "APROVADO"))</f>
        <v/>
      </c>
      <c r="K36" s="15">
        <f>IF(H36&lt;7, (12.5 - (1.5*H36)), "-")</f>
        <v/>
      </c>
      <c r="L36" s="15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15">
        <f>AVERAGE(C37:F37)</f>
        <v/>
      </c>
      <c r="H37" s="15">
        <f>SUM(C37:F37)/4</f>
        <v/>
      </c>
      <c r="I37" s="15">
        <f>IF(H37&lt;7, (0.6*H37) + (0.4*G37), "-")</f>
        <v/>
      </c>
      <c r="J37" s="8">
        <f>IF(H37&lt;2.5, "REPROVADO", IF(H37&lt;7, "FINAL", "APROVADO"))</f>
        <v/>
      </c>
      <c r="K37" s="15">
        <f>IF(H37&lt;7, (12.5 - (1.5*H37)), "-")</f>
        <v/>
      </c>
      <c r="L37" s="15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15">
        <f>AVERAGE(C38:F38)</f>
        <v/>
      </c>
      <c r="H38" s="15">
        <f>SUM(C38:F38)/4</f>
        <v/>
      </c>
      <c r="I38" s="15">
        <f>IF(H38&lt;7, (0.6*H38) + (0.4*G38), "-")</f>
        <v/>
      </c>
      <c r="J38" s="8">
        <f>IF(H38&lt;2.5, "REPROVADO", IF(H38&lt;7, "FINAL", "APROVADO"))</f>
        <v/>
      </c>
      <c r="K38" s="15">
        <f>IF(H38&lt;7, (12.5 - (1.5*H38)), "-")</f>
        <v/>
      </c>
      <c r="L38" s="15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3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14" t="n">
        <v>5.756552175861517</v>
      </c>
      <c r="D56" s="14" t="n">
        <v>2.077541331573884</v>
      </c>
      <c r="E56" s="14" t="n">
        <v>1.044373301879144</v>
      </c>
      <c r="F56" s="14" t="n">
        <v>6.134584256971446</v>
      </c>
      <c r="G56" s="15">
        <f>AVERAGE(C56:F56)</f>
        <v/>
      </c>
      <c r="H56" s="15">
        <f>SUM(C56:F56)/4</f>
        <v/>
      </c>
      <c r="I56" s="15">
        <f>IF(H56&lt;7, (0.6*H56) + (0.4*G56), "-")</f>
        <v/>
      </c>
      <c r="J56" s="8">
        <f>IF(H56&lt;2.5, "REPROVADO", IF(H56&lt;7, "FINAL", "APROVADO"))</f>
        <v/>
      </c>
      <c r="K56" s="15">
        <f>IF(H56&lt;7, (12.5 - (1.5*H56)), "-")</f>
        <v/>
      </c>
      <c r="L56" s="15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14" t="n">
        <v>5.23709364918805</v>
      </c>
      <c r="D57" s="14" t="n">
        <v>1.320318556359925</v>
      </c>
      <c r="E57" s="14" t="n">
        <v>5.969162432277964</v>
      </c>
      <c r="F57" s="14" t="n">
        <v>7.353432197943983</v>
      </c>
      <c r="G57" s="15">
        <f>AVERAGE(C57:F57)</f>
        <v/>
      </c>
      <c r="H57" s="15">
        <f>SUM(C57:F57)/4</f>
        <v/>
      </c>
      <c r="I57" s="15">
        <f>IF(H57&lt;7, (0.6*H57) + (0.4*G57), "-")</f>
        <v/>
      </c>
      <c r="J57" s="8">
        <f>IF(H57&lt;2.5, "REPROVADO", IF(H57&lt;7, "FINAL", "APROVADO"))</f>
        <v/>
      </c>
      <c r="K57" s="15">
        <f>IF(H57&lt;7, (12.5 - (1.5*H57)), "-")</f>
        <v/>
      </c>
      <c r="L57" s="15">
        <f>IF(G57&gt;=K57, "AF", "-")</f>
        <v/>
      </c>
      <c r="N57" s="8" t="inlineStr">
        <is>
          <t>ALUNOS APROVADOS</t>
        </is>
      </c>
      <c r="O57" s="9">
        <f>COUNTIF(C56:C90, "&gt;=7")</f>
        <v/>
      </c>
      <c r="P57" s="9">
        <f>COUNTIF(D56:D90, "&gt;=7")</f>
        <v/>
      </c>
      <c r="Q57" s="9">
        <f>COUNTIF(E56:E90, "&gt;=7")</f>
        <v/>
      </c>
      <c r="R57" s="9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14" t="n">
        <v>9.483767085508989</v>
      </c>
      <c r="D58" s="14" t="n">
        <v>7.868734811674525</v>
      </c>
      <c r="E58" s="14" t="n">
        <v>1.584428955029877</v>
      </c>
      <c r="F58" s="14" t="n">
        <v>2.773024744518312</v>
      </c>
      <c r="G58" s="15">
        <f>AVERAGE(C58:F58)</f>
        <v/>
      </c>
      <c r="H58" s="15">
        <f>SUM(C58:F58)/4</f>
        <v/>
      </c>
      <c r="I58" s="15">
        <f>IF(H58&lt;7, (0.6*H58) + (0.4*G58), "-")</f>
        <v/>
      </c>
      <c r="J58" s="8">
        <f>IF(H58&lt;2.5, "REPROVADO", IF(H58&lt;7, "FINAL", "APROVADO"))</f>
        <v/>
      </c>
      <c r="K58" s="15">
        <f>IF(H58&lt;7, (12.5 - (1.5*H58)), "-")</f>
        <v/>
      </c>
      <c r="L58" s="15">
        <f>IF(G58&gt;=K58, "AF", "-")</f>
        <v/>
      </c>
      <c r="N58" s="8" t="inlineStr">
        <is>
          <t>ALUNOS REPROVADOS</t>
        </is>
      </c>
      <c r="O58" s="9">
        <f>COUNTIF(C56:C90, "&lt;7")</f>
        <v/>
      </c>
      <c r="P58" s="9">
        <f>COUNTIF(D56:D90, "&lt;7")</f>
        <v/>
      </c>
      <c r="Q58" s="9">
        <f>COUNTIF(E56:E90, "&lt;7")</f>
        <v/>
      </c>
      <c r="R58" s="9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14" t="n">
        <v>7.830636573850147</v>
      </c>
      <c r="D59" s="14" t="n">
        <v>6.323157591106065</v>
      </c>
      <c r="E59" s="14" t="n">
        <v>3.484024610372552</v>
      </c>
      <c r="F59" s="14" t="n">
        <v>3.103723987579209</v>
      </c>
      <c r="G59" s="15">
        <f>AVERAGE(C59:F59)</f>
        <v/>
      </c>
      <c r="H59" s="15">
        <f>SUM(C59:F59)/4</f>
        <v/>
      </c>
      <c r="I59" s="15">
        <f>IF(H59&lt;7, (0.6*H59) + (0.4*G59), "-")</f>
        <v/>
      </c>
      <c r="J59" s="8">
        <f>IF(H59&lt;2.5, "REPROVADO", IF(H59&lt;7, "FINAL", "APROVADO"))</f>
        <v/>
      </c>
      <c r="K59" s="15">
        <f>IF(H59&lt;7, (12.5 - (1.5*H59)), "-")</f>
        <v/>
      </c>
      <c r="L59" s="15">
        <f>IF(G59&gt;=K59, "AF", "-")</f>
        <v/>
      </c>
      <c r="N59" s="8" t="inlineStr">
        <is>
          <t>Nº ALUNOS COM MÉDIA &gt; 8,0</t>
        </is>
      </c>
      <c r="O59" s="9">
        <f>COUNTIF(C56:C90, "&gt;=8")</f>
        <v/>
      </c>
      <c r="P59" s="9">
        <f>COUNTIF(D56:D90, "&gt;=8")</f>
        <v/>
      </c>
      <c r="Q59" s="9">
        <f>COUNTIF(E56:E90, "&gt;=8")</f>
        <v/>
      </c>
      <c r="R59" s="9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14" t="n">
        <v>2.918244548281132</v>
      </c>
      <c r="D60" s="14" t="n">
        <v>3.716787435143051</v>
      </c>
      <c r="E60" s="14" t="n">
        <v>8.543358109346777</v>
      </c>
      <c r="F60" s="14" t="n">
        <v>8.904340128677145</v>
      </c>
      <c r="G60" s="15">
        <f>AVERAGE(C60:F60)</f>
        <v/>
      </c>
      <c r="H60" s="15">
        <f>SUM(C60:F60)/4</f>
        <v/>
      </c>
      <c r="I60" s="15">
        <f>IF(H60&lt;7, (0.6*H60) + (0.4*G60), "-")</f>
        <v/>
      </c>
      <c r="J60" s="8">
        <f>IF(H60&lt;2.5, "REPROVADO", IF(H60&lt;7, "FINAL", "APROVADO"))</f>
        <v/>
      </c>
      <c r="K60" s="15">
        <f>IF(H60&lt;7, (12.5 - (1.5*H60)), "-")</f>
        <v/>
      </c>
      <c r="L60" s="15">
        <f>IF(G60&gt;=K60, "AF", "-")</f>
        <v/>
      </c>
      <c r="N60" s="8" t="inlineStr">
        <is>
          <t>Nº ALUNOS QUE NÃO ATINGIRAM MÉDIA &gt; 8,0</t>
        </is>
      </c>
      <c r="O60" s="9">
        <f>COUNTIF(C56:C90, "&lt;8")</f>
        <v/>
      </c>
      <c r="P60" s="9">
        <f>COUNTIF(D56:D90, "&lt;8")</f>
        <v/>
      </c>
      <c r="Q60" s="9">
        <f>COUNTIF(E56:E90, "&lt;8")</f>
        <v/>
      </c>
      <c r="R60" s="9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14" t="n">
        <v>9.227517312940204</v>
      </c>
      <c r="D61" s="14" t="n">
        <v>4.339188581419978</v>
      </c>
      <c r="E61" s="14" t="n">
        <v>6.694968609448789</v>
      </c>
      <c r="F61" s="14" t="n">
        <v>3.732003671616592</v>
      </c>
      <c r="G61" s="15">
        <f>AVERAGE(C61:F61)</f>
        <v/>
      </c>
      <c r="H61" s="15">
        <f>SUM(C61:F61)/4</f>
        <v/>
      </c>
      <c r="I61" s="15">
        <f>IF(H61&lt;7, (0.6*H61) + (0.4*G61), "-")</f>
        <v/>
      </c>
      <c r="J61" s="8">
        <f>IF(H61&lt;2.5, "REPROVADO", IF(H61&lt;7, "FINAL", "APROVADO"))</f>
        <v/>
      </c>
      <c r="K61" s="15">
        <f>IF(H61&lt;7, (12.5 - (1.5*H61)), "-")</f>
        <v/>
      </c>
      <c r="L61" s="15">
        <f>IF(G61&gt;=K61, "AF", "-")</f>
        <v/>
      </c>
      <c r="N61" s="8" t="inlineStr">
        <is>
          <t>PERCENTUAL DE MÉDIAS &gt; 5,0</t>
        </is>
      </c>
      <c r="O61" s="10">
        <f>COUNTIF(C56:C90, "&gt;=5")/COUNTA(C56:C90)</f>
        <v/>
      </c>
      <c r="P61" s="10">
        <f>COUNTIF(D56:D90, "&gt;=5")/COUNTA(D56:D90)</f>
        <v/>
      </c>
      <c r="Q61" s="10">
        <f>COUNTIF(E56:E90, "&gt;=5")/COUNTA(E56:E90)</f>
        <v/>
      </c>
      <c r="R61" s="10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14" t="n">
        <v>3.993352613415542</v>
      </c>
      <c r="D62" s="14" t="n">
        <v>9.371762077531983</v>
      </c>
      <c r="E62" s="14" t="n">
        <v>8.980141843299378</v>
      </c>
      <c r="F62" s="14" t="n">
        <v>5.44942019816178</v>
      </c>
      <c r="G62" s="15">
        <f>AVERAGE(C62:F62)</f>
        <v/>
      </c>
      <c r="H62" s="15">
        <f>SUM(C62:F62)/4</f>
        <v/>
      </c>
      <c r="I62" s="15">
        <f>IF(H62&lt;7, (0.6*H62) + (0.4*G62), "-")</f>
        <v/>
      </c>
      <c r="J62" s="8">
        <f>IF(H62&lt;2.5, "REPROVADO", IF(H62&lt;7, "FINAL", "APROVADO"))</f>
        <v/>
      </c>
      <c r="K62" s="15">
        <f>IF(H62&lt;7, (12.5 - (1.5*H62)), "-")</f>
        <v/>
      </c>
      <c r="L62" s="15">
        <f>IF(G62&gt;=K62, "AF", "-")</f>
        <v/>
      </c>
      <c r="N62" s="8" t="inlineStr">
        <is>
          <t>PERCENTUAL DE MÉDIAS &lt; 5,0</t>
        </is>
      </c>
      <c r="O62" s="10">
        <f>COUNTIF(C56:C90, "&lt;5")/COUNTA(C56:C90)</f>
        <v/>
      </c>
      <c r="P62" s="10">
        <f>COUNTIF(D56:D90, "&lt;5")/COUNTA(D56:D90)</f>
        <v/>
      </c>
      <c r="Q62" s="10">
        <f>COUNTIF(E56:E90, "&lt;5")/COUNTA(E56:E90)</f>
        <v/>
      </c>
      <c r="R62" s="10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14" t="n">
        <v>4.070961713833807</v>
      </c>
      <c r="D63" s="14" t="n">
        <v>7.412687112860539</v>
      </c>
      <c r="E63" s="14" t="n">
        <v>1.560134291937405</v>
      </c>
      <c r="F63" s="14" t="n">
        <v>1.309198606538186</v>
      </c>
      <c r="G63" s="15">
        <f>AVERAGE(C63:F63)</f>
        <v/>
      </c>
      <c r="H63" s="15">
        <f>SUM(C63:F63)/4</f>
        <v/>
      </c>
      <c r="I63" s="15">
        <f>IF(H63&lt;7, (0.6*H63) + (0.4*G63), "-")</f>
        <v/>
      </c>
      <c r="J63" s="8">
        <f>IF(H63&lt;2.5, "REPROVADO", IF(H63&lt;7, "FINAL", "APROVADO"))</f>
        <v/>
      </c>
      <c r="K63" s="15">
        <f>IF(H63&lt;7, (12.5 - (1.5*H63)), "-")</f>
        <v/>
      </c>
      <c r="L63" s="15">
        <f>IF(G63&gt;=K63, "AF", "-")</f>
        <v/>
      </c>
      <c r="N63" s="8" t="inlineStr">
        <is>
          <t>MATRÍCULAS</t>
        </is>
      </c>
      <c r="O63" s="9">
        <f>COUNTA(C56:C90)</f>
        <v/>
      </c>
      <c r="P63" s="9">
        <f>COUNTA(D56:D90)</f>
        <v/>
      </c>
      <c r="Q63" s="9">
        <f>COUNTA(E56:E90)</f>
        <v/>
      </c>
      <c r="R63" s="9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14" t="n">
        <v>3.279628719023031</v>
      </c>
      <c r="D64" s="14" t="n">
        <v>2.417402659163336</v>
      </c>
      <c r="E64" s="14" t="n">
        <v>4.740614879436336</v>
      </c>
      <c r="F64" s="14" t="n">
        <v>7.892798492247378</v>
      </c>
      <c r="G64" s="15">
        <f>AVERAGE(C64:F64)</f>
        <v/>
      </c>
      <c r="H64" s="15">
        <f>SUM(C64:F64)/4</f>
        <v/>
      </c>
      <c r="I64" s="15">
        <f>IF(H64&lt;7, (0.6*H64) + (0.4*G64), "-")</f>
        <v/>
      </c>
      <c r="J64" s="8">
        <f>IF(H64&lt;2.5, "REPROVADO", IF(H64&lt;7, "FINAL", "APROVADO"))</f>
        <v/>
      </c>
      <c r="K64" s="15">
        <f>IF(H64&lt;7, (12.5 - (1.5*H64)), "-")</f>
        <v/>
      </c>
      <c r="L64" s="15">
        <f>IF(G64&gt;=K64, "AF", "-")</f>
        <v/>
      </c>
      <c r="N64" s="8" t="inlineStr">
        <is>
          <t>TAXA DE APROVAÇÃO (%)</t>
        </is>
      </c>
      <c r="O64" s="10">
        <f>IF(COUNTA(C56:C90)=0, 0, COUNTIF(C56:C90, "&gt;=7")/COUNTA(C56:C90))</f>
        <v/>
      </c>
      <c r="P64" s="10">
        <f>IF(COUNTA(D56:D90)=0, 0, COUNTIF(D56:D90, "&gt;=7")/COUNTA(D56:D90))</f>
        <v/>
      </c>
      <c r="Q64" s="10">
        <f>IF(COUNTA(E56:E90)=0, 0, COUNTIF(E56:E90, "&gt;=7")/COUNTA(E56:E90))</f>
        <v/>
      </c>
      <c r="R64" s="10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14" t="n">
        <v>1.33135120902628</v>
      </c>
      <c r="D65" s="14" t="n">
        <v>6.438081021548258</v>
      </c>
      <c r="E65" s="14" t="n">
        <v>8.352567366633499</v>
      </c>
      <c r="F65" s="14" t="n">
        <v>7.410289538815245</v>
      </c>
      <c r="G65" s="15">
        <f>AVERAGE(C65:F65)</f>
        <v/>
      </c>
      <c r="H65" s="15">
        <f>SUM(C65:F65)/4</f>
        <v/>
      </c>
      <c r="I65" s="15">
        <f>IF(H65&lt;7, (0.6*H65) + (0.4*G65), "-")</f>
        <v/>
      </c>
      <c r="J65" s="8">
        <f>IF(H65&lt;2.5, "REPROVADO", IF(H65&lt;7, "FINAL", "APROVADO"))</f>
        <v/>
      </c>
      <c r="K65" s="15">
        <f>IF(H65&lt;7, (12.5 - (1.5*H65)), "-")</f>
        <v/>
      </c>
      <c r="L65" s="15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14" t="n">
        <v>2.864701262586089</v>
      </c>
      <c r="D66" s="14" t="n">
        <v>3.886575903186004</v>
      </c>
      <c r="E66" s="14" t="n">
        <v>4.862653633959489</v>
      </c>
      <c r="F66" s="14" t="n">
        <v>3.858105143668071</v>
      </c>
      <c r="G66" s="15">
        <f>AVERAGE(C66:F66)</f>
        <v/>
      </c>
      <c r="H66" s="15">
        <f>SUM(C66:F66)/4</f>
        <v/>
      </c>
      <c r="I66" s="15">
        <f>IF(H66&lt;7, (0.6*H66) + (0.4*G66), "-")</f>
        <v/>
      </c>
      <c r="J66" s="8">
        <f>IF(H66&lt;2.5, "REPROVADO", IF(H66&lt;7, "FINAL", "APROVADO"))</f>
        <v/>
      </c>
      <c r="K66" s="15">
        <f>IF(H66&lt;7, (12.5 - (1.5*H66)), "-")</f>
        <v/>
      </c>
      <c r="L66" s="15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14" t="n">
        <v>9.800014892624214</v>
      </c>
      <c r="D67" s="14" t="n">
        <v>8.762332840904621</v>
      </c>
      <c r="E67" s="14" t="n">
        <v>3.364905320856297</v>
      </c>
      <c r="F67" s="14" t="n">
        <v>9.649482625171924</v>
      </c>
      <c r="G67" s="15">
        <f>AVERAGE(C67:F67)</f>
        <v/>
      </c>
      <c r="H67" s="15">
        <f>SUM(C67:F67)/4</f>
        <v/>
      </c>
      <c r="I67" s="15">
        <f>IF(H67&lt;7, (0.6*H67) + (0.4*G67), "-")</f>
        <v/>
      </c>
      <c r="J67" s="8">
        <f>IF(H67&lt;2.5, "REPROVADO", IF(H67&lt;7, "FINAL", "APROVADO"))</f>
        <v/>
      </c>
      <c r="K67" s="15">
        <f>IF(H67&lt;7, (12.5 - (1.5*H67)), "-")</f>
        <v/>
      </c>
      <c r="L67" s="15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14" t="n">
        <v>1.044127793253521</v>
      </c>
      <c r="D68" s="14" t="n">
        <v>7.761237735264961</v>
      </c>
      <c r="E68" s="14" t="n">
        <v>2.581207881088708</v>
      </c>
      <c r="F68" s="14" t="n">
        <v>7.55138128029671</v>
      </c>
      <c r="G68" s="15">
        <f>AVERAGE(C68:F68)</f>
        <v/>
      </c>
      <c r="H68" s="15">
        <f>SUM(C68:F68)/4</f>
        <v/>
      </c>
      <c r="I68" s="15">
        <f>IF(H68&lt;7, (0.6*H68) + (0.4*G68), "-")</f>
        <v/>
      </c>
      <c r="J68" s="8">
        <f>IF(H68&lt;2.5, "REPROVADO", IF(H68&lt;7, "FINAL", "APROVADO"))</f>
        <v/>
      </c>
      <c r="K68" s="15">
        <f>IF(H68&lt;7, (12.5 - (1.5*H68)), "-")</f>
        <v/>
      </c>
      <c r="L68" s="15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14" t="n">
        <v>9.611491413798166</v>
      </c>
      <c r="D69" s="14" t="n">
        <v>4.015463901731025</v>
      </c>
      <c r="E69" s="14" t="n">
        <v>9.974446978939385</v>
      </c>
      <c r="F69" s="14" t="n">
        <v>9.743181473172445</v>
      </c>
      <c r="G69" s="15">
        <f>AVERAGE(C69:F69)</f>
        <v/>
      </c>
      <c r="H69" s="15">
        <f>SUM(C69:F69)/4</f>
        <v/>
      </c>
      <c r="I69" s="15">
        <f>IF(H69&lt;7, (0.6*H69) + (0.4*G69), "-")</f>
        <v/>
      </c>
      <c r="J69" s="8">
        <f>IF(H69&lt;2.5, "REPROVADO", IF(H69&lt;7, "FINAL", "APROVADO"))</f>
        <v/>
      </c>
      <c r="K69" s="15">
        <f>IF(H69&lt;7, (12.5 - (1.5*H69)), "-")</f>
        <v/>
      </c>
      <c r="L69" s="15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14" t="n">
        <v>5.039726483882478</v>
      </c>
      <c r="D70" s="14" t="n">
        <v>2.534190282906954</v>
      </c>
      <c r="E70" s="14" t="n">
        <v>5.451267374527526</v>
      </c>
      <c r="F70" s="14" t="n">
        <v>7.136784999344814</v>
      </c>
      <c r="G70" s="15">
        <f>AVERAGE(C70:F70)</f>
        <v/>
      </c>
      <c r="H70" s="15">
        <f>SUM(C70:F70)/4</f>
        <v/>
      </c>
      <c r="I70" s="15">
        <f>IF(H70&lt;7, (0.6*H70) + (0.4*G70), "-")</f>
        <v/>
      </c>
      <c r="J70" s="8">
        <f>IF(H70&lt;2.5, "REPROVADO", IF(H70&lt;7, "FINAL", "APROVADO"))</f>
        <v/>
      </c>
      <c r="K70" s="15">
        <f>IF(H70&lt;7, (12.5 - (1.5*H70)), "-")</f>
        <v/>
      </c>
      <c r="L70" s="15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14" t="n">
        <v>3.099584769590392</v>
      </c>
      <c r="D71" s="14" t="n">
        <v>3.702484770227877</v>
      </c>
      <c r="E71" s="14" t="n">
        <v>7.932099486169457</v>
      </c>
      <c r="F71" s="14" t="n">
        <v>9.281832110056559</v>
      </c>
      <c r="G71" s="15">
        <f>AVERAGE(C71:F71)</f>
        <v/>
      </c>
      <c r="H71" s="15">
        <f>SUM(C71:F71)/4</f>
        <v/>
      </c>
      <c r="I71" s="15">
        <f>IF(H71&lt;7, (0.6*H71) + (0.4*G71), "-")</f>
        <v/>
      </c>
      <c r="J71" s="8">
        <f>IF(H71&lt;2.5, "REPROVADO", IF(H71&lt;7, "FINAL", "APROVADO"))</f>
        <v/>
      </c>
      <c r="K71" s="15">
        <f>IF(H71&lt;7, (12.5 - (1.5*H71)), "-")</f>
        <v/>
      </c>
      <c r="L71" s="15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14" t="n">
        <v>6.860905057890387</v>
      </c>
      <c r="D72" s="14" t="n">
        <v>2.872212609937026</v>
      </c>
      <c r="E72" s="14" t="n">
        <v>2.68230937010712</v>
      </c>
      <c r="F72" s="14" t="n">
        <v>8.053401813774212</v>
      </c>
      <c r="G72" s="15">
        <f>AVERAGE(C72:F72)</f>
        <v/>
      </c>
      <c r="H72" s="15">
        <f>SUM(C72:F72)/4</f>
        <v/>
      </c>
      <c r="I72" s="15">
        <f>IF(H72&lt;7, (0.6*H72) + (0.4*G72), "-")</f>
        <v/>
      </c>
      <c r="J72" s="8">
        <f>IF(H72&lt;2.5, "REPROVADO", IF(H72&lt;7, "FINAL", "APROVADO"))</f>
        <v/>
      </c>
      <c r="K72" s="15">
        <f>IF(H72&lt;7, (12.5 - (1.5*H72)), "-")</f>
        <v/>
      </c>
      <c r="L72" s="15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14" t="n">
        <v>9.55580652831374</v>
      </c>
      <c r="D73" s="14" t="n">
        <v>9.50021741355823</v>
      </c>
      <c r="E73" s="14" t="n">
        <v>4.56267235659231</v>
      </c>
      <c r="F73" s="14" t="n">
        <v>5.780047158614564</v>
      </c>
      <c r="G73" s="15">
        <f>AVERAGE(C73:F73)</f>
        <v/>
      </c>
      <c r="H73" s="15">
        <f>SUM(C73:F73)/4</f>
        <v/>
      </c>
      <c r="I73" s="15">
        <f>IF(H73&lt;7, (0.6*H73) + (0.4*G73), "-")</f>
        <v/>
      </c>
      <c r="J73" s="8">
        <f>IF(H73&lt;2.5, "REPROVADO", IF(H73&lt;7, "FINAL", "APROVADO"))</f>
        <v/>
      </c>
      <c r="K73" s="15">
        <f>IF(H73&lt;7, (12.5 - (1.5*H73)), "-")</f>
        <v/>
      </c>
      <c r="L73" s="15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14" t="n">
        <v>3.169379430432538</v>
      </c>
      <c r="D74" s="14" t="n">
        <v>9.100016940007873</v>
      </c>
      <c r="E74" s="14" t="n">
        <v>3.063234701638835</v>
      </c>
      <c r="F74" s="14" t="n">
        <v>9.675958956604941</v>
      </c>
      <c r="G74" s="15">
        <f>AVERAGE(C74:F74)</f>
        <v/>
      </c>
      <c r="H74" s="15">
        <f>SUM(C74:F74)/4</f>
        <v/>
      </c>
      <c r="I74" s="15">
        <f>IF(H74&lt;7, (0.6*H74) + (0.4*G74), "-")</f>
        <v/>
      </c>
      <c r="J74" s="8">
        <f>IF(H74&lt;2.5, "REPROVADO", IF(H74&lt;7, "FINAL", "APROVADO"))</f>
        <v/>
      </c>
      <c r="K74" s="15">
        <f>IF(H74&lt;7, (12.5 - (1.5*H74)), "-")</f>
        <v/>
      </c>
      <c r="L74" s="15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14" t="n">
        <v>5.948628386670209</v>
      </c>
      <c r="D75" s="14" t="n">
        <v>9.269863307662154</v>
      </c>
      <c r="E75" s="14" t="n">
        <v>1.046978640899347</v>
      </c>
      <c r="F75" s="14" t="n">
        <v>2.428676915839674</v>
      </c>
      <c r="G75" s="15">
        <f>AVERAGE(C75:F75)</f>
        <v/>
      </c>
      <c r="H75" s="15">
        <f>SUM(C75:F75)/4</f>
        <v/>
      </c>
      <c r="I75" s="15">
        <f>IF(H75&lt;7, (0.6*H75) + (0.4*G75), "-")</f>
        <v/>
      </c>
      <c r="J75" s="8">
        <f>IF(H75&lt;2.5, "REPROVADO", IF(H75&lt;7, "FINAL", "APROVADO"))</f>
        <v/>
      </c>
      <c r="K75" s="15">
        <f>IF(H75&lt;7, (12.5 - (1.5*H75)), "-")</f>
        <v/>
      </c>
      <c r="L75" s="15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14" t="n">
        <v>6.417296121175958</v>
      </c>
      <c r="D76" s="14" t="n">
        <v>1.925790817784612</v>
      </c>
      <c r="E76" s="14" t="n">
        <v>7.909644330672961</v>
      </c>
      <c r="F76" s="14" t="n">
        <v>8.98963471781132</v>
      </c>
      <c r="G76" s="15">
        <f>AVERAGE(C76:F76)</f>
        <v/>
      </c>
      <c r="H76" s="15">
        <f>SUM(C76:F76)/4</f>
        <v/>
      </c>
      <c r="I76" s="15">
        <f>IF(H76&lt;7, (0.6*H76) + (0.4*G76), "-")</f>
        <v/>
      </c>
      <c r="J76" s="8">
        <f>IF(H76&lt;2.5, "REPROVADO", IF(H76&lt;7, "FINAL", "APROVADO"))</f>
        <v/>
      </c>
      <c r="K76" s="15">
        <f>IF(H76&lt;7, (12.5 - (1.5*H76)), "-")</f>
        <v/>
      </c>
      <c r="L76" s="15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14" t="n">
        <v>1.410920105471528</v>
      </c>
      <c r="D77" s="14" t="n">
        <v>8.399146612994855</v>
      </c>
      <c r="E77" s="14" t="n">
        <v>9.690383557763354</v>
      </c>
      <c r="F77" s="14" t="n">
        <v>1.83039017284027</v>
      </c>
      <c r="G77" s="15">
        <f>AVERAGE(C77:F77)</f>
        <v/>
      </c>
      <c r="H77" s="15">
        <f>SUM(C77:F77)/4</f>
        <v/>
      </c>
      <c r="I77" s="15">
        <f>IF(H77&lt;7, (0.6*H77) + (0.4*G77), "-")</f>
        <v/>
      </c>
      <c r="J77" s="8">
        <f>IF(H77&lt;2.5, "REPROVADO", IF(H77&lt;7, "FINAL", "APROVADO"))</f>
        <v/>
      </c>
      <c r="K77" s="15">
        <f>IF(H77&lt;7, (12.5 - (1.5*H77)), "-")</f>
        <v/>
      </c>
      <c r="L77" s="15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14" t="n">
        <v>5.83289263678785</v>
      </c>
      <c r="D78" s="14" t="n">
        <v>3.58790810713786</v>
      </c>
      <c r="E78" s="14" t="n">
        <v>6.316960466663867</v>
      </c>
      <c r="F78" s="14" t="n">
        <v>4.485502235688474</v>
      </c>
      <c r="G78" s="15">
        <f>AVERAGE(C78:F78)</f>
        <v/>
      </c>
      <c r="H78" s="15">
        <f>SUM(C78:F78)/4</f>
        <v/>
      </c>
      <c r="I78" s="15">
        <f>IF(H78&lt;7, (0.6*H78) + (0.4*G78), "-")</f>
        <v/>
      </c>
      <c r="J78" s="8">
        <f>IF(H78&lt;2.5, "REPROVADO", IF(H78&lt;7, "FINAL", "APROVADO"))</f>
        <v/>
      </c>
      <c r="K78" s="15">
        <f>IF(H78&lt;7, (12.5 - (1.5*H78)), "-")</f>
        <v/>
      </c>
      <c r="L78" s="15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14" t="n">
        <v>3.810207809739109</v>
      </c>
      <c r="D79" s="14" t="n">
        <v>3.591959244020645</v>
      </c>
      <c r="E79" s="14" t="n">
        <v>8.59658891615743</v>
      </c>
      <c r="F79" s="14" t="n">
        <v>8.11232127745467</v>
      </c>
      <c r="G79" s="15">
        <f>AVERAGE(C79:F79)</f>
        <v/>
      </c>
      <c r="H79" s="15">
        <f>SUM(C79:F79)/4</f>
        <v/>
      </c>
      <c r="I79" s="15">
        <f>IF(H79&lt;7, (0.6*H79) + (0.4*G79), "-")</f>
        <v/>
      </c>
      <c r="J79" s="8">
        <f>IF(H79&lt;2.5, "REPROVADO", IF(H79&lt;7, "FINAL", "APROVADO"))</f>
        <v/>
      </c>
      <c r="K79" s="15">
        <f>IF(H79&lt;7, (12.5 - (1.5*H79)), "-")</f>
        <v/>
      </c>
      <c r="L79" s="15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14" t="n">
        <v>4.657264357356322</v>
      </c>
      <c r="D80" s="14" t="n">
        <v>7.851824903281291</v>
      </c>
      <c r="E80" s="14" t="n">
        <v>6.550636932041613</v>
      </c>
      <c r="F80" s="14" t="n">
        <v>3.570561064356821</v>
      </c>
      <c r="G80" s="15">
        <f>AVERAGE(C80:F80)</f>
        <v/>
      </c>
      <c r="H80" s="15">
        <f>SUM(C80:F80)/4</f>
        <v/>
      </c>
      <c r="I80" s="15">
        <f>IF(H80&lt;7, (0.6*H80) + (0.4*G80), "-")</f>
        <v/>
      </c>
      <c r="J80" s="8">
        <f>IF(H80&lt;2.5, "REPROVADO", IF(H80&lt;7, "FINAL", "APROVADO"))</f>
        <v/>
      </c>
      <c r="K80" s="15">
        <f>IF(H80&lt;7, (12.5 - (1.5*H80)), "-")</f>
        <v/>
      </c>
      <c r="L80" s="15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15">
        <f>AVERAGE(C81:F81)</f>
        <v/>
      </c>
      <c r="H81" s="15">
        <f>SUM(C81:F81)/4</f>
        <v/>
      </c>
      <c r="I81" s="15">
        <f>IF(H81&lt;7, (0.6*H81) + (0.4*G81), "-")</f>
        <v/>
      </c>
      <c r="J81" s="8">
        <f>IF(H81&lt;2.5, "REPROVADO", IF(H81&lt;7, "FINAL", "APROVADO"))</f>
        <v/>
      </c>
      <c r="K81" s="15">
        <f>IF(H81&lt;7, (12.5 - (1.5*H81)), "-")</f>
        <v/>
      </c>
      <c r="L81" s="15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15">
        <f>AVERAGE(C82:F82)</f>
        <v/>
      </c>
      <c r="H82" s="15">
        <f>SUM(C82:F82)/4</f>
        <v/>
      </c>
      <c r="I82" s="15">
        <f>IF(H82&lt;7, (0.6*H82) + (0.4*G82), "-")</f>
        <v/>
      </c>
      <c r="J82" s="8">
        <f>IF(H82&lt;2.5, "REPROVADO", IF(H82&lt;7, "FINAL", "APROVADO"))</f>
        <v/>
      </c>
      <c r="K82" s="15">
        <f>IF(H82&lt;7, (12.5 - (1.5*H82)), "-")</f>
        <v/>
      </c>
      <c r="L82" s="15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15">
        <f>AVERAGE(C83:F83)</f>
        <v/>
      </c>
      <c r="H83" s="15">
        <f>SUM(C83:F83)/4</f>
        <v/>
      </c>
      <c r="I83" s="15">
        <f>IF(H83&lt;7, (0.6*H83) + (0.4*G83), "-")</f>
        <v/>
      </c>
      <c r="J83" s="8">
        <f>IF(H83&lt;2.5, "REPROVADO", IF(H83&lt;7, "FINAL", "APROVADO"))</f>
        <v/>
      </c>
      <c r="K83" s="15">
        <f>IF(H83&lt;7, (12.5 - (1.5*H83)), "-")</f>
        <v/>
      </c>
      <c r="L83" s="15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15">
        <f>AVERAGE(C84:F84)</f>
        <v/>
      </c>
      <c r="H84" s="15">
        <f>SUM(C84:F84)/4</f>
        <v/>
      </c>
      <c r="I84" s="15">
        <f>IF(H84&lt;7, (0.6*H84) + (0.4*G84), "-")</f>
        <v/>
      </c>
      <c r="J84" s="8">
        <f>IF(H84&lt;2.5, "REPROVADO", IF(H84&lt;7, "FINAL", "APROVADO"))</f>
        <v/>
      </c>
      <c r="K84" s="15">
        <f>IF(H84&lt;7, (12.5 - (1.5*H84)), "-")</f>
        <v/>
      </c>
      <c r="L84" s="15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15">
        <f>AVERAGE(C85:F85)</f>
        <v/>
      </c>
      <c r="H85" s="15">
        <f>SUM(C85:F85)/4</f>
        <v/>
      </c>
      <c r="I85" s="15">
        <f>IF(H85&lt;7, (0.6*H85) + (0.4*G85), "-")</f>
        <v/>
      </c>
      <c r="J85" s="8">
        <f>IF(H85&lt;2.5, "REPROVADO", IF(H85&lt;7, "FINAL", "APROVADO"))</f>
        <v/>
      </c>
      <c r="K85" s="15">
        <f>IF(H85&lt;7, (12.5 - (1.5*H85)), "-")</f>
        <v/>
      </c>
      <c r="L85" s="15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15">
        <f>AVERAGE(C86:F86)</f>
        <v/>
      </c>
      <c r="H86" s="15">
        <f>SUM(C86:F86)/4</f>
        <v/>
      </c>
      <c r="I86" s="15">
        <f>IF(H86&lt;7, (0.6*H86) + (0.4*G86), "-")</f>
        <v/>
      </c>
      <c r="J86" s="8">
        <f>IF(H86&lt;2.5, "REPROVADO", IF(H86&lt;7, "FINAL", "APROVADO"))</f>
        <v/>
      </c>
      <c r="K86" s="15">
        <f>IF(H86&lt;7, (12.5 - (1.5*H86)), "-")</f>
        <v/>
      </c>
      <c r="L86" s="15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15">
        <f>AVERAGE(C87:F87)</f>
        <v/>
      </c>
      <c r="H87" s="15">
        <f>SUM(C87:F87)/4</f>
        <v/>
      </c>
      <c r="I87" s="15">
        <f>IF(H87&lt;7, (0.6*H87) + (0.4*G87), "-")</f>
        <v/>
      </c>
      <c r="J87" s="8">
        <f>IF(H87&lt;2.5, "REPROVADO", IF(H87&lt;7, "FINAL", "APROVADO"))</f>
        <v/>
      </c>
      <c r="K87" s="15">
        <f>IF(H87&lt;7, (12.5 - (1.5*H87)), "-")</f>
        <v/>
      </c>
      <c r="L87" s="15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15">
        <f>AVERAGE(C88:F88)</f>
        <v/>
      </c>
      <c r="H88" s="15">
        <f>SUM(C88:F88)/4</f>
        <v/>
      </c>
      <c r="I88" s="15">
        <f>IF(H88&lt;7, (0.6*H88) + (0.4*G88), "-")</f>
        <v/>
      </c>
      <c r="J88" s="8">
        <f>IF(H88&lt;2.5, "REPROVADO", IF(H88&lt;7, "FINAL", "APROVADO"))</f>
        <v/>
      </c>
      <c r="K88" s="15">
        <f>IF(H88&lt;7, (12.5 - (1.5*H88)), "-")</f>
        <v/>
      </c>
      <c r="L88" s="15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15">
        <f>AVERAGE(C89:F89)</f>
        <v/>
      </c>
      <c r="H89" s="15">
        <f>SUM(C89:F89)/4</f>
        <v/>
      </c>
      <c r="I89" s="15">
        <f>IF(H89&lt;7, (0.6*H89) + (0.4*G89), "-")</f>
        <v/>
      </c>
      <c r="J89" s="8">
        <f>IF(H89&lt;2.5, "REPROVADO", IF(H89&lt;7, "FINAL", "APROVADO"))</f>
        <v/>
      </c>
      <c r="K89" s="15">
        <f>IF(H89&lt;7, (12.5 - (1.5*H89)), "-")</f>
        <v/>
      </c>
      <c r="L89" s="15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15">
        <f>AVERAGE(C90:F90)</f>
        <v/>
      </c>
      <c r="H90" s="15">
        <f>SUM(C90:F90)/4</f>
        <v/>
      </c>
      <c r="I90" s="15">
        <f>IF(H90&lt;7, (0.6*H90) + (0.4*G90), "-")</f>
        <v/>
      </c>
      <c r="J90" s="8">
        <f>IF(H90&lt;2.5, "REPROVADO", IF(H90&lt;7, "FINAL", "APROVADO"))</f>
        <v/>
      </c>
      <c r="K90" s="15">
        <f>IF(H90&lt;7, (12.5 - (1.5*H90)), "-")</f>
        <v/>
      </c>
      <c r="L90" s="15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3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14" t="n">
        <v>4.749510349452873</v>
      </c>
      <c r="D108" s="14" t="n">
        <v>2.510617759057097</v>
      </c>
      <c r="E108" s="14" t="n">
        <v>9.378455446760928</v>
      </c>
      <c r="F108" s="14" t="n">
        <v>1.951444183371755</v>
      </c>
      <c r="G108" s="15">
        <f>AVERAGE(C108:F108)</f>
        <v/>
      </c>
      <c r="H108" s="15">
        <f>SUM(C108:F108)/4</f>
        <v/>
      </c>
      <c r="I108" s="15">
        <f>IF(H108&lt;7, (0.6*H108) + (0.4*G108), "-")</f>
        <v/>
      </c>
      <c r="J108" s="8">
        <f>IF(H108&lt;2.5, "REPROVADO", IF(H108&lt;7, "FINAL", "APROVADO"))</f>
        <v/>
      </c>
      <c r="K108" s="15">
        <f>IF(H108&lt;7, (12.5 - (1.5*H108)), "-")</f>
        <v/>
      </c>
      <c r="L108" s="15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14" t="n">
        <v>3.951801786316418</v>
      </c>
      <c r="D109" s="14" t="n">
        <v>1.307803673802221</v>
      </c>
      <c r="E109" s="14" t="n">
        <v>8.848581155246951</v>
      </c>
      <c r="F109" s="14" t="n">
        <v>1.015861144970154</v>
      </c>
      <c r="G109" s="15">
        <f>AVERAGE(C109:F109)</f>
        <v/>
      </c>
      <c r="H109" s="15">
        <f>SUM(C109:F109)/4</f>
        <v/>
      </c>
      <c r="I109" s="15">
        <f>IF(H109&lt;7, (0.6*H109) + (0.4*G109), "-")</f>
        <v/>
      </c>
      <c r="J109" s="8">
        <f>IF(H109&lt;2.5, "REPROVADO", IF(H109&lt;7, "FINAL", "APROVADO"))</f>
        <v/>
      </c>
      <c r="K109" s="15">
        <f>IF(H109&lt;7, (12.5 - (1.5*H109)), "-")</f>
        <v/>
      </c>
      <c r="L109" s="15">
        <f>IF(G109&gt;=K109, "AF", "-")</f>
        <v/>
      </c>
      <c r="N109" s="8" t="inlineStr">
        <is>
          <t>ALUNOS APROVADOS</t>
        </is>
      </c>
      <c r="O109" s="9">
        <f>COUNTIF(C108:C142, "&gt;=7")</f>
        <v/>
      </c>
      <c r="P109" s="9">
        <f>COUNTIF(D108:D142, "&gt;=7")</f>
        <v/>
      </c>
      <c r="Q109" s="9">
        <f>COUNTIF(E108:E142, "&gt;=7")</f>
        <v/>
      </c>
      <c r="R109" s="9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14" t="n">
        <v>5.964782357949719</v>
      </c>
      <c r="D110" s="14" t="n">
        <v>8.84394708125696</v>
      </c>
      <c r="E110" s="14" t="n">
        <v>7.887291620442674</v>
      </c>
      <c r="F110" s="14" t="n">
        <v>2.282453186948541</v>
      </c>
      <c r="G110" s="15">
        <f>AVERAGE(C110:F110)</f>
        <v/>
      </c>
      <c r="H110" s="15">
        <f>SUM(C110:F110)/4</f>
        <v/>
      </c>
      <c r="I110" s="15">
        <f>IF(H110&lt;7, (0.6*H110) + (0.4*G110), "-")</f>
        <v/>
      </c>
      <c r="J110" s="8">
        <f>IF(H110&lt;2.5, "REPROVADO", IF(H110&lt;7, "FINAL", "APROVADO"))</f>
        <v/>
      </c>
      <c r="K110" s="15">
        <f>IF(H110&lt;7, (12.5 - (1.5*H110)), "-")</f>
        <v/>
      </c>
      <c r="L110" s="15">
        <f>IF(G110&gt;=K110, "AF", "-")</f>
        <v/>
      </c>
      <c r="N110" s="8" t="inlineStr">
        <is>
          <t>ALUNOS REPROVADOS</t>
        </is>
      </c>
      <c r="O110" s="9">
        <f>COUNTIF(C108:C142, "&lt;7")</f>
        <v/>
      </c>
      <c r="P110" s="9">
        <f>COUNTIF(D108:D142, "&lt;7")</f>
        <v/>
      </c>
      <c r="Q110" s="9">
        <f>COUNTIF(E108:E142, "&lt;7")</f>
        <v/>
      </c>
      <c r="R110" s="9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14" t="n">
        <v>1.535031921201126</v>
      </c>
      <c r="D111" s="14" t="n">
        <v>4.687938886013971</v>
      </c>
      <c r="E111" s="14" t="n">
        <v>1.963614086499774</v>
      </c>
      <c r="F111" s="14" t="n">
        <v>3.744894370828391</v>
      </c>
      <c r="G111" s="15">
        <f>AVERAGE(C111:F111)</f>
        <v/>
      </c>
      <c r="H111" s="15">
        <f>SUM(C111:F111)/4</f>
        <v/>
      </c>
      <c r="I111" s="15">
        <f>IF(H111&lt;7, (0.6*H111) + (0.4*G111), "-")</f>
        <v/>
      </c>
      <c r="J111" s="8">
        <f>IF(H111&lt;2.5, "REPROVADO", IF(H111&lt;7, "FINAL", "APROVADO"))</f>
        <v/>
      </c>
      <c r="K111" s="15">
        <f>IF(H111&lt;7, (12.5 - (1.5*H111)), "-")</f>
        <v/>
      </c>
      <c r="L111" s="15">
        <f>IF(G111&gt;=K111, "AF", "-")</f>
        <v/>
      </c>
      <c r="N111" s="8" t="inlineStr">
        <is>
          <t>Nº ALUNOS COM MÉDIA &gt; 8,0</t>
        </is>
      </c>
      <c r="O111" s="9">
        <f>COUNTIF(C108:C142, "&gt;=8")</f>
        <v/>
      </c>
      <c r="P111" s="9">
        <f>COUNTIF(D108:D142, "&gt;=8")</f>
        <v/>
      </c>
      <c r="Q111" s="9">
        <f>COUNTIF(E108:E142, "&gt;=8")</f>
        <v/>
      </c>
      <c r="R111" s="9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14" t="n">
        <v>4.399083430848984</v>
      </c>
      <c r="D112" s="14" t="n">
        <v>2.045773149348901</v>
      </c>
      <c r="E112" s="14" t="n">
        <v>8.973771824738648</v>
      </c>
      <c r="F112" s="14" t="n">
        <v>5.350116118224017</v>
      </c>
      <c r="G112" s="15">
        <f>AVERAGE(C112:F112)</f>
        <v/>
      </c>
      <c r="H112" s="15">
        <f>SUM(C112:F112)/4</f>
        <v/>
      </c>
      <c r="I112" s="15">
        <f>IF(H112&lt;7, (0.6*H112) + (0.4*G112), "-")</f>
        <v/>
      </c>
      <c r="J112" s="8">
        <f>IF(H112&lt;2.5, "REPROVADO", IF(H112&lt;7, "FINAL", "APROVADO"))</f>
        <v/>
      </c>
      <c r="K112" s="15">
        <f>IF(H112&lt;7, (12.5 - (1.5*H112)), "-")</f>
        <v/>
      </c>
      <c r="L112" s="15">
        <f>IF(G112&gt;=K112, "AF", "-")</f>
        <v/>
      </c>
      <c r="N112" s="8" t="inlineStr">
        <is>
          <t>Nº ALUNOS QUE NÃO ATINGIRAM MÉDIA &gt; 8,0</t>
        </is>
      </c>
      <c r="O112" s="9">
        <f>COUNTIF(C108:C142, "&lt;8")</f>
        <v/>
      </c>
      <c r="P112" s="9">
        <f>COUNTIF(D108:D142, "&lt;8")</f>
        <v/>
      </c>
      <c r="Q112" s="9">
        <f>COUNTIF(E108:E142, "&lt;8")</f>
        <v/>
      </c>
      <c r="R112" s="9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14" t="n">
        <v>6.632764744439635</v>
      </c>
      <c r="D113" s="14" t="n">
        <v>5.35337556714063</v>
      </c>
      <c r="E113" s="14" t="n">
        <v>9.242860791158312</v>
      </c>
      <c r="F113" s="14" t="n">
        <v>7.432989778369937</v>
      </c>
      <c r="G113" s="15">
        <f>AVERAGE(C113:F113)</f>
        <v/>
      </c>
      <c r="H113" s="15">
        <f>SUM(C113:F113)/4</f>
        <v/>
      </c>
      <c r="I113" s="15">
        <f>IF(H113&lt;7, (0.6*H113) + (0.4*G113), "-")</f>
        <v/>
      </c>
      <c r="J113" s="8">
        <f>IF(H113&lt;2.5, "REPROVADO", IF(H113&lt;7, "FINAL", "APROVADO"))</f>
        <v/>
      </c>
      <c r="K113" s="15">
        <f>IF(H113&lt;7, (12.5 - (1.5*H113)), "-")</f>
        <v/>
      </c>
      <c r="L113" s="15">
        <f>IF(G113&gt;=K113, "AF", "-")</f>
        <v/>
      </c>
      <c r="N113" s="8" t="inlineStr">
        <is>
          <t>PERCENTUAL DE MÉDIAS &gt; 5,0</t>
        </is>
      </c>
      <c r="O113" s="10">
        <f>COUNTIF(C108:C142, "&gt;=5")/COUNTA(C108:C142)</f>
        <v/>
      </c>
      <c r="P113" s="10">
        <f>COUNTIF(D108:D142, "&gt;=5")/COUNTA(D108:D142)</f>
        <v/>
      </c>
      <c r="Q113" s="10">
        <f>COUNTIF(E108:E142, "&gt;=5")/COUNTA(E108:E142)</f>
        <v/>
      </c>
      <c r="R113" s="10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14" t="n">
        <v>3.808818121612199</v>
      </c>
      <c r="D114" s="14" t="n">
        <v>9.846092976743957</v>
      </c>
      <c r="E114" s="14" t="n">
        <v>6.200381412043177</v>
      </c>
      <c r="F114" s="14" t="n">
        <v>8.961660963716133</v>
      </c>
      <c r="G114" s="15">
        <f>AVERAGE(C114:F114)</f>
        <v/>
      </c>
      <c r="H114" s="15">
        <f>SUM(C114:F114)/4</f>
        <v/>
      </c>
      <c r="I114" s="15">
        <f>IF(H114&lt;7, (0.6*H114) + (0.4*G114), "-")</f>
        <v/>
      </c>
      <c r="J114" s="8">
        <f>IF(H114&lt;2.5, "REPROVADO", IF(H114&lt;7, "FINAL", "APROVADO"))</f>
        <v/>
      </c>
      <c r="K114" s="15">
        <f>IF(H114&lt;7, (12.5 - (1.5*H114)), "-")</f>
        <v/>
      </c>
      <c r="L114" s="15">
        <f>IF(G114&gt;=K114, "AF", "-")</f>
        <v/>
      </c>
      <c r="N114" s="8" t="inlineStr">
        <is>
          <t>PERCENTUAL DE MÉDIAS &lt; 5,0</t>
        </is>
      </c>
      <c r="O114" s="10">
        <f>COUNTIF(C108:C142, "&lt;5")/COUNTA(C108:C142)</f>
        <v/>
      </c>
      <c r="P114" s="10">
        <f>COUNTIF(D108:D142, "&lt;5")/COUNTA(D108:D142)</f>
        <v/>
      </c>
      <c r="Q114" s="10">
        <f>COUNTIF(E108:E142, "&lt;5")/COUNTA(E108:E142)</f>
        <v/>
      </c>
      <c r="R114" s="10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14" t="n">
        <v>5.718830161486196</v>
      </c>
      <c r="D115" s="14" t="n">
        <v>4.094946193657602</v>
      </c>
      <c r="E115" s="14" t="n">
        <v>2.260476354100783</v>
      </c>
      <c r="F115" s="14" t="n">
        <v>9.413518453931038</v>
      </c>
      <c r="G115" s="15">
        <f>AVERAGE(C115:F115)</f>
        <v/>
      </c>
      <c r="H115" s="15">
        <f>SUM(C115:F115)/4</f>
        <v/>
      </c>
      <c r="I115" s="15">
        <f>IF(H115&lt;7, (0.6*H115) + (0.4*G115), "-")</f>
        <v/>
      </c>
      <c r="J115" s="8">
        <f>IF(H115&lt;2.5, "REPROVADO", IF(H115&lt;7, "FINAL", "APROVADO"))</f>
        <v/>
      </c>
      <c r="K115" s="15">
        <f>IF(H115&lt;7, (12.5 - (1.5*H115)), "-")</f>
        <v/>
      </c>
      <c r="L115" s="15">
        <f>IF(G115&gt;=K115, "AF", "-")</f>
        <v/>
      </c>
      <c r="N115" s="8" t="inlineStr">
        <is>
          <t>MATRÍCULAS</t>
        </is>
      </c>
      <c r="O115" s="9">
        <f>COUNTA(C108:C142)</f>
        <v/>
      </c>
      <c r="P115" s="9">
        <f>COUNTA(D108:D142)</f>
        <v/>
      </c>
      <c r="Q115" s="9">
        <f>COUNTA(E108:E142)</f>
        <v/>
      </c>
      <c r="R115" s="9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14" t="n">
        <v>7.642772419890266</v>
      </c>
      <c r="D116" s="14" t="n">
        <v>2.935981852922033</v>
      </c>
      <c r="E116" s="14" t="n">
        <v>6.918381338329217</v>
      </c>
      <c r="F116" s="14" t="n">
        <v>1.766710818688638</v>
      </c>
      <c r="G116" s="15">
        <f>AVERAGE(C116:F116)</f>
        <v/>
      </c>
      <c r="H116" s="15">
        <f>SUM(C116:F116)/4</f>
        <v/>
      </c>
      <c r="I116" s="15">
        <f>IF(H116&lt;7, (0.6*H116) + (0.4*G116), "-")</f>
        <v/>
      </c>
      <c r="J116" s="8">
        <f>IF(H116&lt;2.5, "REPROVADO", IF(H116&lt;7, "FINAL", "APROVADO"))</f>
        <v/>
      </c>
      <c r="K116" s="15">
        <f>IF(H116&lt;7, (12.5 - (1.5*H116)), "-")</f>
        <v/>
      </c>
      <c r="L116" s="15">
        <f>IF(G116&gt;=K116, "AF", "-")</f>
        <v/>
      </c>
      <c r="N116" s="8" t="inlineStr">
        <is>
          <t>TAXA DE APROVAÇÃO (%)</t>
        </is>
      </c>
      <c r="O116" s="10">
        <f>IF(COUNTA(C108:C142)=0, 0, COUNTIF(C108:C142, "&gt;=7")/COUNTA(C108:C142))</f>
        <v/>
      </c>
      <c r="P116" s="10">
        <f>IF(COUNTA(D108:D142)=0, 0, COUNTIF(D108:D142, "&gt;=7")/COUNTA(D108:D142))</f>
        <v/>
      </c>
      <c r="Q116" s="10">
        <f>IF(COUNTA(E108:E142)=0, 0, COUNTIF(E108:E142, "&gt;=7")/COUNTA(E108:E142))</f>
        <v/>
      </c>
      <c r="R116" s="10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14" t="n">
        <v>7.488131596418176</v>
      </c>
      <c r="D117" s="14" t="n">
        <v>5.759822742574674</v>
      </c>
      <c r="E117" s="14" t="n">
        <v>7.366446694368372</v>
      </c>
      <c r="F117" s="14" t="n">
        <v>6.38373608373224</v>
      </c>
      <c r="G117" s="15">
        <f>AVERAGE(C117:F117)</f>
        <v/>
      </c>
      <c r="H117" s="15">
        <f>SUM(C117:F117)/4</f>
        <v/>
      </c>
      <c r="I117" s="15">
        <f>IF(H117&lt;7, (0.6*H117) + (0.4*G117), "-")</f>
        <v/>
      </c>
      <c r="J117" s="8">
        <f>IF(H117&lt;2.5, "REPROVADO", IF(H117&lt;7, "FINAL", "APROVADO"))</f>
        <v/>
      </c>
      <c r="K117" s="15">
        <f>IF(H117&lt;7, (12.5 - (1.5*H117)), "-")</f>
        <v/>
      </c>
      <c r="L117" s="15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14" t="n">
        <v>5.973345091208447</v>
      </c>
      <c r="D118" s="14" t="n">
        <v>4.976207792928891</v>
      </c>
      <c r="E118" s="14" t="n">
        <v>1.134397022540053</v>
      </c>
      <c r="F118" s="14" t="n">
        <v>1.440325204938173</v>
      </c>
      <c r="G118" s="15">
        <f>AVERAGE(C118:F118)</f>
        <v/>
      </c>
      <c r="H118" s="15">
        <f>SUM(C118:F118)/4</f>
        <v/>
      </c>
      <c r="I118" s="15">
        <f>IF(H118&lt;7, (0.6*H118) + (0.4*G118), "-")</f>
        <v/>
      </c>
      <c r="J118" s="8">
        <f>IF(H118&lt;2.5, "REPROVADO", IF(H118&lt;7, "FINAL", "APROVADO"))</f>
        <v/>
      </c>
      <c r="K118" s="15">
        <f>IF(H118&lt;7, (12.5 - (1.5*H118)), "-")</f>
        <v/>
      </c>
      <c r="L118" s="15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14" t="n">
        <v>5.343633793939933</v>
      </c>
      <c r="D119" s="14" t="n">
        <v>8.317781234746581</v>
      </c>
      <c r="E119" s="14" t="n">
        <v>2.868098918935748</v>
      </c>
      <c r="F119" s="14" t="n">
        <v>1.465562442855111</v>
      </c>
      <c r="G119" s="15">
        <f>AVERAGE(C119:F119)</f>
        <v/>
      </c>
      <c r="H119" s="15">
        <f>SUM(C119:F119)/4</f>
        <v/>
      </c>
      <c r="I119" s="15">
        <f>IF(H119&lt;7, (0.6*H119) + (0.4*G119), "-")</f>
        <v/>
      </c>
      <c r="J119" s="8">
        <f>IF(H119&lt;2.5, "REPROVADO", IF(H119&lt;7, "FINAL", "APROVADO"))</f>
        <v/>
      </c>
      <c r="K119" s="15">
        <f>IF(H119&lt;7, (12.5 - (1.5*H119)), "-")</f>
        <v/>
      </c>
      <c r="L119" s="15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14" t="n">
        <v>6.466029124823839</v>
      </c>
      <c r="D120" s="14" t="n">
        <v>7.829838318543173</v>
      </c>
      <c r="E120" s="14" t="n">
        <v>4.514028000697312</v>
      </c>
      <c r="F120" s="14" t="n">
        <v>8.810602716559586</v>
      </c>
      <c r="G120" s="15">
        <f>AVERAGE(C120:F120)</f>
        <v/>
      </c>
      <c r="H120" s="15">
        <f>SUM(C120:F120)/4</f>
        <v/>
      </c>
      <c r="I120" s="15">
        <f>IF(H120&lt;7, (0.6*H120) + (0.4*G120), "-")</f>
        <v/>
      </c>
      <c r="J120" s="8">
        <f>IF(H120&lt;2.5, "REPROVADO", IF(H120&lt;7, "FINAL", "APROVADO"))</f>
        <v/>
      </c>
      <c r="K120" s="15">
        <f>IF(H120&lt;7, (12.5 - (1.5*H120)), "-")</f>
        <v/>
      </c>
      <c r="L120" s="15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14" t="n">
        <v>7.224135870242383</v>
      </c>
      <c r="D121" s="14" t="n">
        <v>4.284893309567992</v>
      </c>
      <c r="E121" s="14" t="n">
        <v>5.112440036160604</v>
      </c>
      <c r="F121" s="14" t="n">
        <v>3.056442450515414</v>
      </c>
      <c r="G121" s="15">
        <f>AVERAGE(C121:F121)</f>
        <v/>
      </c>
      <c r="H121" s="15">
        <f>SUM(C121:F121)/4</f>
        <v/>
      </c>
      <c r="I121" s="15">
        <f>IF(H121&lt;7, (0.6*H121) + (0.4*G121), "-")</f>
        <v/>
      </c>
      <c r="J121" s="8">
        <f>IF(H121&lt;2.5, "REPROVADO", IF(H121&lt;7, "FINAL", "APROVADO"))</f>
        <v/>
      </c>
      <c r="K121" s="15">
        <f>IF(H121&lt;7, (12.5 - (1.5*H121)), "-")</f>
        <v/>
      </c>
      <c r="L121" s="15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14" t="n">
        <v>6.577006693157029</v>
      </c>
      <c r="D122" s="14" t="n">
        <v>7.173016815959671</v>
      </c>
      <c r="E122" s="14" t="n">
        <v>7.67944572272855</v>
      </c>
      <c r="F122" s="14" t="n">
        <v>8.299579160343075</v>
      </c>
      <c r="G122" s="15">
        <f>AVERAGE(C122:F122)</f>
        <v/>
      </c>
      <c r="H122" s="15">
        <f>SUM(C122:F122)/4</f>
        <v/>
      </c>
      <c r="I122" s="15">
        <f>IF(H122&lt;7, (0.6*H122) + (0.4*G122), "-")</f>
        <v/>
      </c>
      <c r="J122" s="8">
        <f>IF(H122&lt;2.5, "REPROVADO", IF(H122&lt;7, "FINAL", "APROVADO"))</f>
        <v/>
      </c>
      <c r="K122" s="15">
        <f>IF(H122&lt;7, (12.5 - (1.5*H122)), "-")</f>
        <v/>
      </c>
      <c r="L122" s="15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14" t="n">
        <v>3.177063849414152</v>
      </c>
      <c r="D123" s="14" t="n">
        <v>5.291316663010127</v>
      </c>
      <c r="E123" s="14" t="n">
        <v>1.445475216990692</v>
      </c>
      <c r="F123" s="14" t="n">
        <v>2.757307872189871</v>
      </c>
      <c r="G123" s="15">
        <f>AVERAGE(C123:F123)</f>
        <v/>
      </c>
      <c r="H123" s="15">
        <f>SUM(C123:F123)/4</f>
        <v/>
      </c>
      <c r="I123" s="15">
        <f>IF(H123&lt;7, (0.6*H123) + (0.4*G123), "-")</f>
        <v/>
      </c>
      <c r="J123" s="8">
        <f>IF(H123&lt;2.5, "REPROVADO", IF(H123&lt;7, "FINAL", "APROVADO"))</f>
        <v/>
      </c>
      <c r="K123" s="15">
        <f>IF(H123&lt;7, (12.5 - (1.5*H123)), "-")</f>
        <v/>
      </c>
      <c r="L123" s="15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14" t="n">
        <v>6.446850124139613</v>
      </c>
      <c r="D124" s="14" t="n">
        <v>3.902963375907291</v>
      </c>
      <c r="E124" s="14" t="n">
        <v>3.941451790552343</v>
      </c>
      <c r="F124" s="14" t="n">
        <v>6.29034648613676</v>
      </c>
      <c r="G124" s="15">
        <f>AVERAGE(C124:F124)</f>
        <v/>
      </c>
      <c r="H124" s="15">
        <f>SUM(C124:F124)/4</f>
        <v/>
      </c>
      <c r="I124" s="15">
        <f>IF(H124&lt;7, (0.6*H124) + (0.4*G124), "-")</f>
        <v/>
      </c>
      <c r="J124" s="8">
        <f>IF(H124&lt;2.5, "REPROVADO", IF(H124&lt;7, "FINAL", "APROVADO"))</f>
        <v/>
      </c>
      <c r="K124" s="15">
        <f>IF(H124&lt;7, (12.5 - (1.5*H124)), "-")</f>
        <v/>
      </c>
      <c r="L124" s="15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14" t="n">
        <v>4.428358991197561</v>
      </c>
      <c r="D125" s="14" t="n">
        <v>2.315367097030784</v>
      </c>
      <c r="E125" s="14" t="n">
        <v>6.455507945205318</v>
      </c>
      <c r="F125" s="14" t="n">
        <v>2.863798431278075</v>
      </c>
      <c r="G125" s="15">
        <f>AVERAGE(C125:F125)</f>
        <v/>
      </c>
      <c r="H125" s="15">
        <f>SUM(C125:F125)/4</f>
        <v/>
      </c>
      <c r="I125" s="15">
        <f>IF(H125&lt;7, (0.6*H125) + (0.4*G125), "-")</f>
        <v/>
      </c>
      <c r="J125" s="8">
        <f>IF(H125&lt;2.5, "REPROVADO", IF(H125&lt;7, "FINAL", "APROVADO"))</f>
        <v/>
      </c>
      <c r="K125" s="15">
        <f>IF(H125&lt;7, (12.5 - (1.5*H125)), "-")</f>
        <v/>
      </c>
      <c r="L125" s="15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14" t="n">
        <v>1.98743761422818</v>
      </c>
      <c r="D126" s="14" t="n">
        <v>5.651477847497183</v>
      </c>
      <c r="E126" s="14" t="n">
        <v>5.996696562682475</v>
      </c>
      <c r="F126" s="14" t="n">
        <v>3.757571746411391</v>
      </c>
      <c r="G126" s="15">
        <f>AVERAGE(C126:F126)</f>
        <v/>
      </c>
      <c r="H126" s="15">
        <f>SUM(C126:F126)/4</f>
        <v/>
      </c>
      <c r="I126" s="15">
        <f>IF(H126&lt;7, (0.6*H126) + (0.4*G126), "-")</f>
        <v/>
      </c>
      <c r="J126" s="8">
        <f>IF(H126&lt;2.5, "REPROVADO", IF(H126&lt;7, "FINAL", "APROVADO"))</f>
        <v/>
      </c>
      <c r="K126" s="15">
        <f>IF(H126&lt;7, (12.5 - (1.5*H126)), "-")</f>
        <v/>
      </c>
      <c r="L126" s="15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14" t="n">
        <v>5.456033827581414</v>
      </c>
      <c r="D127" s="14" t="n">
        <v>1.42175442106386</v>
      </c>
      <c r="E127" s="14" t="n">
        <v>9.921107755725064</v>
      </c>
      <c r="F127" s="14" t="n">
        <v>3.664559826787873</v>
      </c>
      <c r="G127" s="15">
        <f>AVERAGE(C127:F127)</f>
        <v/>
      </c>
      <c r="H127" s="15">
        <f>SUM(C127:F127)/4</f>
        <v/>
      </c>
      <c r="I127" s="15">
        <f>IF(H127&lt;7, (0.6*H127) + (0.4*G127), "-")</f>
        <v/>
      </c>
      <c r="J127" s="8">
        <f>IF(H127&lt;2.5, "REPROVADO", IF(H127&lt;7, "FINAL", "APROVADO"))</f>
        <v/>
      </c>
      <c r="K127" s="15">
        <f>IF(H127&lt;7, (12.5 - (1.5*H127)), "-")</f>
        <v/>
      </c>
      <c r="L127" s="15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14" t="n">
        <v>1.346882866256222</v>
      </c>
      <c r="D128" s="14" t="n">
        <v>7.1201440905203</v>
      </c>
      <c r="E128" s="14" t="n">
        <v>5.965265657456547</v>
      </c>
      <c r="F128" s="14" t="n">
        <v>9.674242918165808</v>
      </c>
      <c r="G128" s="15">
        <f>AVERAGE(C128:F128)</f>
        <v/>
      </c>
      <c r="H128" s="15">
        <f>SUM(C128:F128)/4</f>
        <v/>
      </c>
      <c r="I128" s="15">
        <f>IF(H128&lt;7, (0.6*H128) + (0.4*G128), "-")</f>
        <v/>
      </c>
      <c r="J128" s="8">
        <f>IF(H128&lt;2.5, "REPROVADO", IF(H128&lt;7, "FINAL", "APROVADO"))</f>
        <v/>
      </c>
      <c r="K128" s="15">
        <f>IF(H128&lt;7, (12.5 - (1.5*H128)), "-")</f>
        <v/>
      </c>
      <c r="L128" s="15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14" t="n">
        <v>9.473239628480858</v>
      </c>
      <c r="D129" s="14" t="n">
        <v>5.716383930884747</v>
      </c>
      <c r="E129" s="14" t="n">
        <v>3.279188991252695</v>
      </c>
      <c r="F129" s="14" t="n">
        <v>8.535570049617007</v>
      </c>
      <c r="G129" s="15">
        <f>AVERAGE(C129:F129)</f>
        <v/>
      </c>
      <c r="H129" s="15">
        <f>SUM(C129:F129)/4</f>
        <v/>
      </c>
      <c r="I129" s="15">
        <f>IF(H129&lt;7, (0.6*H129) + (0.4*G129), "-")</f>
        <v/>
      </c>
      <c r="J129" s="8">
        <f>IF(H129&lt;2.5, "REPROVADO", IF(H129&lt;7, "FINAL", "APROVADO"))</f>
        <v/>
      </c>
      <c r="K129" s="15">
        <f>IF(H129&lt;7, (12.5 - (1.5*H129)), "-")</f>
        <v/>
      </c>
      <c r="L129" s="15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15">
        <f>AVERAGE(C130:F130)</f>
        <v/>
      </c>
      <c r="H130" s="15">
        <f>SUM(C130:F130)/4</f>
        <v/>
      </c>
      <c r="I130" s="15">
        <f>IF(H130&lt;7, (0.6*H130) + (0.4*G130), "-")</f>
        <v/>
      </c>
      <c r="J130" s="8">
        <f>IF(H130&lt;2.5, "REPROVADO", IF(H130&lt;7, "FINAL", "APROVADO"))</f>
        <v/>
      </c>
      <c r="K130" s="15">
        <f>IF(H130&lt;7, (12.5 - (1.5*H130)), "-")</f>
        <v/>
      </c>
      <c r="L130" s="15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15">
        <f>AVERAGE(C131:F131)</f>
        <v/>
      </c>
      <c r="H131" s="15">
        <f>SUM(C131:F131)/4</f>
        <v/>
      </c>
      <c r="I131" s="15">
        <f>IF(H131&lt;7, (0.6*H131) + (0.4*G131), "-")</f>
        <v/>
      </c>
      <c r="J131" s="8">
        <f>IF(H131&lt;2.5, "REPROVADO", IF(H131&lt;7, "FINAL", "APROVADO"))</f>
        <v/>
      </c>
      <c r="K131" s="15">
        <f>IF(H131&lt;7, (12.5 - (1.5*H131)), "-")</f>
        <v/>
      </c>
      <c r="L131" s="15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15">
        <f>AVERAGE(C132:F132)</f>
        <v/>
      </c>
      <c r="H132" s="15">
        <f>SUM(C132:F132)/4</f>
        <v/>
      </c>
      <c r="I132" s="15">
        <f>IF(H132&lt;7, (0.6*H132) + (0.4*G132), "-")</f>
        <v/>
      </c>
      <c r="J132" s="8">
        <f>IF(H132&lt;2.5, "REPROVADO", IF(H132&lt;7, "FINAL", "APROVADO"))</f>
        <v/>
      </c>
      <c r="K132" s="15">
        <f>IF(H132&lt;7, (12.5 - (1.5*H132)), "-")</f>
        <v/>
      </c>
      <c r="L132" s="15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15">
        <f>AVERAGE(C133:F133)</f>
        <v/>
      </c>
      <c r="H133" s="15">
        <f>SUM(C133:F133)/4</f>
        <v/>
      </c>
      <c r="I133" s="15">
        <f>IF(H133&lt;7, (0.6*H133) + (0.4*G133), "-")</f>
        <v/>
      </c>
      <c r="J133" s="8">
        <f>IF(H133&lt;2.5, "REPROVADO", IF(H133&lt;7, "FINAL", "APROVADO"))</f>
        <v/>
      </c>
      <c r="K133" s="15">
        <f>IF(H133&lt;7, (12.5 - (1.5*H133)), "-")</f>
        <v/>
      </c>
      <c r="L133" s="15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15">
        <f>AVERAGE(C134:F134)</f>
        <v/>
      </c>
      <c r="H134" s="15">
        <f>SUM(C134:F134)/4</f>
        <v/>
      </c>
      <c r="I134" s="15">
        <f>IF(H134&lt;7, (0.6*H134) + (0.4*G134), "-")</f>
        <v/>
      </c>
      <c r="J134" s="8">
        <f>IF(H134&lt;2.5, "REPROVADO", IF(H134&lt;7, "FINAL", "APROVADO"))</f>
        <v/>
      </c>
      <c r="K134" s="15">
        <f>IF(H134&lt;7, (12.5 - (1.5*H134)), "-")</f>
        <v/>
      </c>
      <c r="L134" s="15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15">
        <f>AVERAGE(C135:F135)</f>
        <v/>
      </c>
      <c r="H135" s="15">
        <f>SUM(C135:F135)/4</f>
        <v/>
      </c>
      <c r="I135" s="15">
        <f>IF(H135&lt;7, (0.6*H135) + (0.4*G135), "-")</f>
        <v/>
      </c>
      <c r="J135" s="8">
        <f>IF(H135&lt;2.5, "REPROVADO", IF(H135&lt;7, "FINAL", "APROVADO"))</f>
        <v/>
      </c>
      <c r="K135" s="15">
        <f>IF(H135&lt;7, (12.5 - (1.5*H135)), "-")</f>
        <v/>
      </c>
      <c r="L135" s="15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15">
        <f>AVERAGE(C136:F136)</f>
        <v/>
      </c>
      <c r="H136" s="15">
        <f>SUM(C136:F136)/4</f>
        <v/>
      </c>
      <c r="I136" s="15">
        <f>IF(H136&lt;7, (0.6*H136) + (0.4*G136), "-")</f>
        <v/>
      </c>
      <c r="J136" s="8">
        <f>IF(H136&lt;2.5, "REPROVADO", IF(H136&lt;7, "FINAL", "APROVADO"))</f>
        <v/>
      </c>
      <c r="K136" s="15">
        <f>IF(H136&lt;7, (12.5 - (1.5*H136)), "-")</f>
        <v/>
      </c>
      <c r="L136" s="15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15">
        <f>AVERAGE(C137:F137)</f>
        <v/>
      </c>
      <c r="H137" s="15">
        <f>SUM(C137:F137)/4</f>
        <v/>
      </c>
      <c r="I137" s="15">
        <f>IF(H137&lt;7, (0.6*H137) + (0.4*G137), "-")</f>
        <v/>
      </c>
      <c r="J137" s="8">
        <f>IF(H137&lt;2.5, "REPROVADO", IF(H137&lt;7, "FINAL", "APROVADO"))</f>
        <v/>
      </c>
      <c r="K137" s="15">
        <f>IF(H137&lt;7, (12.5 - (1.5*H137)), "-")</f>
        <v/>
      </c>
      <c r="L137" s="15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15">
        <f>AVERAGE(C138:F138)</f>
        <v/>
      </c>
      <c r="H138" s="15">
        <f>SUM(C138:F138)/4</f>
        <v/>
      </c>
      <c r="I138" s="15">
        <f>IF(H138&lt;7, (0.6*H138) + (0.4*G138), "-")</f>
        <v/>
      </c>
      <c r="J138" s="8">
        <f>IF(H138&lt;2.5, "REPROVADO", IF(H138&lt;7, "FINAL", "APROVADO"))</f>
        <v/>
      </c>
      <c r="K138" s="15">
        <f>IF(H138&lt;7, (12.5 - (1.5*H138)), "-")</f>
        <v/>
      </c>
      <c r="L138" s="15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15">
        <f>AVERAGE(C139:F139)</f>
        <v/>
      </c>
      <c r="H139" s="15">
        <f>SUM(C139:F139)/4</f>
        <v/>
      </c>
      <c r="I139" s="15">
        <f>IF(H139&lt;7, (0.6*H139) + (0.4*G139), "-")</f>
        <v/>
      </c>
      <c r="J139" s="8">
        <f>IF(H139&lt;2.5, "REPROVADO", IF(H139&lt;7, "FINAL", "APROVADO"))</f>
        <v/>
      </c>
      <c r="K139" s="15">
        <f>IF(H139&lt;7, (12.5 - (1.5*H139)), "-")</f>
        <v/>
      </c>
      <c r="L139" s="15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15">
        <f>AVERAGE(C140:F140)</f>
        <v/>
      </c>
      <c r="H140" s="15">
        <f>SUM(C140:F140)/4</f>
        <v/>
      </c>
      <c r="I140" s="15">
        <f>IF(H140&lt;7, (0.6*H140) + (0.4*G140), "-")</f>
        <v/>
      </c>
      <c r="J140" s="8">
        <f>IF(H140&lt;2.5, "REPROVADO", IF(H140&lt;7, "FINAL", "APROVADO"))</f>
        <v/>
      </c>
      <c r="K140" s="15">
        <f>IF(H140&lt;7, (12.5 - (1.5*H140)), "-")</f>
        <v/>
      </c>
      <c r="L140" s="15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15">
        <f>AVERAGE(C141:F141)</f>
        <v/>
      </c>
      <c r="H141" s="15">
        <f>SUM(C141:F141)/4</f>
        <v/>
      </c>
      <c r="I141" s="15">
        <f>IF(H141&lt;7, (0.6*H141) + (0.4*G141), "-")</f>
        <v/>
      </c>
      <c r="J141" s="8">
        <f>IF(H141&lt;2.5, "REPROVADO", IF(H141&lt;7, "FINAL", "APROVADO"))</f>
        <v/>
      </c>
      <c r="K141" s="15">
        <f>IF(H141&lt;7, (12.5 - (1.5*H141)), "-")</f>
        <v/>
      </c>
      <c r="L141" s="15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15">
        <f>AVERAGE(C142:F142)</f>
        <v/>
      </c>
      <c r="H142" s="15">
        <f>SUM(C142:F142)/4</f>
        <v/>
      </c>
      <c r="I142" s="15">
        <f>IF(H142&lt;7, (0.6*H142) + (0.4*G142), "-")</f>
        <v/>
      </c>
      <c r="J142" s="8">
        <f>IF(H142&lt;2.5, "REPROVADO", IF(H142&lt;7, "FINAL", "APROVADO"))</f>
        <v/>
      </c>
      <c r="K142" s="15">
        <f>IF(H142&lt;7, (12.5 - (1.5*H142)), "-")</f>
        <v/>
      </c>
      <c r="L142" s="15">
        <f>IF(G142&gt;=K142, "AF", "-")</f>
        <v/>
      </c>
    </row>
    <row r="157"/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3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14" t="n">
        <v>1.315764044255085</v>
      </c>
      <c r="D160" s="14" t="n">
        <v>9.109602017541921</v>
      </c>
      <c r="E160" s="14" t="n">
        <v>4.22685998545351</v>
      </c>
      <c r="F160" s="14" t="n">
        <v>9.806591611060655</v>
      </c>
      <c r="G160" s="15">
        <f>AVERAGE(C160:F160)</f>
        <v/>
      </c>
      <c r="H160" s="15">
        <f>SUM(C160:F160)/4</f>
        <v/>
      </c>
      <c r="I160" s="15">
        <f>IF(H160&lt;7, (0.6*H160) + (0.4*G160), "-")</f>
        <v/>
      </c>
      <c r="J160" s="8">
        <f>IF(H160&lt;2.5, "REPROVADO", IF(H160&lt;7, "FINAL", "APROVADO"))</f>
        <v/>
      </c>
      <c r="K160" s="15">
        <f>IF(H160&lt;7, (12.5 - (1.5*H160)), "-")</f>
        <v/>
      </c>
      <c r="L160" s="15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14" t="n">
        <v>1.60511204548841</v>
      </c>
      <c r="D161" s="14" t="n">
        <v>4.118103845704639</v>
      </c>
      <c r="E161" s="14" t="n">
        <v>2.085915795603638</v>
      </c>
      <c r="F161" s="14" t="n">
        <v>5.922032331707768</v>
      </c>
      <c r="G161" s="15">
        <f>AVERAGE(C161:F161)</f>
        <v/>
      </c>
      <c r="H161" s="15">
        <f>SUM(C161:F161)/4</f>
        <v/>
      </c>
      <c r="I161" s="15">
        <f>IF(H161&lt;7, (0.6*H161) + (0.4*G161), "-")</f>
        <v/>
      </c>
      <c r="J161" s="8">
        <f>IF(H161&lt;2.5, "REPROVADO", IF(H161&lt;7, "FINAL", "APROVADO"))</f>
        <v/>
      </c>
      <c r="K161" s="15">
        <f>IF(H161&lt;7, (12.5 - (1.5*H161)), "-")</f>
        <v/>
      </c>
      <c r="L161" s="15">
        <f>IF(G161&gt;=K161, "AF", "-")</f>
        <v/>
      </c>
      <c r="N161" s="8" t="inlineStr">
        <is>
          <t>ALUNOS APROVADOS</t>
        </is>
      </c>
      <c r="O161" s="9">
        <f>COUNTIF(C160:C194, "&gt;=7")</f>
        <v/>
      </c>
      <c r="P161" s="9">
        <f>COUNTIF(D160:D194, "&gt;=7")</f>
        <v/>
      </c>
      <c r="Q161" s="9">
        <f>COUNTIF(E160:E194, "&gt;=7")</f>
        <v/>
      </c>
      <c r="R161" s="9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14" t="n">
        <v>1.179124451850242</v>
      </c>
      <c r="D162" s="14" t="n">
        <v>2.411515083241718</v>
      </c>
      <c r="E162" s="14" t="n">
        <v>5.619268312623687</v>
      </c>
      <c r="F162" s="14" t="n">
        <v>3.261640778922354</v>
      </c>
      <c r="G162" s="15">
        <f>AVERAGE(C162:F162)</f>
        <v/>
      </c>
      <c r="H162" s="15">
        <f>SUM(C162:F162)/4</f>
        <v/>
      </c>
      <c r="I162" s="15">
        <f>IF(H162&lt;7, (0.6*H162) + (0.4*G162), "-")</f>
        <v/>
      </c>
      <c r="J162" s="8">
        <f>IF(H162&lt;2.5, "REPROVADO", IF(H162&lt;7, "FINAL", "APROVADO"))</f>
        <v/>
      </c>
      <c r="K162" s="15">
        <f>IF(H162&lt;7, (12.5 - (1.5*H162)), "-")</f>
        <v/>
      </c>
      <c r="L162" s="15">
        <f>IF(G162&gt;=K162, "AF", "-")</f>
        <v/>
      </c>
      <c r="N162" s="8" t="inlineStr">
        <is>
          <t>ALUNOS REPROVADOS</t>
        </is>
      </c>
      <c r="O162" s="9">
        <f>COUNTIF(C160:C194, "&lt;7")</f>
        <v/>
      </c>
      <c r="P162" s="9">
        <f>COUNTIF(D160:D194, "&lt;7")</f>
        <v/>
      </c>
      <c r="Q162" s="9">
        <f>COUNTIF(E160:E194, "&lt;7")</f>
        <v/>
      </c>
      <c r="R162" s="9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14" t="n">
        <v>7.394197902554344</v>
      </c>
      <c r="D163" s="14" t="n">
        <v>2.552969487051144</v>
      </c>
      <c r="E163" s="14" t="n">
        <v>5.930570857084321</v>
      </c>
      <c r="F163" s="14" t="n">
        <v>1.942873569556153</v>
      </c>
      <c r="G163" s="15">
        <f>AVERAGE(C163:F163)</f>
        <v/>
      </c>
      <c r="H163" s="15">
        <f>SUM(C163:F163)/4</f>
        <v/>
      </c>
      <c r="I163" s="15">
        <f>IF(H163&lt;7, (0.6*H163) + (0.4*G163), "-")</f>
        <v/>
      </c>
      <c r="J163" s="8">
        <f>IF(H163&lt;2.5, "REPROVADO", IF(H163&lt;7, "FINAL", "APROVADO"))</f>
        <v/>
      </c>
      <c r="K163" s="15">
        <f>IF(H163&lt;7, (12.5 - (1.5*H163)), "-")</f>
        <v/>
      </c>
      <c r="L163" s="15">
        <f>IF(G163&gt;=K163, "AF", "-")</f>
        <v/>
      </c>
      <c r="N163" s="8" t="inlineStr">
        <is>
          <t>Nº ALUNOS COM MÉDIA &gt; 8,0</t>
        </is>
      </c>
      <c r="O163" s="9">
        <f>COUNTIF(C160:C194, "&gt;=8")</f>
        <v/>
      </c>
      <c r="P163" s="9">
        <f>COUNTIF(D160:D194, "&gt;=8")</f>
        <v/>
      </c>
      <c r="Q163" s="9">
        <f>COUNTIF(E160:E194, "&gt;=8")</f>
        <v/>
      </c>
      <c r="R163" s="9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14" t="n">
        <v>8.627701016064186</v>
      </c>
      <c r="D164" s="14" t="n">
        <v>6.849319161405006</v>
      </c>
      <c r="E164" s="14" t="n">
        <v>5.382235778059214</v>
      </c>
      <c r="F164" s="14" t="n">
        <v>4.112366254350788</v>
      </c>
      <c r="G164" s="15">
        <f>AVERAGE(C164:F164)</f>
        <v/>
      </c>
      <c r="H164" s="15">
        <f>SUM(C164:F164)/4</f>
        <v/>
      </c>
      <c r="I164" s="15">
        <f>IF(H164&lt;7, (0.6*H164) + (0.4*G164), "-")</f>
        <v/>
      </c>
      <c r="J164" s="8">
        <f>IF(H164&lt;2.5, "REPROVADO", IF(H164&lt;7, "FINAL", "APROVADO"))</f>
        <v/>
      </c>
      <c r="K164" s="15">
        <f>IF(H164&lt;7, (12.5 - (1.5*H164)), "-")</f>
        <v/>
      </c>
      <c r="L164" s="15">
        <f>IF(G164&gt;=K164, "AF", "-")</f>
        <v/>
      </c>
      <c r="N164" s="8" t="inlineStr">
        <is>
          <t>Nº ALUNOS QUE NÃO ATINGIRAM MÉDIA &gt; 8,0</t>
        </is>
      </c>
      <c r="O164" s="9">
        <f>COUNTIF(C160:C194, "&lt;8")</f>
        <v/>
      </c>
      <c r="P164" s="9">
        <f>COUNTIF(D160:D194, "&lt;8")</f>
        <v/>
      </c>
      <c r="Q164" s="9">
        <f>COUNTIF(E160:E194, "&lt;8")</f>
        <v/>
      </c>
      <c r="R164" s="9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14" t="n">
        <v>9.915951165993894</v>
      </c>
      <c r="D165" s="14" t="n">
        <v>2.595547719708909</v>
      </c>
      <c r="E165" s="14" t="n">
        <v>1.264571009036721</v>
      </c>
      <c r="F165" s="14" t="n">
        <v>1.142652313115522</v>
      </c>
      <c r="G165" s="15">
        <f>AVERAGE(C165:F165)</f>
        <v/>
      </c>
      <c r="H165" s="15">
        <f>SUM(C165:F165)/4</f>
        <v/>
      </c>
      <c r="I165" s="15">
        <f>IF(H165&lt;7, (0.6*H165) + (0.4*G165), "-")</f>
        <v/>
      </c>
      <c r="J165" s="8">
        <f>IF(H165&lt;2.5, "REPROVADO", IF(H165&lt;7, "FINAL", "APROVADO"))</f>
        <v/>
      </c>
      <c r="K165" s="15">
        <f>IF(H165&lt;7, (12.5 - (1.5*H165)), "-")</f>
        <v/>
      </c>
      <c r="L165" s="15">
        <f>IF(G165&gt;=K165, "AF", "-")</f>
        <v/>
      </c>
      <c r="N165" s="8" t="inlineStr">
        <is>
          <t>PERCENTUAL DE MÉDIAS &gt; 5,0</t>
        </is>
      </c>
      <c r="O165" s="10">
        <f>COUNTIF(C160:C194, "&gt;=5")/COUNTA(C160:C194)</f>
        <v/>
      </c>
      <c r="P165" s="10">
        <f>COUNTIF(D160:D194, "&gt;=5")/COUNTA(D160:D194)</f>
        <v/>
      </c>
      <c r="Q165" s="10">
        <f>COUNTIF(E160:E194, "&gt;=5")/COUNTA(E160:E194)</f>
        <v/>
      </c>
      <c r="R165" s="10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14" t="n">
        <v>3.864680952028182</v>
      </c>
      <c r="D166" s="14" t="n">
        <v>4.392389602507847</v>
      </c>
      <c r="E166" s="14" t="n">
        <v>6.588173825401828</v>
      </c>
      <c r="F166" s="14" t="n">
        <v>1.781129742292851</v>
      </c>
      <c r="G166" s="15">
        <f>AVERAGE(C166:F166)</f>
        <v/>
      </c>
      <c r="H166" s="15">
        <f>SUM(C166:F166)/4</f>
        <v/>
      </c>
      <c r="I166" s="15">
        <f>IF(H166&lt;7, (0.6*H166) + (0.4*G166), "-")</f>
        <v/>
      </c>
      <c r="J166" s="8">
        <f>IF(H166&lt;2.5, "REPROVADO", IF(H166&lt;7, "FINAL", "APROVADO"))</f>
        <v/>
      </c>
      <c r="K166" s="15">
        <f>IF(H166&lt;7, (12.5 - (1.5*H166)), "-")</f>
        <v/>
      </c>
      <c r="L166" s="15">
        <f>IF(G166&gt;=K166, "AF", "-")</f>
        <v/>
      </c>
      <c r="N166" s="8" t="inlineStr">
        <is>
          <t>PERCENTUAL DE MÉDIAS &lt; 5,0</t>
        </is>
      </c>
      <c r="O166" s="10">
        <f>COUNTIF(C160:C194, "&lt;5")/COUNTA(C160:C194)</f>
        <v/>
      </c>
      <c r="P166" s="10">
        <f>COUNTIF(D160:D194, "&lt;5")/COUNTA(D160:D194)</f>
        <v/>
      </c>
      <c r="Q166" s="10">
        <f>COUNTIF(E160:E194, "&lt;5")/COUNTA(E160:E194)</f>
        <v/>
      </c>
      <c r="R166" s="10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14" t="n">
        <v>3.11039992057161</v>
      </c>
      <c r="D167" s="14" t="n">
        <v>8.358806497992772</v>
      </c>
      <c r="E167" s="14" t="n">
        <v>5.597704443848098</v>
      </c>
      <c r="F167" s="14" t="n">
        <v>1.531370270100298</v>
      </c>
      <c r="G167" s="15">
        <f>AVERAGE(C167:F167)</f>
        <v/>
      </c>
      <c r="H167" s="15">
        <f>SUM(C167:F167)/4</f>
        <v/>
      </c>
      <c r="I167" s="15">
        <f>IF(H167&lt;7, (0.6*H167) + (0.4*G167), "-")</f>
        <v/>
      </c>
      <c r="J167" s="8">
        <f>IF(H167&lt;2.5, "REPROVADO", IF(H167&lt;7, "FINAL", "APROVADO"))</f>
        <v/>
      </c>
      <c r="K167" s="15">
        <f>IF(H167&lt;7, (12.5 - (1.5*H167)), "-")</f>
        <v/>
      </c>
      <c r="L167" s="15">
        <f>IF(G167&gt;=K167, "AF", "-")</f>
        <v/>
      </c>
      <c r="N167" s="8" t="inlineStr">
        <is>
          <t>MATRÍCULAS</t>
        </is>
      </c>
      <c r="O167" s="9">
        <f>COUNTA(C160:C194)</f>
        <v/>
      </c>
      <c r="P167" s="9">
        <f>COUNTA(D160:D194)</f>
        <v/>
      </c>
      <c r="Q167" s="9">
        <f>COUNTA(E160:E194)</f>
        <v/>
      </c>
      <c r="R167" s="9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14" t="n">
        <v>9.905993225409741</v>
      </c>
      <c r="D168" s="14" t="n">
        <v>7.594272124190041</v>
      </c>
      <c r="E168" s="14" t="n">
        <v>5.702979668266021</v>
      </c>
      <c r="F168" s="14" t="n">
        <v>2.346479936784625</v>
      </c>
      <c r="G168" s="15">
        <f>AVERAGE(C168:F168)</f>
        <v/>
      </c>
      <c r="H168" s="15">
        <f>SUM(C168:F168)/4</f>
        <v/>
      </c>
      <c r="I168" s="15">
        <f>IF(H168&lt;7, (0.6*H168) + (0.4*G168), "-")</f>
        <v/>
      </c>
      <c r="J168" s="8">
        <f>IF(H168&lt;2.5, "REPROVADO", IF(H168&lt;7, "FINAL", "APROVADO"))</f>
        <v/>
      </c>
      <c r="K168" s="15">
        <f>IF(H168&lt;7, (12.5 - (1.5*H168)), "-")</f>
        <v/>
      </c>
      <c r="L168" s="15">
        <f>IF(G168&gt;=K168, "AF", "-")</f>
        <v/>
      </c>
      <c r="N168" s="8" t="inlineStr">
        <is>
          <t>TAXA DE APROVAÇÃO (%)</t>
        </is>
      </c>
      <c r="O168" s="10">
        <f>IF(COUNTA(C160:C194)=0, 0, COUNTIF(C160:C194, "&gt;=7")/COUNTA(C160:C194))</f>
        <v/>
      </c>
      <c r="P168" s="10">
        <f>IF(COUNTA(D160:D194)=0, 0, COUNTIF(D160:D194, "&gt;=7")/COUNTA(D160:D194))</f>
        <v/>
      </c>
      <c r="Q168" s="10">
        <f>IF(COUNTA(E160:E194)=0, 0, COUNTIF(E160:E194, "&gt;=7")/COUNTA(E160:E194))</f>
        <v/>
      </c>
      <c r="R168" s="10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14" t="n">
        <v>5.693974490196137</v>
      </c>
      <c r="D169" s="14" t="n">
        <v>4.155276308244336</v>
      </c>
      <c r="E169" s="14" t="n">
        <v>3.405135846707888</v>
      </c>
      <c r="F169" s="14" t="n">
        <v>8.575841573549171</v>
      </c>
      <c r="G169" s="15">
        <f>AVERAGE(C169:F169)</f>
        <v/>
      </c>
      <c r="H169" s="15">
        <f>SUM(C169:F169)/4</f>
        <v/>
      </c>
      <c r="I169" s="15">
        <f>IF(H169&lt;7, (0.6*H169) + (0.4*G169), "-")</f>
        <v/>
      </c>
      <c r="J169" s="8">
        <f>IF(H169&lt;2.5, "REPROVADO", IF(H169&lt;7, "FINAL", "APROVADO"))</f>
        <v/>
      </c>
      <c r="K169" s="15">
        <f>IF(H169&lt;7, (12.5 - (1.5*H169)), "-")</f>
        <v/>
      </c>
      <c r="L169" s="15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14" t="n">
        <v>1.684728941064836</v>
      </c>
      <c r="D170" s="14" t="n">
        <v>3.582462588541666</v>
      </c>
      <c r="E170" s="14" t="n">
        <v>5.368931310368333</v>
      </c>
      <c r="F170" s="14" t="n">
        <v>8.13529138607737</v>
      </c>
      <c r="G170" s="15">
        <f>AVERAGE(C170:F170)</f>
        <v/>
      </c>
      <c r="H170" s="15">
        <f>SUM(C170:F170)/4</f>
        <v/>
      </c>
      <c r="I170" s="15">
        <f>IF(H170&lt;7, (0.6*H170) + (0.4*G170), "-")</f>
        <v/>
      </c>
      <c r="J170" s="8">
        <f>IF(H170&lt;2.5, "REPROVADO", IF(H170&lt;7, "FINAL", "APROVADO"))</f>
        <v/>
      </c>
      <c r="K170" s="15">
        <f>IF(H170&lt;7, (12.5 - (1.5*H170)), "-")</f>
        <v/>
      </c>
      <c r="L170" s="15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14" t="n">
        <v>9.908736859141408</v>
      </c>
      <c r="D171" s="14" t="n">
        <v>9.31372561424609</v>
      </c>
      <c r="E171" s="14" t="n">
        <v>4.974298569623182</v>
      </c>
      <c r="F171" s="14" t="n">
        <v>9.586623772183291</v>
      </c>
      <c r="G171" s="15">
        <f>AVERAGE(C171:F171)</f>
        <v/>
      </c>
      <c r="H171" s="15">
        <f>SUM(C171:F171)/4</f>
        <v/>
      </c>
      <c r="I171" s="15">
        <f>IF(H171&lt;7, (0.6*H171) + (0.4*G171), "-")</f>
        <v/>
      </c>
      <c r="J171" s="8">
        <f>IF(H171&lt;2.5, "REPROVADO", IF(H171&lt;7, "FINAL", "APROVADO"))</f>
        <v/>
      </c>
      <c r="K171" s="15">
        <f>IF(H171&lt;7, (12.5 - (1.5*H171)), "-")</f>
        <v/>
      </c>
      <c r="L171" s="15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14" t="n">
        <v>2.570006617241253</v>
      </c>
      <c r="D172" s="14" t="n">
        <v>7.230055258610507</v>
      </c>
      <c r="E172" s="14" t="n">
        <v>9.064959116042569</v>
      </c>
      <c r="F172" s="14" t="n">
        <v>9.077816362657348</v>
      </c>
      <c r="G172" s="15">
        <f>AVERAGE(C172:F172)</f>
        <v/>
      </c>
      <c r="H172" s="15">
        <f>SUM(C172:F172)/4</f>
        <v/>
      </c>
      <c r="I172" s="15">
        <f>IF(H172&lt;7, (0.6*H172) + (0.4*G172), "-")</f>
        <v/>
      </c>
      <c r="J172" s="8">
        <f>IF(H172&lt;2.5, "REPROVADO", IF(H172&lt;7, "FINAL", "APROVADO"))</f>
        <v/>
      </c>
      <c r="K172" s="15">
        <f>IF(H172&lt;7, (12.5 - (1.5*H172)), "-")</f>
        <v/>
      </c>
      <c r="L172" s="15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14" t="n">
        <v>4.902409509084837</v>
      </c>
      <c r="D173" s="14" t="n">
        <v>9.888239752999461</v>
      </c>
      <c r="E173" s="14" t="n">
        <v>4.117104390200898</v>
      </c>
      <c r="F173" s="14" t="n">
        <v>1.651301033905137</v>
      </c>
      <c r="G173" s="15">
        <f>AVERAGE(C173:F173)</f>
        <v/>
      </c>
      <c r="H173" s="15">
        <f>SUM(C173:F173)/4</f>
        <v/>
      </c>
      <c r="I173" s="15">
        <f>IF(H173&lt;7, (0.6*H173) + (0.4*G173), "-")</f>
        <v/>
      </c>
      <c r="J173" s="8">
        <f>IF(H173&lt;2.5, "REPROVADO", IF(H173&lt;7, "FINAL", "APROVADO"))</f>
        <v/>
      </c>
      <c r="K173" s="15">
        <f>IF(H173&lt;7, (12.5 - (1.5*H173)), "-")</f>
        <v/>
      </c>
      <c r="L173" s="15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14" t="n">
        <v>8.140922787989751</v>
      </c>
      <c r="D174" s="14" t="n">
        <v>5.128905354783914</v>
      </c>
      <c r="E174" s="14" t="n">
        <v>3.086960452977853</v>
      </c>
      <c r="F174" s="14" t="n">
        <v>9.231848391251772</v>
      </c>
      <c r="G174" s="15">
        <f>AVERAGE(C174:F174)</f>
        <v/>
      </c>
      <c r="H174" s="15">
        <f>SUM(C174:F174)/4</f>
        <v/>
      </c>
      <c r="I174" s="15">
        <f>IF(H174&lt;7, (0.6*H174) + (0.4*G174), "-")</f>
        <v/>
      </c>
      <c r="J174" s="8">
        <f>IF(H174&lt;2.5, "REPROVADO", IF(H174&lt;7, "FINAL", "APROVADO"))</f>
        <v/>
      </c>
      <c r="K174" s="15">
        <f>IF(H174&lt;7, (12.5 - (1.5*H174)), "-")</f>
        <v/>
      </c>
      <c r="L174" s="15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14" t="n">
        <v>7.140531462906838</v>
      </c>
      <c r="D175" s="14" t="n">
        <v>1.447852393424807</v>
      </c>
      <c r="E175" s="14" t="n">
        <v>7.059684495260184</v>
      </c>
      <c r="F175" s="14" t="n">
        <v>1.849746099967475</v>
      </c>
      <c r="G175" s="15">
        <f>AVERAGE(C175:F175)</f>
        <v/>
      </c>
      <c r="H175" s="15">
        <f>SUM(C175:F175)/4</f>
        <v/>
      </c>
      <c r="I175" s="15">
        <f>IF(H175&lt;7, (0.6*H175) + (0.4*G175), "-")</f>
        <v/>
      </c>
      <c r="J175" s="8">
        <f>IF(H175&lt;2.5, "REPROVADO", IF(H175&lt;7, "FINAL", "APROVADO"))</f>
        <v/>
      </c>
      <c r="K175" s="15">
        <f>IF(H175&lt;7, (12.5 - (1.5*H175)), "-")</f>
        <v/>
      </c>
      <c r="L175" s="15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14" t="n">
        <v>1.595568889500349</v>
      </c>
      <c r="D176" s="14" t="n">
        <v>5.715624467665946</v>
      </c>
      <c r="E176" s="14" t="n">
        <v>7.501139213706205</v>
      </c>
      <c r="F176" s="14" t="n">
        <v>5.402509481239241</v>
      </c>
      <c r="G176" s="15">
        <f>AVERAGE(C176:F176)</f>
        <v/>
      </c>
      <c r="H176" s="15">
        <f>SUM(C176:F176)/4</f>
        <v/>
      </c>
      <c r="I176" s="15">
        <f>IF(H176&lt;7, (0.6*H176) + (0.4*G176), "-")</f>
        <v/>
      </c>
      <c r="J176" s="8">
        <f>IF(H176&lt;2.5, "REPROVADO", IF(H176&lt;7, "FINAL", "APROVADO"))</f>
        <v/>
      </c>
      <c r="K176" s="15">
        <f>IF(H176&lt;7, (12.5 - (1.5*H176)), "-")</f>
        <v/>
      </c>
      <c r="L176" s="15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14" t="n">
        <v>3.024886786449499</v>
      </c>
      <c r="D177" s="14" t="n">
        <v>4.682445346530488</v>
      </c>
      <c r="E177" s="14" t="n">
        <v>4.671061545874126</v>
      </c>
      <c r="F177" s="14" t="n">
        <v>1.156769384097521</v>
      </c>
      <c r="G177" s="15">
        <f>AVERAGE(C177:F177)</f>
        <v/>
      </c>
      <c r="H177" s="15">
        <f>SUM(C177:F177)/4</f>
        <v/>
      </c>
      <c r="I177" s="15">
        <f>IF(H177&lt;7, (0.6*H177) + (0.4*G177), "-")</f>
        <v/>
      </c>
      <c r="J177" s="8">
        <f>IF(H177&lt;2.5, "REPROVADO", IF(H177&lt;7, "FINAL", "APROVADO"))</f>
        <v/>
      </c>
      <c r="K177" s="15">
        <f>IF(H177&lt;7, (12.5 - (1.5*H177)), "-")</f>
        <v/>
      </c>
      <c r="L177" s="15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14" t="n">
        <v>2.126357254754373</v>
      </c>
      <c r="D178" s="14" t="n">
        <v>6.870521435342152</v>
      </c>
      <c r="E178" s="14" t="n">
        <v>8.382821033280614</v>
      </c>
      <c r="F178" s="14" t="n">
        <v>4.613627908460242</v>
      </c>
      <c r="G178" s="15">
        <f>AVERAGE(C178:F178)</f>
        <v/>
      </c>
      <c r="H178" s="15">
        <f>SUM(C178:F178)/4</f>
        <v/>
      </c>
      <c r="I178" s="15">
        <f>IF(H178&lt;7, (0.6*H178) + (0.4*G178), "-")</f>
        <v/>
      </c>
      <c r="J178" s="8">
        <f>IF(H178&lt;2.5, "REPROVADO", IF(H178&lt;7, "FINAL", "APROVADO"))</f>
        <v/>
      </c>
      <c r="K178" s="15">
        <f>IF(H178&lt;7, (12.5 - (1.5*H178)), "-")</f>
        <v/>
      </c>
      <c r="L178" s="15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14" t="n">
        <v>8.141015082978132</v>
      </c>
      <c r="D179" s="14" t="n">
        <v>4.082468967225494</v>
      </c>
      <c r="E179" s="14" t="n">
        <v>6.560453868848603</v>
      </c>
      <c r="F179" s="14" t="n">
        <v>2.643213857729115</v>
      </c>
      <c r="G179" s="15">
        <f>AVERAGE(C179:F179)</f>
        <v/>
      </c>
      <c r="H179" s="15">
        <f>SUM(C179:F179)/4</f>
        <v/>
      </c>
      <c r="I179" s="15">
        <f>IF(H179&lt;7, (0.6*H179) + (0.4*G179), "-")</f>
        <v/>
      </c>
      <c r="J179" s="8">
        <f>IF(H179&lt;2.5, "REPROVADO", IF(H179&lt;7, "FINAL", "APROVADO"))</f>
        <v/>
      </c>
      <c r="K179" s="15">
        <f>IF(H179&lt;7, (12.5 - (1.5*H179)), "-")</f>
        <v/>
      </c>
      <c r="L179" s="15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14" t="n">
        <v>9.043411728618697</v>
      </c>
      <c r="D180" s="14" t="n">
        <v>6.636750751122186</v>
      </c>
      <c r="E180" s="14" t="n">
        <v>3.66062091571599</v>
      </c>
      <c r="F180" s="14" t="n">
        <v>3.263611214537233</v>
      </c>
      <c r="G180" s="15">
        <f>AVERAGE(C180:F180)</f>
        <v/>
      </c>
      <c r="H180" s="15">
        <f>SUM(C180:F180)/4</f>
        <v/>
      </c>
      <c r="I180" s="15">
        <f>IF(H180&lt;7, (0.6*H180) + (0.4*G180), "-")</f>
        <v/>
      </c>
      <c r="J180" s="8">
        <f>IF(H180&lt;2.5, "REPROVADO", IF(H180&lt;7, "FINAL", "APROVADO"))</f>
        <v/>
      </c>
      <c r="K180" s="15">
        <f>IF(H180&lt;7, (12.5 - (1.5*H180)), "-")</f>
        <v/>
      </c>
      <c r="L180" s="15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14" t="n">
        <v>9.134126359824451</v>
      </c>
      <c r="D181" s="14" t="n">
        <v>4.253929918535698</v>
      </c>
      <c r="E181" s="14" t="n">
        <v>5.631275450930834</v>
      </c>
      <c r="F181" s="14" t="n">
        <v>9.683906215737785</v>
      </c>
      <c r="G181" s="15">
        <f>AVERAGE(C181:F181)</f>
        <v/>
      </c>
      <c r="H181" s="15">
        <f>SUM(C181:F181)/4</f>
        <v/>
      </c>
      <c r="I181" s="15">
        <f>IF(H181&lt;7, (0.6*H181) + (0.4*G181), "-")</f>
        <v/>
      </c>
      <c r="J181" s="8">
        <f>IF(H181&lt;2.5, "REPROVADO", IF(H181&lt;7, "FINAL", "APROVADO"))</f>
        <v/>
      </c>
      <c r="K181" s="15">
        <f>IF(H181&lt;7, (12.5 - (1.5*H181)), "-")</f>
        <v/>
      </c>
      <c r="L181" s="15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14" t="n">
        <v>7.954051502866291</v>
      </c>
      <c r="D182" s="14" t="n">
        <v>2.561978919479591</v>
      </c>
      <c r="E182" s="14" t="n">
        <v>1.677566881161028</v>
      </c>
      <c r="F182" s="14" t="n">
        <v>4.040452168934246</v>
      </c>
      <c r="G182" s="15">
        <f>AVERAGE(C182:F182)</f>
        <v/>
      </c>
      <c r="H182" s="15">
        <f>SUM(C182:F182)/4</f>
        <v/>
      </c>
      <c r="I182" s="15">
        <f>IF(H182&lt;7, (0.6*H182) + (0.4*G182), "-")</f>
        <v/>
      </c>
      <c r="J182" s="8">
        <f>IF(H182&lt;2.5, "REPROVADO", IF(H182&lt;7, "FINAL", "APROVADO"))</f>
        <v/>
      </c>
      <c r="K182" s="15">
        <f>IF(H182&lt;7, (12.5 - (1.5*H182)), "-")</f>
        <v/>
      </c>
      <c r="L182" s="15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14" t="n">
        <v>6.65002436042424</v>
      </c>
      <c r="D183" s="14" t="n">
        <v>6.617344924891275</v>
      </c>
      <c r="E183" s="14" t="n">
        <v>2.863525419150331</v>
      </c>
      <c r="F183" s="14" t="n">
        <v>2.732259072263764</v>
      </c>
      <c r="G183" s="15">
        <f>AVERAGE(C183:F183)</f>
        <v/>
      </c>
      <c r="H183" s="15">
        <f>SUM(C183:F183)/4</f>
        <v/>
      </c>
      <c r="I183" s="15">
        <f>IF(H183&lt;7, (0.6*H183) + (0.4*G183), "-")</f>
        <v/>
      </c>
      <c r="J183" s="8">
        <f>IF(H183&lt;2.5, "REPROVADO", IF(H183&lt;7, "FINAL", "APROVADO"))</f>
        <v/>
      </c>
      <c r="K183" s="15">
        <f>IF(H183&lt;7, (12.5 - (1.5*H183)), "-")</f>
        <v/>
      </c>
      <c r="L183" s="15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14" t="n">
        <v>7.908133880430608</v>
      </c>
      <c r="D184" s="14" t="n">
        <v>9.770922084064862</v>
      </c>
      <c r="E184" s="14" t="n">
        <v>3.161341692909885</v>
      </c>
      <c r="F184" s="14" t="n">
        <v>3.826496126282006</v>
      </c>
      <c r="G184" s="15">
        <f>AVERAGE(C184:F184)</f>
        <v/>
      </c>
      <c r="H184" s="15">
        <f>SUM(C184:F184)/4</f>
        <v/>
      </c>
      <c r="I184" s="15">
        <f>IF(H184&lt;7, (0.6*H184) + (0.4*G184), "-")</f>
        <v/>
      </c>
      <c r="J184" s="8">
        <f>IF(H184&lt;2.5, "REPROVADO", IF(H184&lt;7, "FINAL", "APROVADO"))</f>
        <v/>
      </c>
      <c r="K184" s="15">
        <f>IF(H184&lt;7, (12.5 - (1.5*H184)), "-")</f>
        <v/>
      </c>
      <c r="L184" s="15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15">
        <f>AVERAGE(C185:F185)</f>
        <v/>
      </c>
      <c r="H185" s="15">
        <f>SUM(C185:F185)/4</f>
        <v/>
      </c>
      <c r="I185" s="15">
        <f>IF(H185&lt;7, (0.6*H185) + (0.4*G185), "-")</f>
        <v/>
      </c>
      <c r="J185" s="8">
        <f>IF(H185&lt;2.5, "REPROVADO", IF(H185&lt;7, "FINAL", "APROVADO"))</f>
        <v/>
      </c>
      <c r="K185" s="15">
        <f>IF(H185&lt;7, (12.5 - (1.5*H185)), "-")</f>
        <v/>
      </c>
      <c r="L185" s="15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15">
        <f>AVERAGE(C186:F186)</f>
        <v/>
      </c>
      <c r="H186" s="15">
        <f>SUM(C186:F186)/4</f>
        <v/>
      </c>
      <c r="I186" s="15">
        <f>IF(H186&lt;7, (0.6*H186) + (0.4*G186), "-")</f>
        <v/>
      </c>
      <c r="J186" s="8">
        <f>IF(H186&lt;2.5, "REPROVADO", IF(H186&lt;7, "FINAL", "APROVADO"))</f>
        <v/>
      </c>
      <c r="K186" s="15">
        <f>IF(H186&lt;7, (12.5 - (1.5*H186)), "-")</f>
        <v/>
      </c>
      <c r="L186" s="15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15">
        <f>AVERAGE(C187:F187)</f>
        <v/>
      </c>
      <c r="H187" s="15">
        <f>SUM(C187:F187)/4</f>
        <v/>
      </c>
      <c r="I187" s="15">
        <f>IF(H187&lt;7, (0.6*H187) + (0.4*G187), "-")</f>
        <v/>
      </c>
      <c r="J187" s="8">
        <f>IF(H187&lt;2.5, "REPROVADO", IF(H187&lt;7, "FINAL", "APROVADO"))</f>
        <v/>
      </c>
      <c r="K187" s="15">
        <f>IF(H187&lt;7, (12.5 - (1.5*H187)), "-")</f>
        <v/>
      </c>
      <c r="L187" s="15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15">
        <f>AVERAGE(C188:F188)</f>
        <v/>
      </c>
      <c r="H188" s="15">
        <f>SUM(C188:F188)/4</f>
        <v/>
      </c>
      <c r="I188" s="15">
        <f>IF(H188&lt;7, (0.6*H188) + (0.4*G188), "-")</f>
        <v/>
      </c>
      <c r="J188" s="8">
        <f>IF(H188&lt;2.5, "REPROVADO", IF(H188&lt;7, "FINAL", "APROVADO"))</f>
        <v/>
      </c>
      <c r="K188" s="15">
        <f>IF(H188&lt;7, (12.5 - (1.5*H188)), "-")</f>
        <v/>
      </c>
      <c r="L188" s="15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15">
        <f>AVERAGE(C189:F189)</f>
        <v/>
      </c>
      <c r="H189" s="15">
        <f>SUM(C189:F189)/4</f>
        <v/>
      </c>
      <c r="I189" s="15">
        <f>IF(H189&lt;7, (0.6*H189) + (0.4*G189), "-")</f>
        <v/>
      </c>
      <c r="J189" s="8">
        <f>IF(H189&lt;2.5, "REPROVADO", IF(H189&lt;7, "FINAL", "APROVADO"))</f>
        <v/>
      </c>
      <c r="K189" s="15">
        <f>IF(H189&lt;7, (12.5 - (1.5*H189)), "-")</f>
        <v/>
      </c>
      <c r="L189" s="15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15">
        <f>AVERAGE(C190:F190)</f>
        <v/>
      </c>
      <c r="H190" s="15">
        <f>SUM(C190:F190)/4</f>
        <v/>
      </c>
      <c r="I190" s="15">
        <f>IF(H190&lt;7, (0.6*H190) + (0.4*G190), "-")</f>
        <v/>
      </c>
      <c r="J190" s="8">
        <f>IF(H190&lt;2.5, "REPROVADO", IF(H190&lt;7, "FINAL", "APROVADO"))</f>
        <v/>
      </c>
      <c r="K190" s="15">
        <f>IF(H190&lt;7, (12.5 - (1.5*H190)), "-")</f>
        <v/>
      </c>
      <c r="L190" s="15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15">
        <f>AVERAGE(C191:F191)</f>
        <v/>
      </c>
      <c r="H191" s="15">
        <f>SUM(C191:F191)/4</f>
        <v/>
      </c>
      <c r="I191" s="15">
        <f>IF(H191&lt;7, (0.6*H191) + (0.4*G191), "-")</f>
        <v/>
      </c>
      <c r="J191" s="8">
        <f>IF(H191&lt;2.5, "REPROVADO", IF(H191&lt;7, "FINAL", "APROVADO"))</f>
        <v/>
      </c>
      <c r="K191" s="15">
        <f>IF(H191&lt;7, (12.5 - (1.5*H191)), "-")</f>
        <v/>
      </c>
      <c r="L191" s="15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15">
        <f>AVERAGE(C192:F192)</f>
        <v/>
      </c>
      <c r="H192" s="15">
        <f>SUM(C192:F192)/4</f>
        <v/>
      </c>
      <c r="I192" s="15">
        <f>IF(H192&lt;7, (0.6*H192) + (0.4*G192), "-")</f>
        <v/>
      </c>
      <c r="J192" s="8">
        <f>IF(H192&lt;2.5, "REPROVADO", IF(H192&lt;7, "FINAL", "APROVADO"))</f>
        <v/>
      </c>
      <c r="K192" s="15">
        <f>IF(H192&lt;7, (12.5 - (1.5*H192)), "-")</f>
        <v/>
      </c>
      <c r="L192" s="15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15">
        <f>AVERAGE(C193:F193)</f>
        <v/>
      </c>
      <c r="H193" s="15">
        <f>SUM(C193:F193)/4</f>
        <v/>
      </c>
      <c r="I193" s="15">
        <f>IF(H193&lt;7, (0.6*H193) + (0.4*G193), "-")</f>
        <v/>
      </c>
      <c r="J193" s="8">
        <f>IF(H193&lt;2.5, "REPROVADO", IF(H193&lt;7, "FINAL", "APROVADO"))</f>
        <v/>
      </c>
      <c r="K193" s="15">
        <f>IF(H193&lt;7, (12.5 - (1.5*H193)), "-")</f>
        <v/>
      </c>
      <c r="L193" s="15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15">
        <f>AVERAGE(C194:F194)</f>
        <v/>
      </c>
      <c r="H194" s="15">
        <f>SUM(C194:F194)/4</f>
        <v/>
      </c>
      <c r="I194" s="15">
        <f>IF(H194&lt;7, (0.6*H194) + (0.4*G194), "-")</f>
        <v/>
      </c>
      <c r="J194" s="8">
        <f>IF(H194&lt;2.5, "REPROVADO", IF(H194&lt;7, "FINAL", "APROVADO"))</f>
        <v/>
      </c>
      <c r="K194" s="15">
        <f>IF(H194&lt;7, (12.5 - (1.5*H194)), "-")</f>
        <v/>
      </c>
      <c r="L194" s="15">
        <f>IF(G194&gt;=K194, "AF", "-")</f>
        <v/>
      </c>
    </row>
    <row r="208"/>
    <row r="209"/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3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14" t="n">
        <v>2.197367573209357</v>
      </c>
      <c r="D212" s="14" t="n">
        <v>1.183723826995834</v>
      </c>
      <c r="E212" s="14" t="n">
        <v>9.877800625797429</v>
      </c>
      <c r="F212" s="14" t="n">
        <v>2.877773134256495</v>
      </c>
      <c r="G212" s="15">
        <f>AVERAGE(C212:F212)</f>
        <v/>
      </c>
      <c r="H212" s="15">
        <f>SUM(C212:F212)/4</f>
        <v/>
      </c>
      <c r="I212" s="15">
        <f>IF(H212&lt;7, (0.6*H212) + (0.4*G212), "-")</f>
        <v/>
      </c>
      <c r="J212" s="8">
        <f>IF(H212&lt;2.5, "REPROVADO", IF(H212&lt;7, "FINAL", "APROVADO"))</f>
        <v/>
      </c>
      <c r="K212" s="15">
        <f>IF(H212&lt;7, (12.5 - (1.5*H212)), "-")</f>
        <v/>
      </c>
      <c r="L212" s="15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14" t="n">
        <v>9.041556960848673</v>
      </c>
      <c r="D213" s="14" t="n">
        <v>6.656559535694675</v>
      </c>
      <c r="E213" s="14" t="n">
        <v>8.60661479116435</v>
      </c>
      <c r="F213" s="14" t="n">
        <v>7.394457633876622</v>
      </c>
      <c r="G213" s="15">
        <f>AVERAGE(C213:F213)</f>
        <v/>
      </c>
      <c r="H213" s="15">
        <f>SUM(C213:F213)/4</f>
        <v/>
      </c>
      <c r="I213" s="15">
        <f>IF(H213&lt;7, (0.6*H213) + (0.4*G213), "-")</f>
        <v/>
      </c>
      <c r="J213" s="8">
        <f>IF(H213&lt;2.5, "REPROVADO", IF(H213&lt;7, "FINAL", "APROVADO"))</f>
        <v/>
      </c>
      <c r="K213" s="15">
        <f>IF(H213&lt;7, (12.5 - (1.5*H213)), "-")</f>
        <v/>
      </c>
      <c r="L213" s="15">
        <f>IF(G213&gt;=K213, "AF", "-")</f>
        <v/>
      </c>
      <c r="N213" s="8" t="inlineStr">
        <is>
          <t>ALUNOS APROVADOS</t>
        </is>
      </c>
      <c r="O213" s="9">
        <f>COUNTIF(C212:C246, "&gt;=7")</f>
        <v/>
      </c>
      <c r="P213" s="9">
        <f>COUNTIF(D212:D246, "&gt;=7")</f>
        <v/>
      </c>
      <c r="Q213" s="9">
        <f>COUNTIF(E212:E246, "&gt;=7")</f>
        <v/>
      </c>
      <c r="R213" s="9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14" t="n">
        <v>5.082050497417512</v>
      </c>
      <c r="D214" s="14" t="n">
        <v>4.269656214605625</v>
      </c>
      <c r="E214" s="14" t="n">
        <v>1.887326385299966</v>
      </c>
      <c r="F214" s="14" t="n">
        <v>9.591646870701917</v>
      </c>
      <c r="G214" s="15">
        <f>AVERAGE(C214:F214)</f>
        <v/>
      </c>
      <c r="H214" s="15">
        <f>SUM(C214:F214)/4</f>
        <v/>
      </c>
      <c r="I214" s="15">
        <f>IF(H214&lt;7, (0.6*H214) + (0.4*G214), "-")</f>
        <v/>
      </c>
      <c r="J214" s="8">
        <f>IF(H214&lt;2.5, "REPROVADO", IF(H214&lt;7, "FINAL", "APROVADO"))</f>
        <v/>
      </c>
      <c r="K214" s="15">
        <f>IF(H214&lt;7, (12.5 - (1.5*H214)), "-")</f>
        <v/>
      </c>
      <c r="L214" s="15">
        <f>IF(G214&gt;=K214, "AF", "-")</f>
        <v/>
      </c>
      <c r="N214" s="8" t="inlineStr">
        <is>
          <t>ALUNOS REPROVADOS</t>
        </is>
      </c>
      <c r="O214" s="9">
        <f>COUNTIF(C212:C246, "&lt;7")</f>
        <v/>
      </c>
      <c r="P214" s="9">
        <f>COUNTIF(D212:D246, "&lt;7")</f>
        <v/>
      </c>
      <c r="Q214" s="9">
        <f>COUNTIF(E212:E246, "&lt;7")</f>
        <v/>
      </c>
      <c r="R214" s="9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14" t="n">
        <v>4.743754356639954</v>
      </c>
      <c r="D215" s="14" t="n">
        <v>6.610434002250503</v>
      </c>
      <c r="E215" s="14" t="n">
        <v>2.400221730924964</v>
      </c>
      <c r="F215" s="14" t="n">
        <v>4.695146487143547</v>
      </c>
      <c r="G215" s="15">
        <f>AVERAGE(C215:F215)</f>
        <v/>
      </c>
      <c r="H215" s="15">
        <f>SUM(C215:F215)/4</f>
        <v/>
      </c>
      <c r="I215" s="15">
        <f>IF(H215&lt;7, (0.6*H215) + (0.4*G215), "-")</f>
        <v/>
      </c>
      <c r="J215" s="8">
        <f>IF(H215&lt;2.5, "REPROVADO", IF(H215&lt;7, "FINAL", "APROVADO"))</f>
        <v/>
      </c>
      <c r="K215" s="15">
        <f>IF(H215&lt;7, (12.5 - (1.5*H215)), "-")</f>
        <v/>
      </c>
      <c r="L215" s="15">
        <f>IF(G215&gt;=K215, "AF", "-")</f>
        <v/>
      </c>
      <c r="N215" s="8" t="inlineStr">
        <is>
          <t>Nº ALUNOS COM MÉDIA &gt; 8,0</t>
        </is>
      </c>
      <c r="O215" s="9">
        <f>COUNTIF(C212:C246, "&gt;=8")</f>
        <v/>
      </c>
      <c r="P215" s="9">
        <f>COUNTIF(D212:D246, "&gt;=8")</f>
        <v/>
      </c>
      <c r="Q215" s="9">
        <f>COUNTIF(E212:E246, "&gt;=8")</f>
        <v/>
      </c>
      <c r="R215" s="9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14" t="n">
        <v>6.307695316615506</v>
      </c>
      <c r="D216" s="14" t="n">
        <v>6.257999294236376</v>
      </c>
      <c r="E216" s="14" t="n">
        <v>4.321986188187642</v>
      </c>
      <c r="F216" s="14" t="n">
        <v>6.249696277892908</v>
      </c>
      <c r="G216" s="15">
        <f>AVERAGE(C216:F216)</f>
        <v/>
      </c>
      <c r="H216" s="15">
        <f>SUM(C216:F216)/4</f>
        <v/>
      </c>
      <c r="I216" s="15">
        <f>IF(H216&lt;7, (0.6*H216) + (0.4*G216), "-")</f>
        <v/>
      </c>
      <c r="J216" s="8">
        <f>IF(H216&lt;2.5, "REPROVADO", IF(H216&lt;7, "FINAL", "APROVADO"))</f>
        <v/>
      </c>
      <c r="K216" s="15">
        <f>IF(H216&lt;7, (12.5 - (1.5*H216)), "-")</f>
        <v/>
      </c>
      <c r="L216" s="15">
        <f>IF(G216&gt;=K216, "AF", "-")</f>
        <v/>
      </c>
      <c r="N216" s="8" t="inlineStr">
        <is>
          <t>Nº ALUNOS QUE NÃO ATINGIRAM MÉDIA &gt; 8,0</t>
        </is>
      </c>
      <c r="O216" s="9">
        <f>COUNTIF(C212:C246, "&lt;8")</f>
        <v/>
      </c>
      <c r="P216" s="9">
        <f>COUNTIF(D212:D246, "&lt;8")</f>
        <v/>
      </c>
      <c r="Q216" s="9">
        <f>COUNTIF(E212:E246, "&lt;8")</f>
        <v/>
      </c>
      <c r="R216" s="9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14" t="n">
        <v>5.431510071253365</v>
      </c>
      <c r="D217" s="14" t="n">
        <v>7.768991780786399</v>
      </c>
      <c r="E217" s="14" t="n">
        <v>2.96163859690038</v>
      </c>
      <c r="F217" s="14" t="n">
        <v>5.083955189276714</v>
      </c>
      <c r="G217" s="15">
        <f>AVERAGE(C217:F217)</f>
        <v/>
      </c>
      <c r="H217" s="15">
        <f>SUM(C217:F217)/4</f>
        <v/>
      </c>
      <c r="I217" s="15">
        <f>IF(H217&lt;7, (0.6*H217) + (0.4*G217), "-")</f>
        <v/>
      </c>
      <c r="J217" s="8">
        <f>IF(H217&lt;2.5, "REPROVADO", IF(H217&lt;7, "FINAL", "APROVADO"))</f>
        <v/>
      </c>
      <c r="K217" s="15">
        <f>IF(H217&lt;7, (12.5 - (1.5*H217)), "-")</f>
        <v/>
      </c>
      <c r="L217" s="15">
        <f>IF(G217&gt;=K217, "AF", "-")</f>
        <v/>
      </c>
      <c r="N217" s="8" t="inlineStr">
        <is>
          <t>PERCENTUAL DE MÉDIAS &gt; 5,0</t>
        </is>
      </c>
      <c r="O217" s="10">
        <f>COUNTIF(C212:C246, "&gt;=5")/COUNTA(C212:C246)</f>
        <v/>
      </c>
      <c r="P217" s="10">
        <f>COUNTIF(D212:D246, "&gt;=5")/COUNTA(D212:D246)</f>
        <v/>
      </c>
      <c r="Q217" s="10">
        <f>COUNTIF(E212:E246, "&gt;=5")/COUNTA(E212:E246)</f>
        <v/>
      </c>
      <c r="R217" s="10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14" t="n">
        <v>5.747708962651509</v>
      </c>
      <c r="D218" s="14" t="n">
        <v>9.622847577678206</v>
      </c>
      <c r="E218" s="14" t="n">
        <v>9.278159415658966</v>
      </c>
      <c r="F218" s="14" t="n">
        <v>4.330481260423637</v>
      </c>
      <c r="G218" s="15">
        <f>AVERAGE(C218:F218)</f>
        <v/>
      </c>
      <c r="H218" s="15">
        <f>SUM(C218:F218)/4</f>
        <v/>
      </c>
      <c r="I218" s="15">
        <f>IF(H218&lt;7, (0.6*H218) + (0.4*G218), "-")</f>
        <v/>
      </c>
      <c r="J218" s="8">
        <f>IF(H218&lt;2.5, "REPROVADO", IF(H218&lt;7, "FINAL", "APROVADO"))</f>
        <v/>
      </c>
      <c r="K218" s="15">
        <f>IF(H218&lt;7, (12.5 - (1.5*H218)), "-")</f>
        <v/>
      </c>
      <c r="L218" s="15">
        <f>IF(G218&gt;=K218, "AF", "-")</f>
        <v/>
      </c>
      <c r="N218" s="8" t="inlineStr">
        <is>
          <t>PERCENTUAL DE MÉDIAS &lt; 5,0</t>
        </is>
      </c>
      <c r="O218" s="10">
        <f>COUNTIF(C212:C246, "&lt;5")/COUNTA(C212:C246)</f>
        <v/>
      </c>
      <c r="P218" s="10">
        <f>COUNTIF(D212:D246, "&lt;5")/COUNTA(D212:D246)</f>
        <v/>
      </c>
      <c r="Q218" s="10">
        <f>COUNTIF(E212:E246, "&lt;5")/COUNTA(E212:E246)</f>
        <v/>
      </c>
      <c r="R218" s="10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14" t="n">
        <v>7.178219309757595</v>
      </c>
      <c r="D219" s="14" t="n">
        <v>4.050457135000174</v>
      </c>
      <c r="E219" s="14" t="n">
        <v>8.474280554187114</v>
      </c>
      <c r="F219" s="14" t="n">
        <v>9.947076962739269</v>
      </c>
      <c r="G219" s="15">
        <f>AVERAGE(C219:F219)</f>
        <v/>
      </c>
      <c r="H219" s="15">
        <f>SUM(C219:F219)/4</f>
        <v/>
      </c>
      <c r="I219" s="15">
        <f>IF(H219&lt;7, (0.6*H219) + (0.4*G219), "-")</f>
        <v/>
      </c>
      <c r="J219" s="8">
        <f>IF(H219&lt;2.5, "REPROVADO", IF(H219&lt;7, "FINAL", "APROVADO"))</f>
        <v/>
      </c>
      <c r="K219" s="15">
        <f>IF(H219&lt;7, (12.5 - (1.5*H219)), "-")</f>
        <v/>
      </c>
      <c r="L219" s="15">
        <f>IF(G219&gt;=K219, "AF", "-")</f>
        <v/>
      </c>
      <c r="N219" s="8" t="inlineStr">
        <is>
          <t>MATRÍCULAS</t>
        </is>
      </c>
      <c r="O219" s="9">
        <f>COUNTA(C212:C246)</f>
        <v/>
      </c>
      <c r="P219" s="9">
        <f>COUNTA(D212:D246)</f>
        <v/>
      </c>
      <c r="Q219" s="9">
        <f>COUNTA(E212:E246)</f>
        <v/>
      </c>
      <c r="R219" s="9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14" t="n">
        <v>2.245102192866573</v>
      </c>
      <c r="D220" s="14" t="n">
        <v>7.362615631689255</v>
      </c>
      <c r="E220" s="14" t="n">
        <v>4.452146696055552</v>
      </c>
      <c r="F220" s="14" t="n">
        <v>1.9061782266326</v>
      </c>
      <c r="G220" s="15">
        <f>AVERAGE(C220:F220)</f>
        <v/>
      </c>
      <c r="H220" s="15">
        <f>SUM(C220:F220)/4</f>
        <v/>
      </c>
      <c r="I220" s="15">
        <f>IF(H220&lt;7, (0.6*H220) + (0.4*G220), "-")</f>
        <v/>
      </c>
      <c r="J220" s="8">
        <f>IF(H220&lt;2.5, "REPROVADO", IF(H220&lt;7, "FINAL", "APROVADO"))</f>
        <v/>
      </c>
      <c r="K220" s="15">
        <f>IF(H220&lt;7, (12.5 - (1.5*H220)), "-")</f>
        <v/>
      </c>
      <c r="L220" s="15">
        <f>IF(G220&gt;=K220, "AF", "-")</f>
        <v/>
      </c>
      <c r="N220" s="8" t="inlineStr">
        <is>
          <t>TAXA DE APROVAÇÃO (%)</t>
        </is>
      </c>
      <c r="O220" s="10">
        <f>IF(COUNTA(C212:C246)=0, 0, COUNTIF(C212:C246, "&gt;=7")/COUNTA(C212:C246))</f>
        <v/>
      </c>
      <c r="P220" s="10">
        <f>IF(COUNTA(D212:D246)=0, 0, COUNTIF(D212:D246, "&gt;=7")/COUNTA(D212:D246))</f>
        <v/>
      </c>
      <c r="Q220" s="10">
        <f>IF(COUNTA(E212:E246)=0, 0, COUNTIF(E212:E246, "&gt;=7")/COUNTA(E212:E246))</f>
        <v/>
      </c>
      <c r="R220" s="10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14" t="n">
        <v>7.635896400110269</v>
      </c>
      <c r="D221" s="14" t="n">
        <v>3.929117289322746</v>
      </c>
      <c r="E221" s="14" t="n">
        <v>6.920815964710152</v>
      </c>
      <c r="F221" s="14" t="n">
        <v>9.561762243643273</v>
      </c>
      <c r="G221" s="15">
        <f>AVERAGE(C221:F221)</f>
        <v/>
      </c>
      <c r="H221" s="15">
        <f>SUM(C221:F221)/4</f>
        <v/>
      </c>
      <c r="I221" s="15">
        <f>IF(H221&lt;7, (0.6*H221) + (0.4*G221), "-")</f>
        <v/>
      </c>
      <c r="J221" s="8">
        <f>IF(H221&lt;2.5, "REPROVADO", IF(H221&lt;7, "FINAL", "APROVADO"))</f>
        <v/>
      </c>
      <c r="K221" s="15">
        <f>IF(H221&lt;7, (12.5 - (1.5*H221)), "-")</f>
        <v/>
      </c>
      <c r="L221" s="15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14" t="n">
        <v>3.782596962040016</v>
      </c>
      <c r="D222" s="14" t="n">
        <v>3.903993519958636</v>
      </c>
      <c r="E222" s="14" t="n">
        <v>9.707644820204965</v>
      </c>
      <c r="F222" s="14" t="n">
        <v>9.163018400861953</v>
      </c>
      <c r="G222" s="15">
        <f>AVERAGE(C222:F222)</f>
        <v/>
      </c>
      <c r="H222" s="15">
        <f>SUM(C222:F222)/4</f>
        <v/>
      </c>
      <c r="I222" s="15">
        <f>IF(H222&lt;7, (0.6*H222) + (0.4*G222), "-")</f>
        <v/>
      </c>
      <c r="J222" s="8">
        <f>IF(H222&lt;2.5, "REPROVADO", IF(H222&lt;7, "FINAL", "APROVADO"))</f>
        <v/>
      </c>
      <c r="K222" s="15">
        <f>IF(H222&lt;7, (12.5 - (1.5*H222)), "-")</f>
        <v/>
      </c>
      <c r="L222" s="15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14" t="n">
        <v>8.686937042589616</v>
      </c>
      <c r="D223" s="14" t="n">
        <v>1.540633140408105</v>
      </c>
      <c r="E223" s="14" t="n">
        <v>2.354320214058955</v>
      </c>
      <c r="F223" s="14" t="n">
        <v>8.498255993827872</v>
      </c>
      <c r="G223" s="15">
        <f>AVERAGE(C223:F223)</f>
        <v/>
      </c>
      <c r="H223" s="15">
        <f>SUM(C223:F223)/4</f>
        <v/>
      </c>
      <c r="I223" s="15">
        <f>IF(H223&lt;7, (0.6*H223) + (0.4*G223), "-")</f>
        <v/>
      </c>
      <c r="J223" s="8">
        <f>IF(H223&lt;2.5, "REPROVADO", IF(H223&lt;7, "FINAL", "APROVADO"))</f>
        <v/>
      </c>
      <c r="K223" s="15">
        <f>IF(H223&lt;7, (12.5 - (1.5*H223)), "-")</f>
        <v/>
      </c>
      <c r="L223" s="15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14" t="n">
        <v>7.348982005761937</v>
      </c>
      <c r="D224" s="14" t="n">
        <v>2.711302320098124</v>
      </c>
      <c r="E224" s="14" t="n">
        <v>9.339222995764242</v>
      </c>
      <c r="F224" s="14" t="n">
        <v>7.653785739941734</v>
      </c>
      <c r="G224" s="15">
        <f>AVERAGE(C224:F224)</f>
        <v/>
      </c>
      <c r="H224" s="15">
        <f>SUM(C224:F224)/4</f>
        <v/>
      </c>
      <c r="I224" s="15">
        <f>IF(H224&lt;7, (0.6*H224) + (0.4*G224), "-")</f>
        <v/>
      </c>
      <c r="J224" s="8">
        <f>IF(H224&lt;2.5, "REPROVADO", IF(H224&lt;7, "FINAL", "APROVADO"))</f>
        <v/>
      </c>
      <c r="K224" s="15">
        <f>IF(H224&lt;7, (12.5 - (1.5*H224)), "-")</f>
        <v/>
      </c>
      <c r="L224" s="15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14" t="n">
        <v>8.85419805603857</v>
      </c>
      <c r="D225" s="14" t="n">
        <v>4.313700080234712</v>
      </c>
      <c r="E225" s="14" t="n">
        <v>5.40006790894228</v>
      </c>
      <c r="F225" s="14" t="n">
        <v>3.95422398567396</v>
      </c>
      <c r="G225" s="15">
        <f>AVERAGE(C225:F225)</f>
        <v/>
      </c>
      <c r="H225" s="15">
        <f>SUM(C225:F225)/4</f>
        <v/>
      </c>
      <c r="I225" s="15">
        <f>IF(H225&lt;7, (0.6*H225) + (0.4*G225), "-")</f>
        <v/>
      </c>
      <c r="J225" s="8">
        <f>IF(H225&lt;2.5, "REPROVADO", IF(H225&lt;7, "FINAL", "APROVADO"))</f>
        <v/>
      </c>
      <c r="K225" s="15">
        <f>IF(H225&lt;7, (12.5 - (1.5*H225)), "-")</f>
        <v/>
      </c>
      <c r="L225" s="15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14" t="n">
        <v>4.038443002189562</v>
      </c>
      <c r="D226" s="14" t="n">
        <v>5.481321637848932</v>
      </c>
      <c r="E226" s="14" t="n">
        <v>4.164092338628575</v>
      </c>
      <c r="F226" s="14" t="n">
        <v>4.746819225113501</v>
      </c>
      <c r="G226" s="15">
        <f>AVERAGE(C226:F226)</f>
        <v/>
      </c>
      <c r="H226" s="15">
        <f>SUM(C226:F226)/4</f>
        <v/>
      </c>
      <c r="I226" s="15">
        <f>IF(H226&lt;7, (0.6*H226) + (0.4*G226), "-")</f>
        <v/>
      </c>
      <c r="J226" s="8">
        <f>IF(H226&lt;2.5, "REPROVADO", IF(H226&lt;7, "FINAL", "APROVADO"))</f>
        <v/>
      </c>
      <c r="K226" s="15">
        <f>IF(H226&lt;7, (12.5 - (1.5*H226)), "-")</f>
        <v/>
      </c>
      <c r="L226" s="15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14" t="n">
        <v>5.211955377591719</v>
      </c>
      <c r="D227" s="14" t="n">
        <v>1.622611324031578</v>
      </c>
      <c r="E227" s="14" t="n">
        <v>5.41523974233389</v>
      </c>
      <c r="F227" s="14" t="n">
        <v>7.953816312368936</v>
      </c>
      <c r="G227" s="15">
        <f>AVERAGE(C227:F227)</f>
        <v/>
      </c>
      <c r="H227" s="15">
        <f>SUM(C227:F227)/4</f>
        <v/>
      </c>
      <c r="I227" s="15">
        <f>IF(H227&lt;7, (0.6*H227) + (0.4*G227), "-")</f>
        <v/>
      </c>
      <c r="J227" s="8">
        <f>IF(H227&lt;2.5, "REPROVADO", IF(H227&lt;7, "FINAL", "APROVADO"))</f>
        <v/>
      </c>
      <c r="K227" s="15">
        <f>IF(H227&lt;7, (12.5 - (1.5*H227)), "-")</f>
        <v/>
      </c>
      <c r="L227" s="15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14" t="n">
        <v>3.16791758572686</v>
      </c>
      <c r="D228" s="14" t="n">
        <v>7.089438752817054</v>
      </c>
      <c r="E228" s="14" t="n">
        <v>4.415184624283526</v>
      </c>
      <c r="F228" s="14" t="n">
        <v>7.100564336547748</v>
      </c>
      <c r="G228" s="15">
        <f>AVERAGE(C228:F228)</f>
        <v/>
      </c>
      <c r="H228" s="15">
        <f>SUM(C228:F228)/4</f>
        <v/>
      </c>
      <c r="I228" s="15">
        <f>IF(H228&lt;7, (0.6*H228) + (0.4*G228), "-")</f>
        <v/>
      </c>
      <c r="J228" s="8">
        <f>IF(H228&lt;2.5, "REPROVADO", IF(H228&lt;7, "FINAL", "APROVADO"))</f>
        <v/>
      </c>
      <c r="K228" s="15">
        <f>IF(H228&lt;7, (12.5 - (1.5*H228)), "-")</f>
        <v/>
      </c>
      <c r="L228" s="15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14" t="n">
        <v>4.565427726993434</v>
      </c>
      <c r="D229" s="14" t="n">
        <v>3.399699144237548</v>
      </c>
      <c r="E229" s="14" t="n">
        <v>7.15193422612299</v>
      </c>
      <c r="F229" s="14" t="n">
        <v>8.394190294366094</v>
      </c>
      <c r="G229" s="15">
        <f>AVERAGE(C229:F229)</f>
        <v/>
      </c>
      <c r="H229" s="15">
        <f>SUM(C229:F229)/4</f>
        <v/>
      </c>
      <c r="I229" s="15">
        <f>IF(H229&lt;7, (0.6*H229) + (0.4*G229), "-")</f>
        <v/>
      </c>
      <c r="J229" s="8">
        <f>IF(H229&lt;2.5, "REPROVADO", IF(H229&lt;7, "FINAL", "APROVADO"))</f>
        <v/>
      </c>
      <c r="K229" s="15">
        <f>IF(H229&lt;7, (12.5 - (1.5*H229)), "-")</f>
        <v/>
      </c>
      <c r="L229" s="15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14" t="n">
        <v>3.665098436920456</v>
      </c>
      <c r="D230" s="14" t="n">
        <v>4.000157076714189</v>
      </c>
      <c r="E230" s="14" t="n">
        <v>6.015185174670203</v>
      </c>
      <c r="F230" s="14" t="n">
        <v>9.191958866843033</v>
      </c>
      <c r="G230" s="15">
        <f>AVERAGE(C230:F230)</f>
        <v/>
      </c>
      <c r="H230" s="15">
        <f>SUM(C230:F230)/4</f>
        <v/>
      </c>
      <c r="I230" s="15">
        <f>IF(H230&lt;7, (0.6*H230) + (0.4*G230), "-")</f>
        <v/>
      </c>
      <c r="J230" s="8">
        <f>IF(H230&lt;2.5, "REPROVADO", IF(H230&lt;7, "FINAL", "APROVADO"))</f>
        <v/>
      </c>
      <c r="K230" s="15">
        <f>IF(H230&lt;7, (12.5 - (1.5*H230)), "-")</f>
        <v/>
      </c>
      <c r="L230" s="15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14" t="n">
        <v>9.068599639078618</v>
      </c>
      <c r="D231" s="14" t="n">
        <v>4.830535961560582</v>
      </c>
      <c r="E231" s="14" t="n">
        <v>2.05651635563098</v>
      </c>
      <c r="F231" s="14" t="n">
        <v>8.866929004944922</v>
      </c>
      <c r="G231" s="15">
        <f>AVERAGE(C231:F231)</f>
        <v/>
      </c>
      <c r="H231" s="15">
        <f>SUM(C231:F231)/4</f>
        <v/>
      </c>
      <c r="I231" s="15">
        <f>IF(H231&lt;7, (0.6*H231) + (0.4*G231), "-")</f>
        <v/>
      </c>
      <c r="J231" s="8">
        <f>IF(H231&lt;2.5, "REPROVADO", IF(H231&lt;7, "FINAL", "APROVADO"))</f>
        <v/>
      </c>
      <c r="K231" s="15">
        <f>IF(H231&lt;7, (12.5 - (1.5*H231)), "-")</f>
        <v/>
      </c>
      <c r="L231" s="15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14" t="n">
        <v>2.597004815103714</v>
      </c>
      <c r="D232" s="14" t="n">
        <v>3.190754245549269</v>
      </c>
      <c r="E232" s="14" t="n">
        <v>5.029534066886769</v>
      </c>
      <c r="F232" s="14" t="n">
        <v>5.699707455011107</v>
      </c>
      <c r="G232" s="15">
        <f>AVERAGE(C232:F232)</f>
        <v/>
      </c>
      <c r="H232" s="15">
        <f>SUM(C232:F232)/4</f>
        <v/>
      </c>
      <c r="I232" s="15">
        <f>IF(H232&lt;7, (0.6*H232) + (0.4*G232), "-")</f>
        <v/>
      </c>
      <c r="J232" s="8">
        <f>IF(H232&lt;2.5, "REPROVADO", IF(H232&lt;7, "FINAL", "APROVADO"))</f>
        <v/>
      </c>
      <c r="K232" s="15">
        <f>IF(H232&lt;7, (12.5 - (1.5*H232)), "-")</f>
        <v/>
      </c>
      <c r="L232" s="15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14" t="n">
        <v>2.593099628276072</v>
      </c>
      <c r="D233" s="14" t="n">
        <v>6.857936349124878</v>
      </c>
      <c r="E233" s="14" t="n">
        <v>6.147205692902447</v>
      </c>
      <c r="F233" s="14" t="n">
        <v>2.980725657619999</v>
      </c>
      <c r="G233" s="15">
        <f>AVERAGE(C233:F233)</f>
        <v/>
      </c>
      <c r="H233" s="15">
        <f>SUM(C233:F233)/4</f>
        <v/>
      </c>
      <c r="I233" s="15">
        <f>IF(H233&lt;7, (0.6*H233) + (0.4*G233), "-")</f>
        <v/>
      </c>
      <c r="J233" s="8">
        <f>IF(H233&lt;2.5, "REPROVADO", IF(H233&lt;7, "FINAL", "APROVADO"))</f>
        <v/>
      </c>
      <c r="K233" s="15">
        <f>IF(H233&lt;7, (12.5 - (1.5*H233)), "-")</f>
        <v/>
      </c>
      <c r="L233" s="15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14" t="n">
        <v>7.250642480007881</v>
      </c>
      <c r="D234" s="14" t="n">
        <v>8.683068782578234</v>
      </c>
      <c r="E234" s="14" t="n">
        <v>9.433693665288581</v>
      </c>
      <c r="F234" s="14" t="n">
        <v>9.738606414535575</v>
      </c>
      <c r="G234" s="15">
        <f>AVERAGE(C234:F234)</f>
        <v/>
      </c>
      <c r="H234" s="15">
        <f>SUM(C234:F234)/4</f>
        <v/>
      </c>
      <c r="I234" s="15">
        <f>IF(H234&lt;7, (0.6*H234) + (0.4*G234), "-")</f>
        <v/>
      </c>
      <c r="J234" s="8">
        <f>IF(H234&lt;2.5, "REPROVADO", IF(H234&lt;7, "FINAL", "APROVADO"))</f>
        <v/>
      </c>
      <c r="K234" s="15">
        <f>IF(H234&lt;7, (12.5 - (1.5*H234)), "-")</f>
        <v/>
      </c>
      <c r="L234" s="15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14" t="n">
        <v>2.742360477841118</v>
      </c>
      <c r="D235" s="14" t="n">
        <v>1.682722007075274</v>
      </c>
      <c r="E235" s="14" t="n">
        <v>6.659894112896096</v>
      </c>
      <c r="F235" s="14" t="n">
        <v>4.094711985554025</v>
      </c>
      <c r="G235" s="15">
        <f>AVERAGE(C235:F235)</f>
        <v/>
      </c>
      <c r="H235" s="15">
        <f>SUM(C235:F235)/4</f>
        <v/>
      </c>
      <c r="I235" s="15">
        <f>IF(H235&lt;7, (0.6*H235) + (0.4*G235), "-")</f>
        <v/>
      </c>
      <c r="J235" s="8">
        <f>IF(H235&lt;2.5, "REPROVADO", IF(H235&lt;7, "FINAL", "APROVADO"))</f>
        <v/>
      </c>
      <c r="K235" s="15">
        <f>IF(H235&lt;7, (12.5 - (1.5*H235)), "-")</f>
        <v/>
      </c>
      <c r="L235" s="15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15">
        <f>AVERAGE(C236:F236)</f>
        <v/>
      </c>
      <c r="H236" s="15">
        <f>SUM(C236:F236)/4</f>
        <v/>
      </c>
      <c r="I236" s="15">
        <f>IF(H236&lt;7, (0.6*H236) + (0.4*G236), "-")</f>
        <v/>
      </c>
      <c r="J236" s="8">
        <f>IF(H236&lt;2.5, "REPROVADO", IF(H236&lt;7, "FINAL", "APROVADO"))</f>
        <v/>
      </c>
      <c r="K236" s="15">
        <f>IF(H236&lt;7, (12.5 - (1.5*H236)), "-")</f>
        <v/>
      </c>
      <c r="L236" s="15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15">
        <f>AVERAGE(C237:F237)</f>
        <v/>
      </c>
      <c r="H237" s="15">
        <f>SUM(C237:F237)/4</f>
        <v/>
      </c>
      <c r="I237" s="15">
        <f>IF(H237&lt;7, (0.6*H237) + (0.4*G237), "-")</f>
        <v/>
      </c>
      <c r="J237" s="8">
        <f>IF(H237&lt;2.5, "REPROVADO", IF(H237&lt;7, "FINAL", "APROVADO"))</f>
        <v/>
      </c>
      <c r="K237" s="15">
        <f>IF(H237&lt;7, (12.5 - (1.5*H237)), "-")</f>
        <v/>
      </c>
      <c r="L237" s="15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15">
        <f>AVERAGE(C238:F238)</f>
        <v/>
      </c>
      <c r="H238" s="15">
        <f>SUM(C238:F238)/4</f>
        <v/>
      </c>
      <c r="I238" s="15">
        <f>IF(H238&lt;7, (0.6*H238) + (0.4*G238), "-")</f>
        <v/>
      </c>
      <c r="J238" s="8">
        <f>IF(H238&lt;2.5, "REPROVADO", IF(H238&lt;7, "FINAL", "APROVADO"))</f>
        <v/>
      </c>
      <c r="K238" s="15">
        <f>IF(H238&lt;7, (12.5 - (1.5*H238)), "-")</f>
        <v/>
      </c>
      <c r="L238" s="15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15">
        <f>AVERAGE(C239:F239)</f>
        <v/>
      </c>
      <c r="H239" s="15">
        <f>SUM(C239:F239)/4</f>
        <v/>
      </c>
      <c r="I239" s="15">
        <f>IF(H239&lt;7, (0.6*H239) + (0.4*G239), "-")</f>
        <v/>
      </c>
      <c r="J239" s="8">
        <f>IF(H239&lt;2.5, "REPROVADO", IF(H239&lt;7, "FINAL", "APROVADO"))</f>
        <v/>
      </c>
      <c r="K239" s="15">
        <f>IF(H239&lt;7, (12.5 - (1.5*H239)), "-")</f>
        <v/>
      </c>
      <c r="L239" s="15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15">
        <f>AVERAGE(C240:F240)</f>
        <v/>
      </c>
      <c r="H240" s="15">
        <f>SUM(C240:F240)/4</f>
        <v/>
      </c>
      <c r="I240" s="15">
        <f>IF(H240&lt;7, (0.6*H240) + (0.4*G240), "-")</f>
        <v/>
      </c>
      <c r="J240" s="8">
        <f>IF(H240&lt;2.5, "REPROVADO", IF(H240&lt;7, "FINAL", "APROVADO"))</f>
        <v/>
      </c>
      <c r="K240" s="15">
        <f>IF(H240&lt;7, (12.5 - (1.5*H240)), "-")</f>
        <v/>
      </c>
      <c r="L240" s="15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15">
        <f>AVERAGE(C241:F241)</f>
        <v/>
      </c>
      <c r="H241" s="15">
        <f>SUM(C241:F241)/4</f>
        <v/>
      </c>
      <c r="I241" s="15">
        <f>IF(H241&lt;7, (0.6*H241) + (0.4*G241), "-")</f>
        <v/>
      </c>
      <c r="J241" s="8">
        <f>IF(H241&lt;2.5, "REPROVADO", IF(H241&lt;7, "FINAL", "APROVADO"))</f>
        <v/>
      </c>
      <c r="K241" s="15">
        <f>IF(H241&lt;7, (12.5 - (1.5*H241)), "-")</f>
        <v/>
      </c>
      <c r="L241" s="15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15">
        <f>AVERAGE(C242:F242)</f>
        <v/>
      </c>
      <c r="H242" s="15">
        <f>SUM(C242:F242)/4</f>
        <v/>
      </c>
      <c r="I242" s="15">
        <f>IF(H242&lt;7, (0.6*H242) + (0.4*G242), "-")</f>
        <v/>
      </c>
      <c r="J242" s="8">
        <f>IF(H242&lt;2.5, "REPROVADO", IF(H242&lt;7, "FINAL", "APROVADO"))</f>
        <v/>
      </c>
      <c r="K242" s="15">
        <f>IF(H242&lt;7, (12.5 - (1.5*H242)), "-")</f>
        <v/>
      </c>
      <c r="L242" s="15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15">
        <f>AVERAGE(C243:F243)</f>
        <v/>
      </c>
      <c r="H243" s="15">
        <f>SUM(C243:F243)/4</f>
        <v/>
      </c>
      <c r="I243" s="15">
        <f>IF(H243&lt;7, (0.6*H243) + (0.4*G243), "-")</f>
        <v/>
      </c>
      <c r="J243" s="8">
        <f>IF(H243&lt;2.5, "REPROVADO", IF(H243&lt;7, "FINAL", "APROVADO"))</f>
        <v/>
      </c>
      <c r="K243" s="15">
        <f>IF(H243&lt;7, (12.5 - (1.5*H243)), "-")</f>
        <v/>
      </c>
      <c r="L243" s="15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15">
        <f>AVERAGE(C244:F244)</f>
        <v/>
      </c>
      <c r="H244" s="15">
        <f>SUM(C244:F244)/4</f>
        <v/>
      </c>
      <c r="I244" s="15">
        <f>IF(H244&lt;7, (0.6*H244) + (0.4*G244), "-")</f>
        <v/>
      </c>
      <c r="J244" s="8">
        <f>IF(H244&lt;2.5, "REPROVADO", IF(H244&lt;7, "FINAL", "APROVADO"))</f>
        <v/>
      </c>
      <c r="K244" s="15">
        <f>IF(H244&lt;7, (12.5 - (1.5*H244)), "-")</f>
        <v/>
      </c>
      <c r="L244" s="15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15">
        <f>AVERAGE(C245:F245)</f>
        <v/>
      </c>
      <c r="H245" s="15">
        <f>SUM(C245:F245)/4</f>
        <v/>
      </c>
      <c r="I245" s="15">
        <f>IF(H245&lt;7, (0.6*H245) + (0.4*G245), "-")</f>
        <v/>
      </c>
      <c r="J245" s="8">
        <f>IF(H245&lt;2.5, "REPROVADO", IF(H245&lt;7, "FINAL", "APROVADO"))</f>
        <v/>
      </c>
      <c r="K245" s="15">
        <f>IF(H245&lt;7, (12.5 - (1.5*H245)), "-")</f>
        <v/>
      </c>
      <c r="L245" s="15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15">
        <f>AVERAGE(C246:F246)</f>
        <v/>
      </c>
      <c r="H246" s="15">
        <f>SUM(C246:F246)/4</f>
        <v/>
      </c>
      <c r="I246" s="15">
        <f>IF(H246&lt;7, (0.6*H246) + (0.4*G246), "-")</f>
        <v/>
      </c>
      <c r="J246" s="8">
        <f>IF(H246&lt;2.5, "REPROVADO", IF(H246&lt;7, "FINAL", "APROVADO"))</f>
        <v/>
      </c>
      <c r="K246" s="15">
        <f>IF(H246&lt;7, (12.5 - (1.5*H246)), "-")</f>
        <v/>
      </c>
      <c r="L246" s="15">
        <f>IF(G246&gt;=K246, "AF", "-")</f>
        <v/>
      </c>
    </row>
    <row r="259"/>
    <row r="260"/>
    <row r="261"/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3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14" t="n">
        <v>2.348485601810919</v>
      </c>
      <c r="D264" s="14" t="n">
        <v>8.280555035863976</v>
      </c>
      <c r="E264" s="14" t="n">
        <v>9.651455377059794</v>
      </c>
      <c r="F264" s="14" t="n">
        <v>9.426130021235728</v>
      </c>
      <c r="G264" s="15">
        <f>AVERAGE(C264:F264)</f>
        <v/>
      </c>
      <c r="H264" s="15">
        <f>SUM(C264:F264)/4</f>
        <v/>
      </c>
      <c r="I264" s="15">
        <f>IF(H264&lt;7, (0.6*H264) + (0.4*G264), "-")</f>
        <v/>
      </c>
      <c r="J264" s="8">
        <f>IF(H264&lt;2.5, "REPROVADO", IF(H264&lt;7, "FINAL", "APROVADO"))</f>
        <v/>
      </c>
      <c r="K264" s="15">
        <f>IF(H264&lt;7, (12.5 - (1.5*H264)), "-")</f>
        <v/>
      </c>
      <c r="L264" s="15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14" t="n">
        <v>9.861103889332568</v>
      </c>
      <c r="D265" s="14" t="n">
        <v>5.341470949431724</v>
      </c>
      <c r="E265" s="14" t="n">
        <v>8.729646949090503</v>
      </c>
      <c r="F265" s="14" t="n">
        <v>8.236876490132545</v>
      </c>
      <c r="G265" s="15">
        <f>AVERAGE(C265:F265)</f>
        <v/>
      </c>
      <c r="H265" s="15">
        <f>SUM(C265:F265)/4</f>
        <v/>
      </c>
      <c r="I265" s="15">
        <f>IF(H265&lt;7, (0.6*H265) + (0.4*G265), "-")</f>
        <v/>
      </c>
      <c r="J265" s="8">
        <f>IF(H265&lt;2.5, "REPROVADO", IF(H265&lt;7, "FINAL", "APROVADO"))</f>
        <v/>
      </c>
      <c r="K265" s="15">
        <f>IF(H265&lt;7, (12.5 - (1.5*H265)), "-")</f>
        <v/>
      </c>
      <c r="L265" s="15">
        <f>IF(G265&gt;=K265, "AF", "-")</f>
        <v/>
      </c>
      <c r="N265" s="8" t="inlineStr">
        <is>
          <t>ALUNOS APROVADOS</t>
        </is>
      </c>
      <c r="O265" s="9">
        <f>COUNTIF(C264:C298, "&gt;=7")</f>
        <v/>
      </c>
      <c r="P265" s="9">
        <f>COUNTIF(D264:D298, "&gt;=7")</f>
        <v/>
      </c>
      <c r="Q265" s="9">
        <f>COUNTIF(E264:E298, "&gt;=7")</f>
        <v/>
      </c>
      <c r="R265" s="9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14" t="n">
        <v>7.546458330986867</v>
      </c>
      <c r="D266" s="14" t="n">
        <v>7.040101627806856</v>
      </c>
      <c r="E266" s="14" t="n">
        <v>8.184861347028058</v>
      </c>
      <c r="F266" s="14" t="n">
        <v>4.612324985211441</v>
      </c>
      <c r="G266" s="15">
        <f>AVERAGE(C266:F266)</f>
        <v/>
      </c>
      <c r="H266" s="15">
        <f>SUM(C266:F266)/4</f>
        <v/>
      </c>
      <c r="I266" s="15">
        <f>IF(H266&lt;7, (0.6*H266) + (0.4*G266), "-")</f>
        <v/>
      </c>
      <c r="J266" s="8">
        <f>IF(H266&lt;2.5, "REPROVADO", IF(H266&lt;7, "FINAL", "APROVADO"))</f>
        <v/>
      </c>
      <c r="K266" s="15">
        <f>IF(H266&lt;7, (12.5 - (1.5*H266)), "-")</f>
        <v/>
      </c>
      <c r="L266" s="15">
        <f>IF(G266&gt;=K266, "AF", "-")</f>
        <v/>
      </c>
      <c r="N266" s="8" t="inlineStr">
        <is>
          <t>ALUNOS REPROVADOS</t>
        </is>
      </c>
      <c r="O266" s="9">
        <f>COUNTIF(C264:C298, "&lt;7")</f>
        <v/>
      </c>
      <c r="P266" s="9">
        <f>COUNTIF(D264:D298, "&lt;7")</f>
        <v/>
      </c>
      <c r="Q266" s="9">
        <f>COUNTIF(E264:E298, "&lt;7")</f>
        <v/>
      </c>
      <c r="R266" s="9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14" t="n">
        <v>5.35768506238071</v>
      </c>
      <c r="D267" s="14" t="n">
        <v>7.466715782903447</v>
      </c>
      <c r="E267" s="14" t="n">
        <v>3.677528453416766</v>
      </c>
      <c r="F267" s="14" t="n">
        <v>1.927177393287002</v>
      </c>
      <c r="G267" s="15">
        <f>AVERAGE(C267:F267)</f>
        <v/>
      </c>
      <c r="H267" s="15">
        <f>SUM(C267:F267)/4</f>
        <v/>
      </c>
      <c r="I267" s="15">
        <f>IF(H267&lt;7, (0.6*H267) + (0.4*G267), "-")</f>
        <v/>
      </c>
      <c r="J267" s="8">
        <f>IF(H267&lt;2.5, "REPROVADO", IF(H267&lt;7, "FINAL", "APROVADO"))</f>
        <v/>
      </c>
      <c r="K267" s="15">
        <f>IF(H267&lt;7, (12.5 - (1.5*H267)), "-")</f>
        <v/>
      </c>
      <c r="L267" s="15">
        <f>IF(G267&gt;=K267, "AF", "-")</f>
        <v/>
      </c>
      <c r="N267" s="8" t="inlineStr">
        <is>
          <t>Nº ALUNOS COM MÉDIA &gt; 8,0</t>
        </is>
      </c>
      <c r="O267" s="9">
        <f>COUNTIF(C264:C298, "&gt;=8")</f>
        <v/>
      </c>
      <c r="P267" s="9">
        <f>COUNTIF(D264:D298, "&gt;=8")</f>
        <v/>
      </c>
      <c r="Q267" s="9">
        <f>COUNTIF(E264:E298, "&gt;=8")</f>
        <v/>
      </c>
      <c r="R267" s="9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14" t="n">
        <v>8.971826373228801</v>
      </c>
      <c r="D268" s="14" t="n">
        <v>5.701917109411398</v>
      </c>
      <c r="E268" s="14" t="n">
        <v>8.428541801305434</v>
      </c>
      <c r="F268" s="14" t="n">
        <v>3.03678146432961</v>
      </c>
      <c r="G268" s="15">
        <f>AVERAGE(C268:F268)</f>
        <v/>
      </c>
      <c r="H268" s="15">
        <f>SUM(C268:F268)/4</f>
        <v/>
      </c>
      <c r="I268" s="15">
        <f>IF(H268&lt;7, (0.6*H268) + (0.4*G268), "-")</f>
        <v/>
      </c>
      <c r="J268" s="8">
        <f>IF(H268&lt;2.5, "REPROVADO", IF(H268&lt;7, "FINAL", "APROVADO"))</f>
        <v/>
      </c>
      <c r="K268" s="15">
        <f>IF(H268&lt;7, (12.5 - (1.5*H268)), "-")</f>
        <v/>
      </c>
      <c r="L268" s="15">
        <f>IF(G268&gt;=K268, "AF", "-")</f>
        <v/>
      </c>
      <c r="N268" s="8" t="inlineStr">
        <is>
          <t>Nº ALUNOS QUE NÃO ATINGIRAM MÉDIA &gt; 8,0</t>
        </is>
      </c>
      <c r="O268" s="9">
        <f>COUNTIF(C264:C298, "&lt;8")</f>
        <v/>
      </c>
      <c r="P268" s="9">
        <f>COUNTIF(D264:D298, "&lt;8")</f>
        <v/>
      </c>
      <c r="Q268" s="9">
        <f>COUNTIF(E264:E298, "&lt;8")</f>
        <v/>
      </c>
      <c r="R268" s="9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14" t="n">
        <v>5.088466918102984</v>
      </c>
      <c r="D269" s="14" t="n">
        <v>6.169439888807049</v>
      </c>
      <c r="E269" s="14" t="n">
        <v>3.695892279891259</v>
      </c>
      <c r="F269" s="14" t="n">
        <v>1.76259654150252</v>
      </c>
      <c r="G269" s="15">
        <f>AVERAGE(C269:F269)</f>
        <v/>
      </c>
      <c r="H269" s="15">
        <f>SUM(C269:F269)/4</f>
        <v/>
      </c>
      <c r="I269" s="15">
        <f>IF(H269&lt;7, (0.6*H269) + (0.4*G269), "-")</f>
        <v/>
      </c>
      <c r="J269" s="8">
        <f>IF(H269&lt;2.5, "REPROVADO", IF(H269&lt;7, "FINAL", "APROVADO"))</f>
        <v/>
      </c>
      <c r="K269" s="15">
        <f>IF(H269&lt;7, (12.5 - (1.5*H269)), "-")</f>
        <v/>
      </c>
      <c r="L269" s="15">
        <f>IF(G269&gt;=K269, "AF", "-")</f>
        <v/>
      </c>
      <c r="N269" s="8" t="inlineStr">
        <is>
          <t>PERCENTUAL DE MÉDIAS &gt; 5,0</t>
        </is>
      </c>
      <c r="O269" s="10">
        <f>COUNTIF(C264:C298, "&gt;=5")/COUNTA(C264:C298)</f>
        <v/>
      </c>
      <c r="P269" s="10">
        <f>COUNTIF(D264:D298, "&gt;=5")/COUNTA(D264:D298)</f>
        <v/>
      </c>
      <c r="Q269" s="10">
        <f>COUNTIF(E264:E298, "&gt;=5")/COUNTA(E264:E298)</f>
        <v/>
      </c>
      <c r="R269" s="10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14" t="n">
        <v>3.864051039973358</v>
      </c>
      <c r="D270" s="14" t="n">
        <v>2.90157311394373</v>
      </c>
      <c r="E270" s="14" t="n">
        <v>8.210143954436152</v>
      </c>
      <c r="F270" s="14" t="n">
        <v>9.268282181050798</v>
      </c>
      <c r="G270" s="15">
        <f>AVERAGE(C270:F270)</f>
        <v/>
      </c>
      <c r="H270" s="15">
        <f>SUM(C270:F270)/4</f>
        <v/>
      </c>
      <c r="I270" s="15">
        <f>IF(H270&lt;7, (0.6*H270) + (0.4*G270), "-")</f>
        <v/>
      </c>
      <c r="J270" s="8">
        <f>IF(H270&lt;2.5, "REPROVADO", IF(H270&lt;7, "FINAL", "APROVADO"))</f>
        <v/>
      </c>
      <c r="K270" s="15">
        <f>IF(H270&lt;7, (12.5 - (1.5*H270)), "-")</f>
        <v/>
      </c>
      <c r="L270" s="15">
        <f>IF(G270&gt;=K270, "AF", "-")</f>
        <v/>
      </c>
      <c r="N270" s="8" t="inlineStr">
        <is>
          <t>PERCENTUAL DE MÉDIAS &lt; 5,0</t>
        </is>
      </c>
      <c r="O270" s="10">
        <f>COUNTIF(C264:C298, "&lt;5")/COUNTA(C264:C298)</f>
        <v/>
      </c>
      <c r="P270" s="10">
        <f>COUNTIF(D264:D298, "&lt;5")/COUNTA(D264:D298)</f>
        <v/>
      </c>
      <c r="Q270" s="10">
        <f>COUNTIF(E264:E298, "&lt;5")/COUNTA(E264:E298)</f>
        <v/>
      </c>
      <c r="R270" s="10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14" t="n">
        <v>7.300688753854474</v>
      </c>
      <c r="D271" s="14" t="n">
        <v>9.333398577299333</v>
      </c>
      <c r="E271" s="14" t="n">
        <v>5.361545974956971</v>
      </c>
      <c r="F271" s="14" t="n">
        <v>7.380833391643136</v>
      </c>
      <c r="G271" s="15">
        <f>AVERAGE(C271:F271)</f>
        <v/>
      </c>
      <c r="H271" s="15">
        <f>SUM(C271:F271)/4</f>
        <v/>
      </c>
      <c r="I271" s="15">
        <f>IF(H271&lt;7, (0.6*H271) + (0.4*G271), "-")</f>
        <v/>
      </c>
      <c r="J271" s="8">
        <f>IF(H271&lt;2.5, "REPROVADO", IF(H271&lt;7, "FINAL", "APROVADO"))</f>
        <v/>
      </c>
      <c r="K271" s="15">
        <f>IF(H271&lt;7, (12.5 - (1.5*H271)), "-")</f>
        <v/>
      </c>
      <c r="L271" s="15">
        <f>IF(G271&gt;=K271, "AF", "-")</f>
        <v/>
      </c>
      <c r="N271" s="8" t="inlineStr">
        <is>
          <t>MATRÍCULAS</t>
        </is>
      </c>
      <c r="O271" s="9">
        <f>COUNTA(C264:C298)</f>
        <v/>
      </c>
      <c r="P271" s="9">
        <f>COUNTA(D264:D298)</f>
        <v/>
      </c>
      <c r="Q271" s="9">
        <f>COUNTA(E264:E298)</f>
        <v/>
      </c>
      <c r="R271" s="9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14" t="n">
        <v>7.504780474785117</v>
      </c>
      <c r="D272" s="14" t="n">
        <v>1.223952382697094</v>
      </c>
      <c r="E272" s="14" t="n">
        <v>5.714066277277669</v>
      </c>
      <c r="F272" s="14" t="n">
        <v>3.32838918434393</v>
      </c>
      <c r="G272" s="15">
        <f>AVERAGE(C272:F272)</f>
        <v/>
      </c>
      <c r="H272" s="15">
        <f>SUM(C272:F272)/4</f>
        <v/>
      </c>
      <c r="I272" s="15">
        <f>IF(H272&lt;7, (0.6*H272) + (0.4*G272), "-")</f>
        <v/>
      </c>
      <c r="J272" s="8">
        <f>IF(H272&lt;2.5, "REPROVADO", IF(H272&lt;7, "FINAL", "APROVADO"))</f>
        <v/>
      </c>
      <c r="K272" s="15">
        <f>IF(H272&lt;7, (12.5 - (1.5*H272)), "-")</f>
        <v/>
      </c>
      <c r="L272" s="15">
        <f>IF(G272&gt;=K272, "AF", "-")</f>
        <v/>
      </c>
      <c r="N272" s="8" t="inlineStr">
        <is>
          <t>TAXA DE APROVAÇÃO (%)</t>
        </is>
      </c>
      <c r="O272" s="10">
        <f>IF(COUNTA(C264:C298)=0, 0, COUNTIF(C264:C298, "&gt;=7")/COUNTA(C264:C298))</f>
        <v/>
      </c>
      <c r="P272" s="10">
        <f>IF(COUNTA(D264:D298)=0, 0, COUNTIF(D264:D298, "&gt;=7")/COUNTA(D264:D298))</f>
        <v/>
      </c>
      <c r="Q272" s="10">
        <f>IF(COUNTA(E264:E298)=0, 0, COUNTIF(E264:E298, "&gt;=7")/COUNTA(E264:E298))</f>
        <v/>
      </c>
      <c r="R272" s="10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14" t="n">
        <v>6.711650870476144</v>
      </c>
      <c r="D273" s="14" t="n">
        <v>8.303459116898827</v>
      </c>
      <c r="E273" s="14" t="n">
        <v>5.898813561583393</v>
      </c>
      <c r="F273" s="14" t="n">
        <v>7.485238096590732</v>
      </c>
      <c r="G273" s="15">
        <f>AVERAGE(C273:F273)</f>
        <v/>
      </c>
      <c r="H273" s="15">
        <f>SUM(C273:F273)/4</f>
        <v/>
      </c>
      <c r="I273" s="15">
        <f>IF(H273&lt;7, (0.6*H273) + (0.4*G273), "-")</f>
        <v/>
      </c>
      <c r="J273" s="8">
        <f>IF(H273&lt;2.5, "REPROVADO", IF(H273&lt;7, "FINAL", "APROVADO"))</f>
        <v/>
      </c>
      <c r="K273" s="15">
        <f>IF(H273&lt;7, (12.5 - (1.5*H273)), "-")</f>
        <v/>
      </c>
      <c r="L273" s="15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14" t="n">
        <v>7.476514908763869</v>
      </c>
      <c r="D274" s="14" t="n">
        <v>5.604624980379921</v>
      </c>
      <c r="E274" s="14" t="n">
        <v>8.893368425556307</v>
      </c>
      <c r="F274" s="14" t="n">
        <v>4.983279685812487</v>
      </c>
      <c r="G274" s="15">
        <f>AVERAGE(C274:F274)</f>
        <v/>
      </c>
      <c r="H274" s="15">
        <f>SUM(C274:F274)/4</f>
        <v/>
      </c>
      <c r="I274" s="15">
        <f>IF(H274&lt;7, (0.6*H274) + (0.4*G274), "-")</f>
        <v/>
      </c>
      <c r="J274" s="8">
        <f>IF(H274&lt;2.5, "REPROVADO", IF(H274&lt;7, "FINAL", "APROVADO"))</f>
        <v/>
      </c>
      <c r="K274" s="15">
        <f>IF(H274&lt;7, (12.5 - (1.5*H274)), "-")</f>
        <v/>
      </c>
      <c r="L274" s="15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14" t="n">
        <v>9.604725861706957</v>
      </c>
      <c r="D275" s="14" t="n">
        <v>4.400450083051264</v>
      </c>
      <c r="E275" s="14" t="n">
        <v>4.777804194384546</v>
      </c>
      <c r="F275" s="14" t="n">
        <v>6.912864502278437</v>
      </c>
      <c r="G275" s="15">
        <f>AVERAGE(C275:F275)</f>
        <v/>
      </c>
      <c r="H275" s="15">
        <f>SUM(C275:F275)/4</f>
        <v/>
      </c>
      <c r="I275" s="15">
        <f>IF(H275&lt;7, (0.6*H275) + (0.4*G275), "-")</f>
        <v/>
      </c>
      <c r="J275" s="8">
        <f>IF(H275&lt;2.5, "REPROVADO", IF(H275&lt;7, "FINAL", "APROVADO"))</f>
        <v/>
      </c>
      <c r="K275" s="15">
        <f>IF(H275&lt;7, (12.5 - (1.5*H275)), "-")</f>
        <v/>
      </c>
      <c r="L275" s="15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14" t="n">
        <v>5.326108340493978</v>
      </c>
      <c r="D276" s="14" t="n">
        <v>5.831823799337028</v>
      </c>
      <c r="E276" s="14" t="n">
        <v>3.05408295320585</v>
      </c>
      <c r="F276" s="14" t="n">
        <v>3.021138208016281</v>
      </c>
      <c r="G276" s="15">
        <f>AVERAGE(C276:F276)</f>
        <v/>
      </c>
      <c r="H276" s="15">
        <f>SUM(C276:F276)/4</f>
        <v/>
      </c>
      <c r="I276" s="15">
        <f>IF(H276&lt;7, (0.6*H276) + (0.4*G276), "-")</f>
        <v/>
      </c>
      <c r="J276" s="8">
        <f>IF(H276&lt;2.5, "REPROVADO", IF(H276&lt;7, "FINAL", "APROVADO"))</f>
        <v/>
      </c>
      <c r="K276" s="15">
        <f>IF(H276&lt;7, (12.5 - (1.5*H276)), "-")</f>
        <v/>
      </c>
      <c r="L276" s="15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14" t="n">
        <v>6.640859948485508</v>
      </c>
      <c r="D277" s="14" t="n">
        <v>2.634906891930856</v>
      </c>
      <c r="E277" s="14" t="n">
        <v>8.930814248018276</v>
      </c>
      <c r="F277" s="14" t="n">
        <v>5.658594119757724</v>
      </c>
      <c r="G277" s="15">
        <f>AVERAGE(C277:F277)</f>
        <v/>
      </c>
      <c r="H277" s="15">
        <f>SUM(C277:F277)/4</f>
        <v/>
      </c>
      <c r="I277" s="15">
        <f>IF(H277&lt;7, (0.6*H277) + (0.4*G277), "-")</f>
        <v/>
      </c>
      <c r="J277" s="8">
        <f>IF(H277&lt;2.5, "REPROVADO", IF(H277&lt;7, "FINAL", "APROVADO"))</f>
        <v/>
      </c>
      <c r="K277" s="15">
        <f>IF(H277&lt;7, (12.5 - (1.5*H277)), "-")</f>
        <v/>
      </c>
      <c r="L277" s="15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14" t="n">
        <v>7.719197439322634</v>
      </c>
      <c r="D278" s="14" t="n">
        <v>9.482120682003131</v>
      </c>
      <c r="E278" s="14" t="n">
        <v>7.715899286434981</v>
      </c>
      <c r="F278" s="14" t="n">
        <v>1.809381770069739</v>
      </c>
      <c r="G278" s="15">
        <f>AVERAGE(C278:F278)</f>
        <v/>
      </c>
      <c r="H278" s="15">
        <f>SUM(C278:F278)/4</f>
        <v/>
      </c>
      <c r="I278" s="15">
        <f>IF(H278&lt;7, (0.6*H278) + (0.4*G278), "-")</f>
        <v/>
      </c>
      <c r="J278" s="8">
        <f>IF(H278&lt;2.5, "REPROVADO", IF(H278&lt;7, "FINAL", "APROVADO"))</f>
        <v/>
      </c>
      <c r="K278" s="15">
        <f>IF(H278&lt;7, (12.5 - (1.5*H278)), "-")</f>
        <v/>
      </c>
      <c r="L278" s="15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14" t="n">
        <v>2.96806958046307</v>
      </c>
      <c r="D279" s="14" t="n">
        <v>2.714952496451262</v>
      </c>
      <c r="E279" s="14" t="n">
        <v>5.002700450517458</v>
      </c>
      <c r="F279" s="14" t="n">
        <v>3.432029354849567</v>
      </c>
      <c r="G279" s="15">
        <f>AVERAGE(C279:F279)</f>
        <v/>
      </c>
      <c r="H279" s="15">
        <f>SUM(C279:F279)/4</f>
        <v/>
      </c>
      <c r="I279" s="15">
        <f>IF(H279&lt;7, (0.6*H279) + (0.4*G279), "-")</f>
        <v/>
      </c>
      <c r="J279" s="8">
        <f>IF(H279&lt;2.5, "REPROVADO", IF(H279&lt;7, "FINAL", "APROVADO"))</f>
        <v/>
      </c>
      <c r="K279" s="15">
        <f>IF(H279&lt;7, (12.5 - (1.5*H279)), "-")</f>
        <v/>
      </c>
      <c r="L279" s="15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14" t="n">
        <v>6.143686894957167</v>
      </c>
      <c r="D280" s="14" t="n">
        <v>3.711102731950212</v>
      </c>
      <c r="E280" s="14" t="n">
        <v>1.175352239344951</v>
      </c>
      <c r="F280" s="14" t="n">
        <v>8.709848719345434</v>
      </c>
      <c r="G280" s="15">
        <f>AVERAGE(C280:F280)</f>
        <v/>
      </c>
      <c r="H280" s="15">
        <f>SUM(C280:F280)/4</f>
        <v/>
      </c>
      <c r="I280" s="15">
        <f>IF(H280&lt;7, (0.6*H280) + (0.4*G280), "-")</f>
        <v/>
      </c>
      <c r="J280" s="8">
        <f>IF(H280&lt;2.5, "REPROVADO", IF(H280&lt;7, "FINAL", "APROVADO"))</f>
        <v/>
      </c>
      <c r="K280" s="15">
        <f>IF(H280&lt;7, (12.5 - (1.5*H280)), "-")</f>
        <v/>
      </c>
      <c r="L280" s="15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15">
        <f>AVERAGE(C281:F281)</f>
        <v/>
      </c>
      <c r="H281" s="15">
        <f>SUM(C281:F281)/4</f>
        <v/>
      </c>
      <c r="I281" s="15">
        <f>IF(H281&lt;7, (0.6*H281) + (0.4*G281), "-")</f>
        <v/>
      </c>
      <c r="J281" s="8">
        <f>IF(H281&lt;2.5, "REPROVADO", IF(H281&lt;7, "FINAL", "APROVADO"))</f>
        <v/>
      </c>
      <c r="K281" s="15">
        <f>IF(H281&lt;7, (12.5 - (1.5*H281)), "-")</f>
        <v/>
      </c>
      <c r="L281" s="15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15">
        <f>AVERAGE(C282:F282)</f>
        <v/>
      </c>
      <c r="H282" s="15">
        <f>SUM(C282:F282)/4</f>
        <v/>
      </c>
      <c r="I282" s="15">
        <f>IF(H282&lt;7, (0.6*H282) + (0.4*G282), "-")</f>
        <v/>
      </c>
      <c r="J282" s="8">
        <f>IF(H282&lt;2.5, "REPROVADO", IF(H282&lt;7, "FINAL", "APROVADO"))</f>
        <v/>
      </c>
      <c r="K282" s="15">
        <f>IF(H282&lt;7, (12.5 - (1.5*H282)), "-")</f>
        <v/>
      </c>
      <c r="L282" s="15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15">
        <f>AVERAGE(C283:F283)</f>
        <v/>
      </c>
      <c r="H283" s="15">
        <f>SUM(C283:F283)/4</f>
        <v/>
      </c>
      <c r="I283" s="15">
        <f>IF(H283&lt;7, (0.6*H283) + (0.4*G283), "-")</f>
        <v/>
      </c>
      <c r="J283" s="8">
        <f>IF(H283&lt;2.5, "REPROVADO", IF(H283&lt;7, "FINAL", "APROVADO"))</f>
        <v/>
      </c>
      <c r="K283" s="15">
        <f>IF(H283&lt;7, (12.5 - (1.5*H283)), "-")</f>
        <v/>
      </c>
      <c r="L283" s="15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15">
        <f>AVERAGE(C284:F284)</f>
        <v/>
      </c>
      <c r="H284" s="15">
        <f>SUM(C284:F284)/4</f>
        <v/>
      </c>
      <c r="I284" s="15">
        <f>IF(H284&lt;7, (0.6*H284) + (0.4*G284), "-")</f>
        <v/>
      </c>
      <c r="J284" s="8">
        <f>IF(H284&lt;2.5, "REPROVADO", IF(H284&lt;7, "FINAL", "APROVADO"))</f>
        <v/>
      </c>
      <c r="K284" s="15">
        <f>IF(H284&lt;7, (12.5 - (1.5*H284)), "-")</f>
        <v/>
      </c>
      <c r="L284" s="15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15">
        <f>AVERAGE(C285:F285)</f>
        <v/>
      </c>
      <c r="H285" s="15">
        <f>SUM(C285:F285)/4</f>
        <v/>
      </c>
      <c r="I285" s="15">
        <f>IF(H285&lt;7, (0.6*H285) + (0.4*G285), "-")</f>
        <v/>
      </c>
      <c r="J285" s="8">
        <f>IF(H285&lt;2.5, "REPROVADO", IF(H285&lt;7, "FINAL", "APROVADO"))</f>
        <v/>
      </c>
      <c r="K285" s="15">
        <f>IF(H285&lt;7, (12.5 - (1.5*H285)), "-")</f>
        <v/>
      </c>
      <c r="L285" s="15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15">
        <f>AVERAGE(C286:F286)</f>
        <v/>
      </c>
      <c r="H286" s="15">
        <f>SUM(C286:F286)/4</f>
        <v/>
      </c>
      <c r="I286" s="15">
        <f>IF(H286&lt;7, (0.6*H286) + (0.4*G286), "-")</f>
        <v/>
      </c>
      <c r="J286" s="8">
        <f>IF(H286&lt;2.5, "REPROVADO", IF(H286&lt;7, "FINAL", "APROVADO"))</f>
        <v/>
      </c>
      <c r="K286" s="15">
        <f>IF(H286&lt;7, (12.5 - (1.5*H286)), "-")</f>
        <v/>
      </c>
      <c r="L286" s="15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15">
        <f>AVERAGE(C287:F287)</f>
        <v/>
      </c>
      <c r="H287" s="15">
        <f>SUM(C287:F287)/4</f>
        <v/>
      </c>
      <c r="I287" s="15">
        <f>IF(H287&lt;7, (0.6*H287) + (0.4*G287), "-")</f>
        <v/>
      </c>
      <c r="J287" s="8">
        <f>IF(H287&lt;2.5, "REPROVADO", IF(H287&lt;7, "FINAL", "APROVADO"))</f>
        <v/>
      </c>
      <c r="K287" s="15">
        <f>IF(H287&lt;7, (12.5 - (1.5*H287)), "-")</f>
        <v/>
      </c>
      <c r="L287" s="15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15">
        <f>AVERAGE(C288:F288)</f>
        <v/>
      </c>
      <c r="H288" s="15">
        <f>SUM(C288:F288)/4</f>
        <v/>
      </c>
      <c r="I288" s="15">
        <f>IF(H288&lt;7, (0.6*H288) + (0.4*G288), "-")</f>
        <v/>
      </c>
      <c r="J288" s="8">
        <f>IF(H288&lt;2.5, "REPROVADO", IF(H288&lt;7, "FINAL", "APROVADO"))</f>
        <v/>
      </c>
      <c r="K288" s="15">
        <f>IF(H288&lt;7, (12.5 - (1.5*H288)), "-")</f>
        <v/>
      </c>
      <c r="L288" s="15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15">
        <f>AVERAGE(C289:F289)</f>
        <v/>
      </c>
      <c r="H289" s="15">
        <f>SUM(C289:F289)/4</f>
        <v/>
      </c>
      <c r="I289" s="15">
        <f>IF(H289&lt;7, (0.6*H289) + (0.4*G289), "-")</f>
        <v/>
      </c>
      <c r="J289" s="8">
        <f>IF(H289&lt;2.5, "REPROVADO", IF(H289&lt;7, "FINAL", "APROVADO"))</f>
        <v/>
      </c>
      <c r="K289" s="15">
        <f>IF(H289&lt;7, (12.5 - (1.5*H289)), "-")</f>
        <v/>
      </c>
      <c r="L289" s="15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15">
        <f>AVERAGE(C290:F290)</f>
        <v/>
      </c>
      <c r="H290" s="15">
        <f>SUM(C290:F290)/4</f>
        <v/>
      </c>
      <c r="I290" s="15">
        <f>IF(H290&lt;7, (0.6*H290) + (0.4*G290), "-")</f>
        <v/>
      </c>
      <c r="J290" s="8">
        <f>IF(H290&lt;2.5, "REPROVADO", IF(H290&lt;7, "FINAL", "APROVADO"))</f>
        <v/>
      </c>
      <c r="K290" s="15">
        <f>IF(H290&lt;7, (12.5 - (1.5*H290)), "-")</f>
        <v/>
      </c>
      <c r="L290" s="15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15">
        <f>AVERAGE(C291:F291)</f>
        <v/>
      </c>
      <c r="H291" s="15">
        <f>SUM(C291:F291)/4</f>
        <v/>
      </c>
      <c r="I291" s="15">
        <f>IF(H291&lt;7, (0.6*H291) + (0.4*G291), "-")</f>
        <v/>
      </c>
      <c r="J291" s="8">
        <f>IF(H291&lt;2.5, "REPROVADO", IF(H291&lt;7, "FINAL", "APROVADO"))</f>
        <v/>
      </c>
      <c r="K291" s="15">
        <f>IF(H291&lt;7, (12.5 - (1.5*H291)), "-")</f>
        <v/>
      </c>
      <c r="L291" s="15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15">
        <f>AVERAGE(C292:F292)</f>
        <v/>
      </c>
      <c r="H292" s="15">
        <f>SUM(C292:F292)/4</f>
        <v/>
      </c>
      <c r="I292" s="15">
        <f>IF(H292&lt;7, (0.6*H292) + (0.4*G292), "-")</f>
        <v/>
      </c>
      <c r="J292" s="8">
        <f>IF(H292&lt;2.5, "REPROVADO", IF(H292&lt;7, "FINAL", "APROVADO"))</f>
        <v/>
      </c>
      <c r="K292" s="15">
        <f>IF(H292&lt;7, (12.5 - (1.5*H292)), "-")</f>
        <v/>
      </c>
      <c r="L292" s="15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15">
        <f>AVERAGE(C293:F293)</f>
        <v/>
      </c>
      <c r="H293" s="15">
        <f>SUM(C293:F293)/4</f>
        <v/>
      </c>
      <c r="I293" s="15">
        <f>IF(H293&lt;7, (0.6*H293) + (0.4*G293), "-")</f>
        <v/>
      </c>
      <c r="J293" s="8">
        <f>IF(H293&lt;2.5, "REPROVADO", IF(H293&lt;7, "FINAL", "APROVADO"))</f>
        <v/>
      </c>
      <c r="K293" s="15">
        <f>IF(H293&lt;7, (12.5 - (1.5*H293)), "-")</f>
        <v/>
      </c>
      <c r="L293" s="15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15">
        <f>AVERAGE(C294:F294)</f>
        <v/>
      </c>
      <c r="H294" s="15">
        <f>SUM(C294:F294)/4</f>
        <v/>
      </c>
      <c r="I294" s="15">
        <f>IF(H294&lt;7, (0.6*H294) + (0.4*G294), "-")</f>
        <v/>
      </c>
      <c r="J294" s="8">
        <f>IF(H294&lt;2.5, "REPROVADO", IF(H294&lt;7, "FINAL", "APROVADO"))</f>
        <v/>
      </c>
      <c r="K294" s="15">
        <f>IF(H294&lt;7, (12.5 - (1.5*H294)), "-")</f>
        <v/>
      </c>
      <c r="L294" s="15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15">
        <f>AVERAGE(C295:F295)</f>
        <v/>
      </c>
      <c r="H295" s="15">
        <f>SUM(C295:F295)/4</f>
        <v/>
      </c>
      <c r="I295" s="15">
        <f>IF(H295&lt;7, (0.6*H295) + (0.4*G295), "-")</f>
        <v/>
      </c>
      <c r="J295" s="8">
        <f>IF(H295&lt;2.5, "REPROVADO", IF(H295&lt;7, "FINAL", "APROVADO"))</f>
        <v/>
      </c>
      <c r="K295" s="15">
        <f>IF(H295&lt;7, (12.5 - (1.5*H295)), "-")</f>
        <v/>
      </c>
      <c r="L295" s="15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15">
        <f>AVERAGE(C296:F296)</f>
        <v/>
      </c>
      <c r="H296" s="15">
        <f>SUM(C296:F296)/4</f>
        <v/>
      </c>
      <c r="I296" s="15">
        <f>IF(H296&lt;7, (0.6*H296) + (0.4*G296), "-")</f>
        <v/>
      </c>
      <c r="J296" s="8">
        <f>IF(H296&lt;2.5, "REPROVADO", IF(H296&lt;7, "FINAL", "APROVADO"))</f>
        <v/>
      </c>
      <c r="K296" s="15">
        <f>IF(H296&lt;7, (12.5 - (1.5*H296)), "-")</f>
        <v/>
      </c>
      <c r="L296" s="15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15">
        <f>AVERAGE(C297:F297)</f>
        <v/>
      </c>
      <c r="H297" s="15">
        <f>SUM(C297:F297)/4</f>
        <v/>
      </c>
      <c r="I297" s="15">
        <f>IF(H297&lt;7, (0.6*H297) + (0.4*G297), "-")</f>
        <v/>
      </c>
      <c r="J297" s="8">
        <f>IF(H297&lt;2.5, "REPROVADO", IF(H297&lt;7, "FINAL", "APROVADO"))</f>
        <v/>
      </c>
      <c r="K297" s="15">
        <f>IF(H297&lt;7, (12.5 - (1.5*H297)), "-")</f>
        <v/>
      </c>
      <c r="L297" s="15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15">
        <f>AVERAGE(C298:F298)</f>
        <v/>
      </c>
      <c r="H298" s="15">
        <f>SUM(C298:F298)/4</f>
        <v/>
      </c>
      <c r="I298" s="15">
        <f>IF(H298&lt;7, (0.6*H298) + (0.4*G298), "-")</f>
        <v/>
      </c>
      <c r="J298" s="8">
        <f>IF(H298&lt;2.5, "REPROVADO", IF(H298&lt;7, "FINAL", "APROVADO"))</f>
        <v/>
      </c>
      <c r="K298" s="15">
        <f>IF(H298&lt;7, (12.5 - (1.5*H298)), "-")</f>
        <v/>
      </c>
      <c r="L298" s="15">
        <f>IF(G298&gt;=K298, "AF", "-")</f>
        <v/>
      </c>
    </row>
    <row r="310"/>
    <row r="311"/>
    <row r="312"/>
    <row r="313"/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3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14" t="n">
        <v>7.561228825128445</v>
      </c>
      <c r="D316" s="14" t="n">
        <v>7.477298812953959</v>
      </c>
      <c r="E316" s="14" t="n">
        <v>1.027941551381602</v>
      </c>
      <c r="F316" s="14" t="n">
        <v>6.507919058530192</v>
      </c>
      <c r="G316" s="15">
        <f>AVERAGE(C316:F316)</f>
        <v/>
      </c>
      <c r="H316" s="15">
        <f>SUM(C316:F316)/4</f>
        <v/>
      </c>
      <c r="I316" s="15">
        <f>IF(H316&lt;7, (0.6*H316) + (0.4*G316), "-")</f>
        <v/>
      </c>
      <c r="J316" s="8">
        <f>IF(H316&lt;2.5, "REPROVADO", IF(H316&lt;7, "FINAL", "APROVADO"))</f>
        <v/>
      </c>
      <c r="K316" s="15">
        <f>IF(H316&lt;7, (12.5 - (1.5*H316)), "-")</f>
        <v/>
      </c>
      <c r="L316" s="15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14" t="n">
        <v>9.840919694203631</v>
      </c>
      <c r="D317" s="14" t="n">
        <v>2.354957829996159</v>
      </c>
      <c r="E317" s="14" t="n">
        <v>7.604299238660739</v>
      </c>
      <c r="F317" s="14" t="n">
        <v>1.046647214245786</v>
      </c>
      <c r="G317" s="15">
        <f>AVERAGE(C317:F317)</f>
        <v/>
      </c>
      <c r="H317" s="15">
        <f>SUM(C317:F317)/4</f>
        <v/>
      </c>
      <c r="I317" s="15">
        <f>IF(H317&lt;7, (0.6*H317) + (0.4*G317), "-")</f>
        <v/>
      </c>
      <c r="J317" s="8">
        <f>IF(H317&lt;2.5, "REPROVADO", IF(H317&lt;7, "FINAL", "APROVADO"))</f>
        <v/>
      </c>
      <c r="K317" s="15">
        <f>IF(H317&lt;7, (12.5 - (1.5*H317)), "-")</f>
        <v/>
      </c>
      <c r="L317" s="15">
        <f>IF(G317&gt;=K317, "AF", "-")</f>
        <v/>
      </c>
      <c r="N317" s="8" t="inlineStr">
        <is>
          <t>ALUNOS APROVADOS</t>
        </is>
      </c>
      <c r="O317" s="9">
        <f>COUNTIF(C316:C350, "&gt;=7")</f>
        <v/>
      </c>
      <c r="P317" s="9">
        <f>COUNTIF(D316:D350, "&gt;=7")</f>
        <v/>
      </c>
      <c r="Q317" s="9">
        <f>COUNTIF(E316:E350, "&gt;=7")</f>
        <v/>
      </c>
      <c r="R317" s="9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14" t="n">
        <v>2.327379308062138</v>
      </c>
      <c r="D318" s="14" t="n">
        <v>3.824343862817172</v>
      </c>
      <c r="E318" s="14" t="n">
        <v>6.54147719238006</v>
      </c>
      <c r="F318" s="14" t="n">
        <v>5.579394814766878</v>
      </c>
      <c r="G318" s="15">
        <f>AVERAGE(C318:F318)</f>
        <v/>
      </c>
      <c r="H318" s="15">
        <f>SUM(C318:F318)/4</f>
        <v/>
      </c>
      <c r="I318" s="15">
        <f>IF(H318&lt;7, (0.6*H318) + (0.4*G318), "-")</f>
        <v/>
      </c>
      <c r="J318" s="8">
        <f>IF(H318&lt;2.5, "REPROVADO", IF(H318&lt;7, "FINAL", "APROVADO"))</f>
        <v/>
      </c>
      <c r="K318" s="15">
        <f>IF(H318&lt;7, (12.5 - (1.5*H318)), "-")</f>
        <v/>
      </c>
      <c r="L318" s="15">
        <f>IF(G318&gt;=K318, "AF", "-")</f>
        <v/>
      </c>
      <c r="N318" s="8" t="inlineStr">
        <is>
          <t>ALUNOS REPROVADOS</t>
        </is>
      </c>
      <c r="O318" s="9">
        <f>COUNTIF(C316:C350, "&lt;7")</f>
        <v/>
      </c>
      <c r="P318" s="9">
        <f>COUNTIF(D316:D350, "&lt;7")</f>
        <v/>
      </c>
      <c r="Q318" s="9">
        <f>COUNTIF(E316:E350, "&lt;7")</f>
        <v/>
      </c>
      <c r="R318" s="9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14" t="n">
        <v>7.43512845071695</v>
      </c>
      <c r="D319" s="14" t="n">
        <v>3.8253620561818</v>
      </c>
      <c r="E319" s="14" t="n">
        <v>5.284357878982046</v>
      </c>
      <c r="F319" s="14" t="n">
        <v>1.007006622848657</v>
      </c>
      <c r="G319" s="15">
        <f>AVERAGE(C319:F319)</f>
        <v/>
      </c>
      <c r="H319" s="15">
        <f>SUM(C319:F319)/4</f>
        <v/>
      </c>
      <c r="I319" s="15">
        <f>IF(H319&lt;7, (0.6*H319) + (0.4*G319), "-")</f>
        <v/>
      </c>
      <c r="J319" s="8">
        <f>IF(H319&lt;2.5, "REPROVADO", IF(H319&lt;7, "FINAL", "APROVADO"))</f>
        <v/>
      </c>
      <c r="K319" s="15">
        <f>IF(H319&lt;7, (12.5 - (1.5*H319)), "-")</f>
        <v/>
      </c>
      <c r="L319" s="15">
        <f>IF(G319&gt;=K319, "AF", "-")</f>
        <v/>
      </c>
      <c r="N319" s="8" t="inlineStr">
        <is>
          <t>Nº ALUNOS COM MÉDIA &gt; 8,0</t>
        </is>
      </c>
      <c r="O319" s="9">
        <f>COUNTIF(C316:C350, "&gt;=8")</f>
        <v/>
      </c>
      <c r="P319" s="9">
        <f>COUNTIF(D316:D350, "&gt;=8")</f>
        <v/>
      </c>
      <c r="Q319" s="9">
        <f>COUNTIF(E316:E350, "&gt;=8")</f>
        <v/>
      </c>
      <c r="R319" s="9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14" t="n">
        <v>5.570912601639725</v>
      </c>
      <c r="D320" s="14" t="n">
        <v>8.900401462472669</v>
      </c>
      <c r="E320" s="14" t="n">
        <v>4.130589305365303</v>
      </c>
      <c r="F320" s="14" t="n">
        <v>2.493074618213148</v>
      </c>
      <c r="G320" s="15">
        <f>AVERAGE(C320:F320)</f>
        <v/>
      </c>
      <c r="H320" s="15">
        <f>SUM(C320:F320)/4</f>
        <v/>
      </c>
      <c r="I320" s="15">
        <f>IF(H320&lt;7, (0.6*H320) + (0.4*G320), "-")</f>
        <v/>
      </c>
      <c r="J320" s="8">
        <f>IF(H320&lt;2.5, "REPROVADO", IF(H320&lt;7, "FINAL", "APROVADO"))</f>
        <v/>
      </c>
      <c r="K320" s="15">
        <f>IF(H320&lt;7, (12.5 - (1.5*H320)), "-")</f>
        <v/>
      </c>
      <c r="L320" s="15">
        <f>IF(G320&gt;=K320, "AF", "-")</f>
        <v/>
      </c>
      <c r="N320" s="8" t="inlineStr">
        <is>
          <t>Nº ALUNOS QUE NÃO ATINGIRAM MÉDIA &gt; 8,0</t>
        </is>
      </c>
      <c r="O320" s="9">
        <f>COUNTIF(C316:C350, "&lt;8")</f>
        <v/>
      </c>
      <c r="P320" s="9">
        <f>COUNTIF(D316:D350, "&lt;8")</f>
        <v/>
      </c>
      <c r="Q320" s="9">
        <f>COUNTIF(E316:E350, "&lt;8")</f>
        <v/>
      </c>
      <c r="R320" s="9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14" t="n">
        <v>5.451581256848241</v>
      </c>
      <c r="D321" s="14" t="n">
        <v>9.093957639084319</v>
      </c>
      <c r="E321" s="14" t="n">
        <v>7.658756876642173</v>
      </c>
      <c r="F321" s="14" t="n">
        <v>4.531199127124017</v>
      </c>
      <c r="G321" s="15">
        <f>AVERAGE(C321:F321)</f>
        <v/>
      </c>
      <c r="H321" s="15">
        <f>SUM(C321:F321)/4</f>
        <v/>
      </c>
      <c r="I321" s="15">
        <f>IF(H321&lt;7, (0.6*H321) + (0.4*G321), "-")</f>
        <v/>
      </c>
      <c r="J321" s="8">
        <f>IF(H321&lt;2.5, "REPROVADO", IF(H321&lt;7, "FINAL", "APROVADO"))</f>
        <v/>
      </c>
      <c r="K321" s="15">
        <f>IF(H321&lt;7, (12.5 - (1.5*H321)), "-")</f>
        <v/>
      </c>
      <c r="L321" s="15">
        <f>IF(G321&gt;=K321, "AF", "-")</f>
        <v/>
      </c>
      <c r="N321" s="8" t="inlineStr">
        <is>
          <t>PERCENTUAL DE MÉDIAS &gt; 5,0</t>
        </is>
      </c>
      <c r="O321" s="10">
        <f>COUNTIF(C316:C350, "&gt;=5")/COUNTA(C316:C350)</f>
        <v/>
      </c>
      <c r="P321" s="10">
        <f>COUNTIF(D316:D350, "&gt;=5")/COUNTA(D316:D350)</f>
        <v/>
      </c>
      <c r="Q321" s="10">
        <f>COUNTIF(E316:E350, "&gt;=5")/COUNTA(E316:E350)</f>
        <v/>
      </c>
      <c r="R321" s="10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14" t="n">
        <v>8.892310935521792</v>
      </c>
      <c r="D322" s="14" t="n">
        <v>8.379426930389377</v>
      </c>
      <c r="E322" s="14" t="n">
        <v>7.62913608522738</v>
      </c>
      <c r="F322" s="14" t="n">
        <v>8.91998644071127</v>
      </c>
      <c r="G322" s="15">
        <f>AVERAGE(C322:F322)</f>
        <v/>
      </c>
      <c r="H322" s="15">
        <f>SUM(C322:F322)/4</f>
        <v/>
      </c>
      <c r="I322" s="15">
        <f>IF(H322&lt;7, (0.6*H322) + (0.4*G322), "-")</f>
        <v/>
      </c>
      <c r="J322" s="8">
        <f>IF(H322&lt;2.5, "REPROVADO", IF(H322&lt;7, "FINAL", "APROVADO"))</f>
        <v/>
      </c>
      <c r="K322" s="15">
        <f>IF(H322&lt;7, (12.5 - (1.5*H322)), "-")</f>
        <v/>
      </c>
      <c r="L322" s="15">
        <f>IF(G322&gt;=K322, "AF", "-")</f>
        <v/>
      </c>
      <c r="N322" s="8" t="inlineStr">
        <is>
          <t>PERCENTUAL DE MÉDIAS &lt; 5,0</t>
        </is>
      </c>
      <c r="O322" s="10">
        <f>COUNTIF(C316:C350, "&lt;5")/COUNTA(C316:C350)</f>
        <v/>
      </c>
      <c r="P322" s="10">
        <f>COUNTIF(D316:D350, "&lt;5")/COUNTA(D316:D350)</f>
        <v/>
      </c>
      <c r="Q322" s="10">
        <f>COUNTIF(E316:E350, "&lt;5")/COUNTA(E316:E350)</f>
        <v/>
      </c>
      <c r="R322" s="10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14" t="n">
        <v>3.233962803388216</v>
      </c>
      <c r="D323" s="14" t="n">
        <v>3.30768363032035</v>
      </c>
      <c r="E323" s="14" t="n">
        <v>6.243807580585379</v>
      </c>
      <c r="F323" s="14" t="n">
        <v>1.583688541288114</v>
      </c>
      <c r="G323" s="15">
        <f>AVERAGE(C323:F323)</f>
        <v/>
      </c>
      <c r="H323" s="15">
        <f>SUM(C323:F323)/4</f>
        <v/>
      </c>
      <c r="I323" s="15">
        <f>IF(H323&lt;7, (0.6*H323) + (0.4*G323), "-")</f>
        <v/>
      </c>
      <c r="J323" s="8">
        <f>IF(H323&lt;2.5, "REPROVADO", IF(H323&lt;7, "FINAL", "APROVADO"))</f>
        <v/>
      </c>
      <c r="K323" s="15">
        <f>IF(H323&lt;7, (12.5 - (1.5*H323)), "-")</f>
        <v/>
      </c>
      <c r="L323" s="15">
        <f>IF(G323&gt;=K323, "AF", "-")</f>
        <v/>
      </c>
      <c r="N323" s="8" t="inlineStr">
        <is>
          <t>MATRÍCULAS</t>
        </is>
      </c>
      <c r="O323" s="9">
        <f>COUNTA(C316:C350)</f>
        <v/>
      </c>
      <c r="P323" s="9">
        <f>COUNTA(D316:D350)</f>
        <v/>
      </c>
      <c r="Q323" s="9">
        <f>COUNTA(E316:E350)</f>
        <v/>
      </c>
      <c r="R323" s="9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14" t="n">
        <v>5.043732281949988</v>
      </c>
      <c r="D324" s="14" t="n">
        <v>9.399502566004236</v>
      </c>
      <c r="E324" s="14" t="n">
        <v>6.979284745477816</v>
      </c>
      <c r="F324" s="14" t="n">
        <v>7.263480766257665</v>
      </c>
      <c r="G324" s="15">
        <f>AVERAGE(C324:F324)</f>
        <v/>
      </c>
      <c r="H324" s="15">
        <f>SUM(C324:F324)/4</f>
        <v/>
      </c>
      <c r="I324" s="15">
        <f>IF(H324&lt;7, (0.6*H324) + (0.4*G324), "-")</f>
        <v/>
      </c>
      <c r="J324" s="8">
        <f>IF(H324&lt;2.5, "REPROVADO", IF(H324&lt;7, "FINAL", "APROVADO"))</f>
        <v/>
      </c>
      <c r="K324" s="15">
        <f>IF(H324&lt;7, (12.5 - (1.5*H324)), "-")</f>
        <v/>
      </c>
      <c r="L324" s="15">
        <f>IF(G324&gt;=K324, "AF", "-")</f>
        <v/>
      </c>
      <c r="N324" s="8" t="inlineStr">
        <is>
          <t>TAXA DE APROVAÇÃO (%)</t>
        </is>
      </c>
      <c r="O324" s="10">
        <f>IF(COUNTA(C316:C350)=0, 0, COUNTIF(C316:C350, "&gt;=7")/COUNTA(C316:C350))</f>
        <v/>
      </c>
      <c r="P324" s="10">
        <f>IF(COUNTA(D316:D350)=0, 0, COUNTIF(D316:D350, "&gt;=7")/COUNTA(D316:D350))</f>
        <v/>
      </c>
      <c r="Q324" s="10">
        <f>IF(COUNTA(E316:E350)=0, 0, COUNTIF(E316:E350, "&gt;=7")/COUNTA(E316:E350))</f>
        <v/>
      </c>
      <c r="R324" s="10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14" t="n">
        <v>2.965618426235431</v>
      </c>
      <c r="D325" s="14" t="n">
        <v>8.995764817523188</v>
      </c>
      <c r="E325" s="14" t="n">
        <v>2.275196661751138</v>
      </c>
      <c r="F325" s="14" t="n">
        <v>8.929777312516832</v>
      </c>
      <c r="G325" s="15">
        <f>AVERAGE(C325:F325)</f>
        <v/>
      </c>
      <c r="H325" s="15">
        <f>SUM(C325:F325)/4</f>
        <v/>
      </c>
      <c r="I325" s="15">
        <f>IF(H325&lt;7, (0.6*H325) + (0.4*G325), "-")</f>
        <v/>
      </c>
      <c r="J325" s="8">
        <f>IF(H325&lt;2.5, "REPROVADO", IF(H325&lt;7, "FINAL", "APROVADO"))</f>
        <v/>
      </c>
      <c r="K325" s="15">
        <f>IF(H325&lt;7, (12.5 - (1.5*H325)), "-")</f>
        <v/>
      </c>
      <c r="L325" s="15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14" t="n">
        <v>7.585225931719405</v>
      </c>
      <c r="D326" s="14" t="n">
        <v>8.70833756066752</v>
      </c>
      <c r="E326" s="14" t="n">
        <v>6.970275173538416</v>
      </c>
      <c r="F326" s="14" t="n">
        <v>2.506425595957398</v>
      </c>
      <c r="G326" s="15">
        <f>AVERAGE(C326:F326)</f>
        <v/>
      </c>
      <c r="H326" s="15">
        <f>SUM(C326:F326)/4</f>
        <v/>
      </c>
      <c r="I326" s="15">
        <f>IF(H326&lt;7, (0.6*H326) + (0.4*G326), "-")</f>
        <v/>
      </c>
      <c r="J326" s="8">
        <f>IF(H326&lt;2.5, "REPROVADO", IF(H326&lt;7, "FINAL", "APROVADO"))</f>
        <v/>
      </c>
      <c r="K326" s="15">
        <f>IF(H326&lt;7, (12.5 - (1.5*H326)), "-")</f>
        <v/>
      </c>
      <c r="L326" s="15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14" t="n">
        <v>5.24395613980593</v>
      </c>
      <c r="D327" s="14" t="n">
        <v>3.26747308884126</v>
      </c>
      <c r="E327" s="14" t="n">
        <v>6.900641028141663</v>
      </c>
      <c r="F327" s="14" t="n">
        <v>5.997257908304476</v>
      </c>
      <c r="G327" s="15">
        <f>AVERAGE(C327:F327)</f>
        <v/>
      </c>
      <c r="H327" s="15">
        <f>SUM(C327:F327)/4</f>
        <v/>
      </c>
      <c r="I327" s="15">
        <f>IF(H327&lt;7, (0.6*H327) + (0.4*G327), "-")</f>
        <v/>
      </c>
      <c r="J327" s="8">
        <f>IF(H327&lt;2.5, "REPROVADO", IF(H327&lt;7, "FINAL", "APROVADO"))</f>
        <v/>
      </c>
      <c r="K327" s="15">
        <f>IF(H327&lt;7, (12.5 - (1.5*H327)), "-")</f>
        <v/>
      </c>
      <c r="L327" s="15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14" t="n">
        <v>5.275690416288064</v>
      </c>
      <c r="D328" s="14" t="n">
        <v>7.568493117040096</v>
      </c>
      <c r="E328" s="14" t="n">
        <v>1.472067267315623</v>
      </c>
      <c r="F328" s="14" t="n">
        <v>3.216075546151668</v>
      </c>
      <c r="G328" s="15">
        <f>AVERAGE(C328:F328)</f>
        <v/>
      </c>
      <c r="H328" s="15">
        <f>SUM(C328:F328)/4</f>
        <v/>
      </c>
      <c r="I328" s="15">
        <f>IF(H328&lt;7, (0.6*H328) + (0.4*G328), "-")</f>
        <v/>
      </c>
      <c r="J328" s="8">
        <f>IF(H328&lt;2.5, "REPROVADO", IF(H328&lt;7, "FINAL", "APROVADO"))</f>
        <v/>
      </c>
      <c r="K328" s="15">
        <f>IF(H328&lt;7, (12.5 - (1.5*H328)), "-")</f>
        <v/>
      </c>
      <c r="L328" s="15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14" t="n">
        <v>7.491885550619842</v>
      </c>
      <c r="D329" s="14" t="n">
        <v>2.867043118153108</v>
      </c>
      <c r="E329" s="14" t="n">
        <v>8.150774439069341</v>
      </c>
      <c r="F329" s="14" t="n">
        <v>6.780659399593559</v>
      </c>
      <c r="G329" s="15">
        <f>AVERAGE(C329:F329)</f>
        <v/>
      </c>
      <c r="H329" s="15">
        <f>SUM(C329:F329)/4</f>
        <v/>
      </c>
      <c r="I329" s="15">
        <f>IF(H329&lt;7, (0.6*H329) + (0.4*G329), "-")</f>
        <v/>
      </c>
      <c r="J329" s="8">
        <f>IF(H329&lt;2.5, "REPROVADO", IF(H329&lt;7, "FINAL", "APROVADO"))</f>
        <v/>
      </c>
      <c r="K329" s="15">
        <f>IF(H329&lt;7, (12.5 - (1.5*H329)), "-")</f>
        <v/>
      </c>
      <c r="L329" s="15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14" t="n">
        <v>3.707634227607948</v>
      </c>
      <c r="D330" s="14" t="n">
        <v>3.282032139059512</v>
      </c>
      <c r="E330" s="14" t="n">
        <v>2.084467240701656</v>
      </c>
      <c r="F330" s="14" t="n">
        <v>9.626247537462923</v>
      </c>
      <c r="G330" s="15">
        <f>AVERAGE(C330:F330)</f>
        <v/>
      </c>
      <c r="H330" s="15">
        <f>SUM(C330:F330)/4</f>
        <v/>
      </c>
      <c r="I330" s="15">
        <f>IF(H330&lt;7, (0.6*H330) + (0.4*G330), "-")</f>
        <v/>
      </c>
      <c r="J330" s="8">
        <f>IF(H330&lt;2.5, "REPROVADO", IF(H330&lt;7, "FINAL", "APROVADO"))</f>
        <v/>
      </c>
      <c r="K330" s="15">
        <f>IF(H330&lt;7, (12.5 - (1.5*H330)), "-")</f>
        <v/>
      </c>
      <c r="L330" s="15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14" t="n">
        <v>1.155140372978889</v>
      </c>
      <c r="D331" s="14" t="n">
        <v>8.026613277726277</v>
      </c>
      <c r="E331" s="14" t="n">
        <v>9.996370474413451</v>
      </c>
      <c r="F331" s="14" t="n">
        <v>8.532225826914399</v>
      </c>
      <c r="G331" s="15">
        <f>AVERAGE(C331:F331)</f>
        <v/>
      </c>
      <c r="H331" s="15">
        <f>SUM(C331:F331)/4</f>
        <v/>
      </c>
      <c r="I331" s="15">
        <f>IF(H331&lt;7, (0.6*H331) + (0.4*G331), "-")</f>
        <v/>
      </c>
      <c r="J331" s="8">
        <f>IF(H331&lt;2.5, "REPROVADO", IF(H331&lt;7, "FINAL", "APROVADO"))</f>
        <v/>
      </c>
      <c r="K331" s="15">
        <f>IF(H331&lt;7, (12.5 - (1.5*H331)), "-")</f>
        <v/>
      </c>
      <c r="L331" s="15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14" t="n">
        <v>6.382865507616446</v>
      </c>
      <c r="D332" s="14" t="n">
        <v>3.670303944843141</v>
      </c>
      <c r="E332" s="14" t="n">
        <v>2.443345998472085</v>
      </c>
      <c r="F332" s="14" t="n">
        <v>6.177910574328417</v>
      </c>
      <c r="G332" s="15">
        <f>AVERAGE(C332:F332)</f>
        <v/>
      </c>
      <c r="H332" s="15">
        <f>SUM(C332:F332)/4</f>
        <v/>
      </c>
      <c r="I332" s="15">
        <f>IF(H332&lt;7, (0.6*H332) + (0.4*G332), "-")</f>
        <v/>
      </c>
      <c r="J332" s="8">
        <f>IF(H332&lt;2.5, "REPROVADO", IF(H332&lt;7, "FINAL", "APROVADO"))</f>
        <v/>
      </c>
      <c r="K332" s="15">
        <f>IF(H332&lt;7, (12.5 - (1.5*H332)), "-")</f>
        <v/>
      </c>
      <c r="L332" s="15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15">
        <f>AVERAGE(C333:F333)</f>
        <v/>
      </c>
      <c r="H333" s="15">
        <f>SUM(C333:F333)/4</f>
        <v/>
      </c>
      <c r="I333" s="15">
        <f>IF(H333&lt;7, (0.6*H333) + (0.4*G333), "-")</f>
        <v/>
      </c>
      <c r="J333" s="8">
        <f>IF(H333&lt;2.5, "REPROVADO", IF(H333&lt;7, "FINAL", "APROVADO"))</f>
        <v/>
      </c>
      <c r="K333" s="15">
        <f>IF(H333&lt;7, (12.5 - (1.5*H333)), "-")</f>
        <v/>
      </c>
      <c r="L333" s="15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15">
        <f>AVERAGE(C334:F334)</f>
        <v/>
      </c>
      <c r="H334" s="15">
        <f>SUM(C334:F334)/4</f>
        <v/>
      </c>
      <c r="I334" s="15">
        <f>IF(H334&lt;7, (0.6*H334) + (0.4*G334), "-")</f>
        <v/>
      </c>
      <c r="J334" s="8">
        <f>IF(H334&lt;2.5, "REPROVADO", IF(H334&lt;7, "FINAL", "APROVADO"))</f>
        <v/>
      </c>
      <c r="K334" s="15">
        <f>IF(H334&lt;7, (12.5 - (1.5*H334)), "-")</f>
        <v/>
      </c>
      <c r="L334" s="15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15">
        <f>AVERAGE(C335:F335)</f>
        <v/>
      </c>
      <c r="H335" s="15">
        <f>SUM(C335:F335)/4</f>
        <v/>
      </c>
      <c r="I335" s="15">
        <f>IF(H335&lt;7, (0.6*H335) + (0.4*G335), "-")</f>
        <v/>
      </c>
      <c r="J335" s="8">
        <f>IF(H335&lt;2.5, "REPROVADO", IF(H335&lt;7, "FINAL", "APROVADO"))</f>
        <v/>
      </c>
      <c r="K335" s="15">
        <f>IF(H335&lt;7, (12.5 - (1.5*H335)), "-")</f>
        <v/>
      </c>
      <c r="L335" s="15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15">
        <f>AVERAGE(C336:F336)</f>
        <v/>
      </c>
      <c r="H336" s="15">
        <f>SUM(C336:F336)/4</f>
        <v/>
      </c>
      <c r="I336" s="15">
        <f>IF(H336&lt;7, (0.6*H336) + (0.4*G336), "-")</f>
        <v/>
      </c>
      <c r="J336" s="8">
        <f>IF(H336&lt;2.5, "REPROVADO", IF(H336&lt;7, "FINAL", "APROVADO"))</f>
        <v/>
      </c>
      <c r="K336" s="15">
        <f>IF(H336&lt;7, (12.5 - (1.5*H336)), "-")</f>
        <v/>
      </c>
      <c r="L336" s="15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15">
        <f>AVERAGE(C337:F337)</f>
        <v/>
      </c>
      <c r="H337" s="15">
        <f>SUM(C337:F337)/4</f>
        <v/>
      </c>
      <c r="I337" s="15">
        <f>IF(H337&lt;7, (0.6*H337) + (0.4*G337), "-")</f>
        <v/>
      </c>
      <c r="J337" s="8">
        <f>IF(H337&lt;2.5, "REPROVADO", IF(H337&lt;7, "FINAL", "APROVADO"))</f>
        <v/>
      </c>
      <c r="K337" s="15">
        <f>IF(H337&lt;7, (12.5 - (1.5*H337)), "-")</f>
        <v/>
      </c>
      <c r="L337" s="15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15">
        <f>AVERAGE(C338:F338)</f>
        <v/>
      </c>
      <c r="H338" s="15">
        <f>SUM(C338:F338)/4</f>
        <v/>
      </c>
      <c r="I338" s="15">
        <f>IF(H338&lt;7, (0.6*H338) + (0.4*G338), "-")</f>
        <v/>
      </c>
      <c r="J338" s="8">
        <f>IF(H338&lt;2.5, "REPROVADO", IF(H338&lt;7, "FINAL", "APROVADO"))</f>
        <v/>
      </c>
      <c r="K338" s="15">
        <f>IF(H338&lt;7, (12.5 - (1.5*H338)), "-")</f>
        <v/>
      </c>
      <c r="L338" s="15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15">
        <f>AVERAGE(C339:F339)</f>
        <v/>
      </c>
      <c r="H339" s="15">
        <f>SUM(C339:F339)/4</f>
        <v/>
      </c>
      <c r="I339" s="15">
        <f>IF(H339&lt;7, (0.6*H339) + (0.4*G339), "-")</f>
        <v/>
      </c>
      <c r="J339" s="8">
        <f>IF(H339&lt;2.5, "REPROVADO", IF(H339&lt;7, "FINAL", "APROVADO"))</f>
        <v/>
      </c>
      <c r="K339" s="15">
        <f>IF(H339&lt;7, (12.5 - (1.5*H339)), "-")</f>
        <v/>
      </c>
      <c r="L339" s="15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15">
        <f>AVERAGE(C340:F340)</f>
        <v/>
      </c>
      <c r="H340" s="15">
        <f>SUM(C340:F340)/4</f>
        <v/>
      </c>
      <c r="I340" s="15">
        <f>IF(H340&lt;7, (0.6*H340) + (0.4*G340), "-")</f>
        <v/>
      </c>
      <c r="J340" s="8">
        <f>IF(H340&lt;2.5, "REPROVADO", IF(H340&lt;7, "FINAL", "APROVADO"))</f>
        <v/>
      </c>
      <c r="K340" s="15">
        <f>IF(H340&lt;7, (12.5 - (1.5*H340)), "-")</f>
        <v/>
      </c>
      <c r="L340" s="15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15">
        <f>AVERAGE(C341:F341)</f>
        <v/>
      </c>
      <c r="H341" s="15">
        <f>SUM(C341:F341)/4</f>
        <v/>
      </c>
      <c r="I341" s="15">
        <f>IF(H341&lt;7, (0.6*H341) + (0.4*G341), "-")</f>
        <v/>
      </c>
      <c r="J341" s="8">
        <f>IF(H341&lt;2.5, "REPROVADO", IF(H341&lt;7, "FINAL", "APROVADO"))</f>
        <v/>
      </c>
      <c r="K341" s="15">
        <f>IF(H341&lt;7, (12.5 - (1.5*H341)), "-")</f>
        <v/>
      </c>
      <c r="L341" s="15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15">
        <f>AVERAGE(C342:F342)</f>
        <v/>
      </c>
      <c r="H342" s="15">
        <f>SUM(C342:F342)/4</f>
        <v/>
      </c>
      <c r="I342" s="15">
        <f>IF(H342&lt;7, (0.6*H342) + (0.4*G342), "-")</f>
        <v/>
      </c>
      <c r="J342" s="8">
        <f>IF(H342&lt;2.5, "REPROVADO", IF(H342&lt;7, "FINAL", "APROVADO"))</f>
        <v/>
      </c>
      <c r="K342" s="15">
        <f>IF(H342&lt;7, (12.5 - (1.5*H342)), "-")</f>
        <v/>
      </c>
      <c r="L342" s="15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15">
        <f>AVERAGE(C343:F343)</f>
        <v/>
      </c>
      <c r="H343" s="15">
        <f>SUM(C343:F343)/4</f>
        <v/>
      </c>
      <c r="I343" s="15">
        <f>IF(H343&lt;7, (0.6*H343) + (0.4*G343), "-")</f>
        <v/>
      </c>
      <c r="J343" s="8">
        <f>IF(H343&lt;2.5, "REPROVADO", IF(H343&lt;7, "FINAL", "APROVADO"))</f>
        <v/>
      </c>
      <c r="K343" s="15">
        <f>IF(H343&lt;7, (12.5 - (1.5*H343)), "-")</f>
        <v/>
      </c>
      <c r="L343" s="15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15">
        <f>AVERAGE(C344:F344)</f>
        <v/>
      </c>
      <c r="H344" s="15">
        <f>SUM(C344:F344)/4</f>
        <v/>
      </c>
      <c r="I344" s="15">
        <f>IF(H344&lt;7, (0.6*H344) + (0.4*G344), "-")</f>
        <v/>
      </c>
      <c r="J344" s="8">
        <f>IF(H344&lt;2.5, "REPROVADO", IF(H344&lt;7, "FINAL", "APROVADO"))</f>
        <v/>
      </c>
      <c r="K344" s="15">
        <f>IF(H344&lt;7, (12.5 - (1.5*H344)), "-")</f>
        <v/>
      </c>
      <c r="L344" s="15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15">
        <f>AVERAGE(C345:F345)</f>
        <v/>
      </c>
      <c r="H345" s="15">
        <f>SUM(C345:F345)/4</f>
        <v/>
      </c>
      <c r="I345" s="15">
        <f>IF(H345&lt;7, (0.6*H345) + (0.4*G345), "-")</f>
        <v/>
      </c>
      <c r="J345" s="8">
        <f>IF(H345&lt;2.5, "REPROVADO", IF(H345&lt;7, "FINAL", "APROVADO"))</f>
        <v/>
      </c>
      <c r="K345" s="15">
        <f>IF(H345&lt;7, (12.5 - (1.5*H345)), "-")</f>
        <v/>
      </c>
      <c r="L345" s="15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15">
        <f>AVERAGE(C346:F346)</f>
        <v/>
      </c>
      <c r="H346" s="15">
        <f>SUM(C346:F346)/4</f>
        <v/>
      </c>
      <c r="I346" s="15">
        <f>IF(H346&lt;7, (0.6*H346) + (0.4*G346), "-")</f>
        <v/>
      </c>
      <c r="J346" s="8">
        <f>IF(H346&lt;2.5, "REPROVADO", IF(H346&lt;7, "FINAL", "APROVADO"))</f>
        <v/>
      </c>
      <c r="K346" s="15">
        <f>IF(H346&lt;7, (12.5 - (1.5*H346)), "-")</f>
        <v/>
      </c>
      <c r="L346" s="15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15">
        <f>AVERAGE(C347:F347)</f>
        <v/>
      </c>
      <c r="H347" s="15">
        <f>SUM(C347:F347)/4</f>
        <v/>
      </c>
      <c r="I347" s="15">
        <f>IF(H347&lt;7, (0.6*H347) + (0.4*G347), "-")</f>
        <v/>
      </c>
      <c r="J347" s="8">
        <f>IF(H347&lt;2.5, "REPROVADO", IF(H347&lt;7, "FINAL", "APROVADO"))</f>
        <v/>
      </c>
      <c r="K347" s="15">
        <f>IF(H347&lt;7, (12.5 - (1.5*H347)), "-")</f>
        <v/>
      </c>
      <c r="L347" s="15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15">
        <f>AVERAGE(C348:F348)</f>
        <v/>
      </c>
      <c r="H348" s="15">
        <f>SUM(C348:F348)/4</f>
        <v/>
      </c>
      <c r="I348" s="15">
        <f>IF(H348&lt;7, (0.6*H348) + (0.4*G348), "-")</f>
        <v/>
      </c>
      <c r="J348" s="8">
        <f>IF(H348&lt;2.5, "REPROVADO", IF(H348&lt;7, "FINAL", "APROVADO"))</f>
        <v/>
      </c>
      <c r="K348" s="15">
        <f>IF(H348&lt;7, (12.5 - (1.5*H348)), "-")</f>
        <v/>
      </c>
      <c r="L348" s="15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15">
        <f>AVERAGE(C349:F349)</f>
        <v/>
      </c>
      <c r="H349" s="15">
        <f>SUM(C349:F349)/4</f>
        <v/>
      </c>
      <c r="I349" s="15">
        <f>IF(H349&lt;7, (0.6*H349) + (0.4*G349), "-")</f>
        <v/>
      </c>
      <c r="J349" s="8">
        <f>IF(H349&lt;2.5, "REPROVADO", IF(H349&lt;7, "FINAL", "APROVADO"))</f>
        <v/>
      </c>
      <c r="K349" s="15">
        <f>IF(H349&lt;7, (12.5 - (1.5*H349)), "-")</f>
        <v/>
      </c>
      <c r="L349" s="15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15">
        <f>AVERAGE(C350:F350)</f>
        <v/>
      </c>
      <c r="H350" s="15">
        <f>SUM(C350:F350)/4</f>
        <v/>
      </c>
      <c r="I350" s="15">
        <f>IF(H350&lt;7, (0.6*H350) + (0.4*G350), "-")</f>
        <v/>
      </c>
      <c r="J350" s="8">
        <f>IF(H350&lt;2.5, "REPROVADO", IF(H350&lt;7, "FINAL", "APROVADO"))</f>
        <v/>
      </c>
      <c r="K350" s="15">
        <f>IF(H350&lt;7, (12.5 - (1.5*H350)), "-")</f>
        <v/>
      </c>
      <c r="L350" s="15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tabColor rgb="00FFDAB9"/>
    <outlinePr summaryBelow="1" summaryRight="1"/>
    <pageSetUpPr/>
  </sheetPr>
  <dimension ref="A1:CB186"/>
  <sheetViews>
    <sheetView workbookViewId="0">
      <selection activeCell="A1" sqref="A1"/>
    </sheetView>
  </sheetViews>
  <sheetFormatPr baseColWidth="8" defaultRowHeight="15"/>
  <cols>
    <col width="5" customWidth="1" min="1" max="1"/>
    <col width="20" customWidth="1" min="2" max="2"/>
    <col width="5" customWidth="1" min="3" max="3"/>
    <col width="5" customWidth="1" min="4" max="4"/>
    <col width="5" customWidth="1" min="5" max="5"/>
    <col width="5" customWidth="1" min="6" max="6"/>
    <col width="5" customWidth="1" min="7" max="7"/>
    <col width="5" customWidth="1" min="8" max="8"/>
    <col width="5" customWidth="1" min="9" max="9"/>
    <col width="5" customWidth="1" min="10" max="10"/>
    <col width="5" customWidth="1" min="11" max="11"/>
    <col width="5" customWidth="1" min="12" max="12"/>
    <col width="5" customWidth="1" min="13" max="13"/>
    <col width="5" customWidth="1" min="14" max="14"/>
    <col width="5" customWidth="1" min="15" max="15"/>
    <col width="5" customWidth="1" min="16" max="16"/>
    <col width="5" customWidth="1" min="17" max="17"/>
    <col width="5" customWidth="1" min="18" max="18"/>
    <col width="5" customWidth="1" min="19" max="19"/>
    <col width="5" customWidth="1" min="20" max="20"/>
    <col width="5" customWidth="1" min="21" max="21"/>
    <col width="5" customWidth="1" min="22" max="22"/>
    <col width="5" customWidth="1" min="23" max="23"/>
    <col width="5" customWidth="1" min="24" max="24"/>
    <col width="5" customWidth="1" min="25" max="25"/>
    <col width="5" customWidth="1" min="26" max="26"/>
    <col width="5" customWidth="1" min="27" max="27"/>
    <col width="5" customWidth="1" min="28" max="28"/>
    <col width="5" customWidth="1" min="29" max="29"/>
    <col width="5" customWidth="1" min="30" max="30"/>
    <col width="5" customWidth="1" min="31" max="31"/>
    <col width="5" customWidth="1" min="32" max="32"/>
    <col width="5" customWidth="1" min="33" max="33"/>
    <col width="5" customWidth="1" min="34" max="34"/>
    <col width="5" customWidth="1" min="35" max="35"/>
    <col width="5" customWidth="1" min="36" max="36"/>
    <col width="5" customWidth="1" min="37" max="37"/>
    <col width="5" customWidth="1" min="38" max="38"/>
    <col width="5" customWidth="1" min="39" max="39"/>
    <col width="5" customWidth="1" min="40" max="40"/>
    <col width="5" customWidth="1" min="41" max="41"/>
    <col width="5" customWidth="1" min="42" max="42"/>
    <col width="5" customWidth="1" min="43" max="43"/>
    <col width="5" customWidth="1" min="44" max="44"/>
    <col width="5" customWidth="1" min="45" max="45"/>
    <col width="5" customWidth="1" min="46" max="46"/>
    <col width="5" customWidth="1" min="47" max="47"/>
    <col width="5" customWidth="1" min="48" max="48"/>
    <col width="5" customWidth="1" min="49" max="49"/>
    <col width="5" customWidth="1" min="50" max="50"/>
    <col width="5" customWidth="1" min="51" max="51"/>
    <col width="5" customWidth="1" min="52" max="52"/>
    <col width="5" customWidth="1" min="53" max="53"/>
    <col width="5" customWidth="1" min="54" max="54"/>
    <col width="5" customWidth="1" min="55" max="55"/>
    <col width="5" customWidth="1" min="56" max="56"/>
    <col width="5" customWidth="1" min="57" max="57"/>
    <col width="5" customWidth="1" min="58" max="58"/>
    <col width="5" customWidth="1" min="59" max="59"/>
    <col width="5" customWidth="1" min="60" max="60"/>
    <col width="5" customWidth="1" min="61" max="61"/>
    <col width="5" customWidth="1" min="62" max="62"/>
    <col width="5" customWidth="1" min="63" max="63"/>
    <col width="5" customWidth="1" min="64" max="64"/>
    <col width="5" customWidth="1" min="65" max="65"/>
    <col width="5" customWidth="1" min="66" max="66"/>
    <col width="5" customWidth="1" min="67" max="67"/>
    <col width="5" customWidth="1" min="68" max="68"/>
    <col width="5" customWidth="1" min="69" max="69"/>
    <col width="5" customWidth="1" min="70" max="70"/>
    <col width="5" customWidth="1" min="71" max="71"/>
    <col width="5" customWidth="1" min="72" max="72"/>
    <col width="5" customWidth="1" min="73" max="73"/>
    <col width="5" customWidth="1" min="74" max="74"/>
    <col width="5" customWidth="1" min="75" max="75"/>
    <col width="5" customWidth="1" min="76" max="76"/>
    <col width="5" customWidth="1" min="77" max="77"/>
    <col width="5" customWidth="1" min="78" max="78"/>
    <col width="5" customWidth="1" min="79" max="79"/>
    <col width="5" customWidth="1" min="80" max="80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 - BOLETIM</t>
        </is>
      </c>
    </row>
    <row r="3">
      <c r="A3" s="7" t="n"/>
      <c r="B3" s="7" t="n"/>
      <c r="C3" s="16" t="inlineStr">
        <is>
          <t>BIO</t>
        </is>
      </c>
      <c r="I3" s="16" t="inlineStr">
        <is>
          <t>MAT</t>
        </is>
      </c>
      <c r="O3" s="16" t="inlineStr">
        <is>
          <t>FIS</t>
        </is>
      </c>
      <c r="U3" s="16" t="inlineStr">
        <is>
          <t>QUI</t>
        </is>
      </c>
      <c r="AA3" s="16" t="inlineStr">
        <is>
          <t>GEO</t>
        </is>
      </c>
      <c r="AG3" s="16" t="inlineStr">
        <is>
          <t>SOC</t>
        </is>
      </c>
      <c r="AM3" s="16" t="inlineStr">
        <is>
          <t>HIS</t>
        </is>
      </c>
      <c r="AS3" s="16" t="inlineStr">
        <is>
          <t>FIL</t>
        </is>
      </c>
      <c r="AY3" s="16" t="inlineStr">
        <is>
          <t>ESP</t>
        </is>
      </c>
      <c r="BE3" s="16" t="inlineStr">
        <is>
          <t>POR</t>
        </is>
      </c>
      <c r="BK3" s="16" t="inlineStr">
        <is>
          <t>ART</t>
        </is>
      </c>
      <c r="BQ3" s="16" t="inlineStr">
        <is>
          <t>EDF</t>
        </is>
      </c>
      <c r="BW3" s="16" t="inlineStr">
        <is>
          <t>ING</t>
        </is>
      </c>
    </row>
    <row r="4">
      <c r="A4" s="17" t="inlineStr">
        <is>
          <t>Nº</t>
        </is>
      </c>
      <c r="B4" s="18" t="inlineStr">
        <is>
          <t>ALUNO</t>
        </is>
      </c>
      <c r="C4" s="16" t="inlineStr">
        <is>
          <t>BIO B1</t>
        </is>
      </c>
      <c r="D4" s="16" t="inlineStr">
        <is>
          <t>BIO B2</t>
        </is>
      </c>
      <c r="E4" s="16" t="inlineStr">
        <is>
          <t>BIO B3</t>
        </is>
      </c>
      <c r="F4" s="16" t="inlineStr">
        <is>
          <t>BIO B4</t>
        </is>
      </c>
      <c r="G4" s="19" t="inlineStr">
        <is>
          <t>BIO NF</t>
        </is>
      </c>
      <c r="H4" s="19" t="inlineStr">
        <is>
          <t>BIO MG</t>
        </is>
      </c>
      <c r="I4" s="16" t="inlineStr">
        <is>
          <t>MAT B1</t>
        </is>
      </c>
      <c r="J4" s="16" t="inlineStr">
        <is>
          <t>MAT B2</t>
        </is>
      </c>
      <c r="K4" s="16" t="inlineStr">
        <is>
          <t>MAT B3</t>
        </is>
      </c>
      <c r="L4" s="16" t="inlineStr">
        <is>
          <t>MAT B4</t>
        </is>
      </c>
      <c r="M4" s="19" t="inlineStr">
        <is>
          <t>MAT NF</t>
        </is>
      </c>
      <c r="N4" s="19" t="inlineStr">
        <is>
          <t>MAT MG</t>
        </is>
      </c>
      <c r="O4" s="16" t="inlineStr">
        <is>
          <t>FIS B1</t>
        </is>
      </c>
      <c r="P4" s="16" t="inlineStr">
        <is>
          <t>FIS B2</t>
        </is>
      </c>
      <c r="Q4" s="16" t="inlineStr">
        <is>
          <t>FIS B3</t>
        </is>
      </c>
      <c r="R4" s="16" t="inlineStr">
        <is>
          <t>FIS B4</t>
        </is>
      </c>
      <c r="S4" s="19" t="inlineStr">
        <is>
          <t>FIS NF</t>
        </is>
      </c>
      <c r="T4" s="19" t="inlineStr">
        <is>
          <t>FIS MG</t>
        </is>
      </c>
      <c r="U4" s="16" t="inlineStr">
        <is>
          <t>QUI B1</t>
        </is>
      </c>
      <c r="V4" s="16" t="inlineStr">
        <is>
          <t>QUI B2</t>
        </is>
      </c>
      <c r="W4" s="16" t="inlineStr">
        <is>
          <t>QUI B3</t>
        </is>
      </c>
      <c r="X4" s="16" t="inlineStr">
        <is>
          <t>QUI B4</t>
        </is>
      </c>
      <c r="Y4" s="19" t="inlineStr">
        <is>
          <t>QUI NF</t>
        </is>
      </c>
      <c r="Z4" s="19" t="inlineStr">
        <is>
          <t>QUI MG</t>
        </is>
      </c>
      <c r="AA4" s="16" t="inlineStr">
        <is>
          <t>GEO B1</t>
        </is>
      </c>
      <c r="AB4" s="16" t="inlineStr">
        <is>
          <t>GEO B2</t>
        </is>
      </c>
      <c r="AC4" s="16" t="inlineStr">
        <is>
          <t>GEO B3</t>
        </is>
      </c>
      <c r="AD4" s="16" t="inlineStr">
        <is>
          <t>GEO B4</t>
        </is>
      </c>
      <c r="AE4" s="19" t="inlineStr">
        <is>
          <t>GEO NF</t>
        </is>
      </c>
      <c r="AF4" s="19" t="inlineStr">
        <is>
          <t>GEO MG</t>
        </is>
      </c>
      <c r="AG4" s="16" t="inlineStr">
        <is>
          <t>SOC B1</t>
        </is>
      </c>
      <c r="AH4" s="16" t="inlineStr">
        <is>
          <t>SOC B2</t>
        </is>
      </c>
      <c r="AI4" s="16" t="inlineStr">
        <is>
          <t>SOC B3</t>
        </is>
      </c>
      <c r="AJ4" s="16" t="inlineStr">
        <is>
          <t>SOC B4</t>
        </is>
      </c>
      <c r="AK4" s="19" t="inlineStr">
        <is>
          <t>SOC NF</t>
        </is>
      </c>
      <c r="AL4" s="19" t="inlineStr">
        <is>
          <t>SOC MG</t>
        </is>
      </c>
      <c r="AM4" s="16" t="inlineStr">
        <is>
          <t>HIS B1</t>
        </is>
      </c>
      <c r="AN4" s="16" t="inlineStr">
        <is>
          <t>HIS B2</t>
        </is>
      </c>
      <c r="AO4" s="16" t="inlineStr">
        <is>
          <t>HIS B3</t>
        </is>
      </c>
      <c r="AP4" s="16" t="inlineStr">
        <is>
          <t>HIS B4</t>
        </is>
      </c>
      <c r="AQ4" s="19" t="inlineStr">
        <is>
          <t>HIS NF</t>
        </is>
      </c>
      <c r="AR4" s="19" t="inlineStr">
        <is>
          <t>HIS MG</t>
        </is>
      </c>
      <c r="AS4" s="16" t="inlineStr">
        <is>
          <t>FIL B1</t>
        </is>
      </c>
      <c r="AT4" s="16" t="inlineStr">
        <is>
          <t>FIL B2</t>
        </is>
      </c>
      <c r="AU4" s="16" t="inlineStr">
        <is>
          <t>FIL B3</t>
        </is>
      </c>
      <c r="AV4" s="16" t="inlineStr">
        <is>
          <t>FIL B4</t>
        </is>
      </c>
      <c r="AW4" s="19" t="inlineStr">
        <is>
          <t>FIL NF</t>
        </is>
      </c>
      <c r="AX4" s="19" t="inlineStr">
        <is>
          <t>FIL MG</t>
        </is>
      </c>
      <c r="AY4" s="16" t="inlineStr">
        <is>
          <t>ESP B1</t>
        </is>
      </c>
      <c r="AZ4" s="16" t="inlineStr">
        <is>
          <t>ESP B2</t>
        </is>
      </c>
      <c r="BA4" s="16" t="inlineStr">
        <is>
          <t>ESP B3</t>
        </is>
      </c>
      <c r="BB4" s="16" t="inlineStr">
        <is>
          <t>ESP B4</t>
        </is>
      </c>
      <c r="BC4" s="19" t="inlineStr">
        <is>
          <t>ESP NF</t>
        </is>
      </c>
      <c r="BD4" s="19" t="inlineStr">
        <is>
          <t>ESP MG</t>
        </is>
      </c>
      <c r="BE4" s="16" t="inlineStr">
        <is>
          <t>POR B1</t>
        </is>
      </c>
      <c r="BF4" s="16" t="inlineStr">
        <is>
          <t>POR B2</t>
        </is>
      </c>
      <c r="BG4" s="16" t="inlineStr">
        <is>
          <t>POR B3</t>
        </is>
      </c>
      <c r="BH4" s="16" t="inlineStr">
        <is>
          <t>POR B4</t>
        </is>
      </c>
      <c r="BI4" s="19" t="inlineStr">
        <is>
          <t>POR NF</t>
        </is>
      </c>
      <c r="BJ4" s="19" t="inlineStr">
        <is>
          <t>POR MG</t>
        </is>
      </c>
      <c r="BK4" s="16" t="inlineStr">
        <is>
          <t>ART B1</t>
        </is>
      </c>
      <c r="BL4" s="16" t="inlineStr">
        <is>
          <t>ART B2</t>
        </is>
      </c>
      <c r="BM4" s="16" t="inlineStr">
        <is>
          <t>ART B3</t>
        </is>
      </c>
      <c r="BN4" s="16" t="inlineStr">
        <is>
          <t>ART B4</t>
        </is>
      </c>
      <c r="BO4" s="19" t="inlineStr">
        <is>
          <t>ART NF</t>
        </is>
      </c>
      <c r="BP4" s="19" t="inlineStr">
        <is>
          <t>ART MG</t>
        </is>
      </c>
      <c r="BQ4" s="16" t="inlineStr">
        <is>
          <t>EDF B1</t>
        </is>
      </c>
      <c r="BR4" s="16" t="inlineStr">
        <is>
          <t>EDF B2</t>
        </is>
      </c>
      <c r="BS4" s="16" t="inlineStr">
        <is>
          <t>EDF B3</t>
        </is>
      </c>
      <c r="BT4" s="16" t="inlineStr">
        <is>
          <t>EDF B4</t>
        </is>
      </c>
      <c r="BU4" s="19" t="inlineStr">
        <is>
          <t>EDF NF</t>
        </is>
      </c>
      <c r="BV4" s="19" t="inlineStr">
        <is>
          <t>EDF MG</t>
        </is>
      </c>
      <c r="BW4" s="16" t="inlineStr">
        <is>
          <t>ING B1</t>
        </is>
      </c>
      <c r="BX4" s="16" t="inlineStr">
        <is>
          <t>ING B2</t>
        </is>
      </c>
      <c r="BY4" s="16" t="inlineStr">
        <is>
          <t>ING B3</t>
        </is>
      </c>
      <c r="BZ4" s="16" t="inlineStr">
        <is>
          <t>ING B4</t>
        </is>
      </c>
      <c r="CA4" s="19" t="inlineStr">
        <is>
          <t>ING NF</t>
        </is>
      </c>
      <c r="CB4" s="19" t="inlineStr">
        <is>
          <t>ING MG</t>
        </is>
      </c>
    </row>
    <row r="5">
      <c r="A5" s="8" t="n">
        <v>1</v>
      </c>
      <c r="B5" s="8" t="inlineStr">
        <is>
          <t>Alicia Natália Alves de Sousa</t>
        </is>
      </c>
      <c r="C5" s="15">
        <f>'BIO'!C4</f>
        <v/>
      </c>
      <c r="D5" s="15">
        <f>'BIO'!D4</f>
        <v/>
      </c>
      <c r="E5" s="15">
        <f>'BIO'!E4</f>
        <v/>
      </c>
      <c r="F5" s="15">
        <f>'BIO'!F4</f>
        <v/>
      </c>
      <c r="G5" s="15">
        <f>'BIO'!G4</f>
        <v/>
      </c>
      <c r="H5" s="15">
        <f>'BIO'!H4</f>
        <v/>
      </c>
      <c r="I5" s="15">
        <f>'MAT'!C4</f>
        <v/>
      </c>
      <c r="J5" s="15">
        <f>'MAT'!D4</f>
        <v/>
      </c>
      <c r="K5" s="15">
        <f>'MAT'!E4</f>
        <v/>
      </c>
      <c r="L5" s="15">
        <f>'MAT'!F4</f>
        <v/>
      </c>
      <c r="M5" s="15">
        <f>'MAT'!G4</f>
        <v/>
      </c>
      <c r="N5" s="15">
        <f>'MAT'!H4</f>
        <v/>
      </c>
      <c r="O5" s="15">
        <f>'FIS'!C4</f>
        <v/>
      </c>
      <c r="P5" s="15">
        <f>'FIS'!D4</f>
        <v/>
      </c>
      <c r="Q5" s="15">
        <f>'FIS'!E4</f>
        <v/>
      </c>
      <c r="R5" s="15">
        <f>'FIS'!F4</f>
        <v/>
      </c>
      <c r="S5" s="15">
        <f>'FIS'!G4</f>
        <v/>
      </c>
      <c r="T5" s="15">
        <f>'FIS'!H4</f>
        <v/>
      </c>
      <c r="U5" s="15">
        <f>'QUI'!C4</f>
        <v/>
      </c>
      <c r="V5" s="15">
        <f>'QUI'!D4</f>
        <v/>
      </c>
      <c r="W5" s="15">
        <f>'QUI'!E4</f>
        <v/>
      </c>
      <c r="X5" s="15">
        <f>'QUI'!F4</f>
        <v/>
      </c>
      <c r="Y5" s="15">
        <f>'QUI'!G4</f>
        <v/>
      </c>
      <c r="Z5" s="15">
        <f>'QUI'!H4</f>
        <v/>
      </c>
      <c r="AA5" s="15">
        <f>'GEO'!C4</f>
        <v/>
      </c>
      <c r="AB5" s="15">
        <f>'GEO'!D4</f>
        <v/>
      </c>
      <c r="AC5" s="15">
        <f>'GEO'!E4</f>
        <v/>
      </c>
      <c r="AD5" s="15">
        <f>'GEO'!F4</f>
        <v/>
      </c>
      <c r="AE5" s="15">
        <f>'GEO'!G4</f>
        <v/>
      </c>
      <c r="AF5" s="15">
        <f>'GEO'!H4</f>
        <v/>
      </c>
      <c r="AG5" s="15">
        <f>'SOC'!C4</f>
        <v/>
      </c>
      <c r="AH5" s="15">
        <f>'SOC'!D4</f>
        <v/>
      </c>
      <c r="AI5" s="15">
        <f>'SOC'!E4</f>
        <v/>
      </c>
      <c r="AJ5" s="15">
        <f>'SOC'!F4</f>
        <v/>
      </c>
      <c r="AK5" s="15">
        <f>'SOC'!G4</f>
        <v/>
      </c>
      <c r="AL5" s="15">
        <f>'SOC'!H4</f>
        <v/>
      </c>
      <c r="AM5" s="15">
        <f>'HIS'!C4</f>
        <v/>
      </c>
      <c r="AN5" s="15">
        <f>'HIS'!D4</f>
        <v/>
      </c>
      <c r="AO5" s="15">
        <f>'HIS'!E4</f>
        <v/>
      </c>
      <c r="AP5" s="15">
        <f>'HIS'!F4</f>
        <v/>
      </c>
      <c r="AQ5" s="15">
        <f>'HIS'!G4</f>
        <v/>
      </c>
      <c r="AR5" s="15">
        <f>'HIS'!H4</f>
        <v/>
      </c>
      <c r="AS5" s="15">
        <f>'FIL'!C4</f>
        <v/>
      </c>
      <c r="AT5" s="15">
        <f>'FIL'!D4</f>
        <v/>
      </c>
      <c r="AU5" s="15">
        <f>'FIL'!E4</f>
        <v/>
      </c>
      <c r="AV5" s="15">
        <f>'FIL'!F4</f>
        <v/>
      </c>
      <c r="AW5" s="15">
        <f>'FIL'!G4</f>
        <v/>
      </c>
      <c r="AX5" s="15">
        <f>'FIL'!H4</f>
        <v/>
      </c>
      <c r="AY5" s="15">
        <f>'ESP'!C4</f>
        <v/>
      </c>
      <c r="AZ5" s="15">
        <f>'ESP'!D4</f>
        <v/>
      </c>
      <c r="BA5" s="15">
        <f>'ESP'!E4</f>
        <v/>
      </c>
      <c r="BB5" s="15">
        <f>'ESP'!F4</f>
        <v/>
      </c>
      <c r="BC5" s="15">
        <f>'ESP'!G4</f>
        <v/>
      </c>
      <c r="BD5" s="15">
        <f>'ESP'!H4</f>
        <v/>
      </c>
      <c r="BE5" s="15">
        <f>'POR'!C4</f>
        <v/>
      </c>
      <c r="BF5" s="15">
        <f>'POR'!D4</f>
        <v/>
      </c>
      <c r="BG5" s="15">
        <f>'POR'!E4</f>
        <v/>
      </c>
      <c r="BH5" s="15">
        <f>'POR'!F4</f>
        <v/>
      </c>
      <c r="BI5" s="15">
        <f>'POR'!G4</f>
        <v/>
      </c>
      <c r="BJ5" s="15">
        <f>'POR'!H4</f>
        <v/>
      </c>
      <c r="BK5" s="15">
        <f>'ART'!C4</f>
        <v/>
      </c>
      <c r="BL5" s="15">
        <f>'ART'!D4</f>
        <v/>
      </c>
      <c r="BM5" s="15">
        <f>'ART'!E4</f>
        <v/>
      </c>
      <c r="BN5" s="15">
        <f>'ART'!F4</f>
        <v/>
      </c>
      <c r="BO5" s="15">
        <f>'ART'!G4</f>
        <v/>
      </c>
      <c r="BP5" s="15">
        <f>'ART'!H4</f>
        <v/>
      </c>
      <c r="BQ5" s="15">
        <f>'EDF'!C4</f>
        <v/>
      </c>
      <c r="BR5" s="15">
        <f>'EDF'!D4</f>
        <v/>
      </c>
      <c r="BS5" s="15">
        <f>'EDF'!E4</f>
        <v/>
      </c>
      <c r="BT5" s="15">
        <f>'EDF'!F4</f>
        <v/>
      </c>
      <c r="BU5" s="15">
        <f>'EDF'!G4</f>
        <v/>
      </c>
      <c r="BV5" s="15">
        <f>'EDF'!H4</f>
        <v/>
      </c>
      <c r="BW5" s="15">
        <f>'ING'!C4</f>
        <v/>
      </c>
      <c r="BX5" s="15">
        <f>'ING'!D4</f>
        <v/>
      </c>
      <c r="BY5" s="15">
        <f>'ING'!E4</f>
        <v/>
      </c>
      <c r="BZ5" s="15">
        <f>'ING'!F4</f>
        <v/>
      </c>
      <c r="CA5" s="15">
        <f>'ING'!G4</f>
        <v/>
      </c>
      <c r="CB5" s="15">
        <f>'ING'!H4</f>
        <v/>
      </c>
    </row>
    <row r="6">
      <c r="A6" s="8" t="n">
        <v>2</v>
      </c>
      <c r="B6" s="8" t="inlineStr">
        <is>
          <t>Carlos Eduardo de Freitas Silvino</t>
        </is>
      </c>
      <c r="C6" s="15">
        <f>'BIO'!C5</f>
        <v/>
      </c>
      <c r="D6" s="15">
        <f>'BIO'!D5</f>
        <v/>
      </c>
      <c r="E6" s="15">
        <f>'BIO'!E5</f>
        <v/>
      </c>
      <c r="F6" s="15">
        <f>'BIO'!F5</f>
        <v/>
      </c>
      <c r="G6" s="15">
        <f>'BIO'!G5</f>
        <v/>
      </c>
      <c r="H6" s="15">
        <f>'BIO'!H5</f>
        <v/>
      </c>
      <c r="I6" s="15">
        <f>'MAT'!C5</f>
        <v/>
      </c>
      <c r="J6" s="15">
        <f>'MAT'!D5</f>
        <v/>
      </c>
      <c r="K6" s="15">
        <f>'MAT'!E5</f>
        <v/>
      </c>
      <c r="L6" s="15">
        <f>'MAT'!F5</f>
        <v/>
      </c>
      <c r="M6" s="15">
        <f>'MAT'!G5</f>
        <v/>
      </c>
      <c r="N6" s="15">
        <f>'MAT'!H5</f>
        <v/>
      </c>
      <c r="O6" s="15">
        <f>'FIS'!C5</f>
        <v/>
      </c>
      <c r="P6" s="15">
        <f>'FIS'!D5</f>
        <v/>
      </c>
      <c r="Q6" s="15">
        <f>'FIS'!E5</f>
        <v/>
      </c>
      <c r="R6" s="15">
        <f>'FIS'!F5</f>
        <v/>
      </c>
      <c r="S6" s="15">
        <f>'FIS'!G5</f>
        <v/>
      </c>
      <c r="T6" s="15">
        <f>'FIS'!H5</f>
        <v/>
      </c>
      <c r="U6" s="15">
        <f>'QUI'!C5</f>
        <v/>
      </c>
      <c r="V6" s="15">
        <f>'QUI'!D5</f>
        <v/>
      </c>
      <c r="W6" s="15">
        <f>'QUI'!E5</f>
        <v/>
      </c>
      <c r="X6" s="15">
        <f>'QUI'!F5</f>
        <v/>
      </c>
      <c r="Y6" s="15">
        <f>'QUI'!G5</f>
        <v/>
      </c>
      <c r="Z6" s="15">
        <f>'QUI'!H5</f>
        <v/>
      </c>
      <c r="AA6" s="15">
        <f>'GEO'!C5</f>
        <v/>
      </c>
      <c r="AB6" s="15">
        <f>'GEO'!D5</f>
        <v/>
      </c>
      <c r="AC6" s="15">
        <f>'GEO'!E5</f>
        <v/>
      </c>
      <c r="AD6" s="15">
        <f>'GEO'!F5</f>
        <v/>
      </c>
      <c r="AE6" s="15">
        <f>'GEO'!G5</f>
        <v/>
      </c>
      <c r="AF6" s="15">
        <f>'GEO'!H5</f>
        <v/>
      </c>
      <c r="AG6" s="15">
        <f>'SOC'!C5</f>
        <v/>
      </c>
      <c r="AH6" s="15">
        <f>'SOC'!D5</f>
        <v/>
      </c>
      <c r="AI6" s="15">
        <f>'SOC'!E5</f>
        <v/>
      </c>
      <c r="AJ6" s="15">
        <f>'SOC'!F5</f>
        <v/>
      </c>
      <c r="AK6" s="15">
        <f>'SOC'!G5</f>
        <v/>
      </c>
      <c r="AL6" s="15">
        <f>'SOC'!H5</f>
        <v/>
      </c>
      <c r="AM6" s="15">
        <f>'HIS'!C5</f>
        <v/>
      </c>
      <c r="AN6" s="15">
        <f>'HIS'!D5</f>
        <v/>
      </c>
      <c r="AO6" s="15">
        <f>'HIS'!E5</f>
        <v/>
      </c>
      <c r="AP6" s="15">
        <f>'HIS'!F5</f>
        <v/>
      </c>
      <c r="AQ6" s="15">
        <f>'HIS'!G5</f>
        <v/>
      </c>
      <c r="AR6" s="15">
        <f>'HIS'!H5</f>
        <v/>
      </c>
      <c r="AS6" s="15">
        <f>'FIL'!C5</f>
        <v/>
      </c>
      <c r="AT6" s="15">
        <f>'FIL'!D5</f>
        <v/>
      </c>
      <c r="AU6" s="15">
        <f>'FIL'!E5</f>
        <v/>
      </c>
      <c r="AV6" s="15">
        <f>'FIL'!F5</f>
        <v/>
      </c>
      <c r="AW6" s="15">
        <f>'FIL'!G5</f>
        <v/>
      </c>
      <c r="AX6" s="15">
        <f>'FIL'!H5</f>
        <v/>
      </c>
      <c r="AY6" s="15">
        <f>'ESP'!C5</f>
        <v/>
      </c>
      <c r="AZ6" s="15">
        <f>'ESP'!D5</f>
        <v/>
      </c>
      <c r="BA6" s="15">
        <f>'ESP'!E5</f>
        <v/>
      </c>
      <c r="BB6" s="15">
        <f>'ESP'!F5</f>
        <v/>
      </c>
      <c r="BC6" s="15">
        <f>'ESP'!G5</f>
        <v/>
      </c>
      <c r="BD6" s="15">
        <f>'ESP'!H5</f>
        <v/>
      </c>
      <c r="BE6" s="15">
        <f>'POR'!C5</f>
        <v/>
      </c>
      <c r="BF6" s="15">
        <f>'POR'!D5</f>
        <v/>
      </c>
      <c r="BG6" s="15">
        <f>'POR'!E5</f>
        <v/>
      </c>
      <c r="BH6" s="15">
        <f>'POR'!F5</f>
        <v/>
      </c>
      <c r="BI6" s="15">
        <f>'POR'!G5</f>
        <v/>
      </c>
      <c r="BJ6" s="15">
        <f>'POR'!H5</f>
        <v/>
      </c>
      <c r="BK6" s="15">
        <f>'ART'!C5</f>
        <v/>
      </c>
      <c r="BL6" s="15">
        <f>'ART'!D5</f>
        <v/>
      </c>
      <c r="BM6" s="15">
        <f>'ART'!E5</f>
        <v/>
      </c>
      <c r="BN6" s="15">
        <f>'ART'!F5</f>
        <v/>
      </c>
      <c r="BO6" s="15">
        <f>'ART'!G5</f>
        <v/>
      </c>
      <c r="BP6" s="15">
        <f>'ART'!H5</f>
        <v/>
      </c>
      <c r="BQ6" s="15">
        <f>'EDF'!C5</f>
        <v/>
      </c>
      <c r="BR6" s="15">
        <f>'EDF'!D5</f>
        <v/>
      </c>
      <c r="BS6" s="15">
        <f>'EDF'!E5</f>
        <v/>
      </c>
      <c r="BT6" s="15">
        <f>'EDF'!F5</f>
        <v/>
      </c>
      <c r="BU6" s="15">
        <f>'EDF'!G5</f>
        <v/>
      </c>
      <c r="BV6" s="15">
        <f>'EDF'!H5</f>
        <v/>
      </c>
      <c r="BW6" s="15">
        <f>'ING'!C5</f>
        <v/>
      </c>
      <c r="BX6" s="15">
        <f>'ING'!D5</f>
        <v/>
      </c>
      <c r="BY6" s="15">
        <f>'ING'!E5</f>
        <v/>
      </c>
      <c r="BZ6" s="15">
        <f>'ING'!F5</f>
        <v/>
      </c>
      <c r="CA6" s="15">
        <f>'ING'!G5</f>
        <v/>
      </c>
      <c r="CB6" s="15">
        <f>'ING'!H5</f>
        <v/>
      </c>
    </row>
    <row r="7">
      <c r="A7" s="8" t="n">
        <v>3</v>
      </c>
      <c r="B7" s="8" t="inlineStr">
        <is>
          <t>Cicera Tayna Gomes Rocha</t>
        </is>
      </c>
      <c r="C7" s="15">
        <f>'BIO'!C6</f>
        <v/>
      </c>
      <c r="D7" s="15">
        <f>'BIO'!D6</f>
        <v/>
      </c>
      <c r="E7" s="15">
        <f>'BIO'!E6</f>
        <v/>
      </c>
      <c r="F7" s="15">
        <f>'BIO'!F6</f>
        <v/>
      </c>
      <c r="G7" s="15">
        <f>'BIO'!G6</f>
        <v/>
      </c>
      <c r="H7" s="15">
        <f>'BIO'!H6</f>
        <v/>
      </c>
      <c r="I7" s="15">
        <f>'MAT'!C6</f>
        <v/>
      </c>
      <c r="J7" s="15">
        <f>'MAT'!D6</f>
        <v/>
      </c>
      <c r="K7" s="15">
        <f>'MAT'!E6</f>
        <v/>
      </c>
      <c r="L7" s="15">
        <f>'MAT'!F6</f>
        <v/>
      </c>
      <c r="M7" s="15">
        <f>'MAT'!G6</f>
        <v/>
      </c>
      <c r="N7" s="15">
        <f>'MAT'!H6</f>
        <v/>
      </c>
      <c r="O7" s="15">
        <f>'FIS'!C6</f>
        <v/>
      </c>
      <c r="P7" s="15">
        <f>'FIS'!D6</f>
        <v/>
      </c>
      <c r="Q7" s="15">
        <f>'FIS'!E6</f>
        <v/>
      </c>
      <c r="R7" s="15">
        <f>'FIS'!F6</f>
        <v/>
      </c>
      <c r="S7" s="15">
        <f>'FIS'!G6</f>
        <v/>
      </c>
      <c r="T7" s="15">
        <f>'FIS'!H6</f>
        <v/>
      </c>
      <c r="U7" s="15">
        <f>'QUI'!C6</f>
        <v/>
      </c>
      <c r="V7" s="15">
        <f>'QUI'!D6</f>
        <v/>
      </c>
      <c r="W7" s="15">
        <f>'QUI'!E6</f>
        <v/>
      </c>
      <c r="X7" s="15">
        <f>'QUI'!F6</f>
        <v/>
      </c>
      <c r="Y7" s="15">
        <f>'QUI'!G6</f>
        <v/>
      </c>
      <c r="Z7" s="15">
        <f>'QUI'!H6</f>
        <v/>
      </c>
      <c r="AA7" s="15">
        <f>'GEO'!C6</f>
        <v/>
      </c>
      <c r="AB7" s="15">
        <f>'GEO'!D6</f>
        <v/>
      </c>
      <c r="AC7" s="15">
        <f>'GEO'!E6</f>
        <v/>
      </c>
      <c r="AD7" s="15">
        <f>'GEO'!F6</f>
        <v/>
      </c>
      <c r="AE7" s="15">
        <f>'GEO'!G6</f>
        <v/>
      </c>
      <c r="AF7" s="15">
        <f>'GEO'!H6</f>
        <v/>
      </c>
      <c r="AG7" s="15">
        <f>'SOC'!C6</f>
        <v/>
      </c>
      <c r="AH7" s="15">
        <f>'SOC'!D6</f>
        <v/>
      </c>
      <c r="AI7" s="15">
        <f>'SOC'!E6</f>
        <v/>
      </c>
      <c r="AJ7" s="15">
        <f>'SOC'!F6</f>
        <v/>
      </c>
      <c r="AK7" s="15">
        <f>'SOC'!G6</f>
        <v/>
      </c>
      <c r="AL7" s="15">
        <f>'SOC'!H6</f>
        <v/>
      </c>
      <c r="AM7" s="15">
        <f>'HIS'!C6</f>
        <v/>
      </c>
      <c r="AN7" s="15">
        <f>'HIS'!D6</f>
        <v/>
      </c>
      <c r="AO7" s="15">
        <f>'HIS'!E6</f>
        <v/>
      </c>
      <c r="AP7" s="15">
        <f>'HIS'!F6</f>
        <v/>
      </c>
      <c r="AQ7" s="15">
        <f>'HIS'!G6</f>
        <v/>
      </c>
      <c r="AR7" s="15">
        <f>'HIS'!H6</f>
        <v/>
      </c>
      <c r="AS7" s="15">
        <f>'FIL'!C6</f>
        <v/>
      </c>
      <c r="AT7" s="15">
        <f>'FIL'!D6</f>
        <v/>
      </c>
      <c r="AU7" s="15">
        <f>'FIL'!E6</f>
        <v/>
      </c>
      <c r="AV7" s="15">
        <f>'FIL'!F6</f>
        <v/>
      </c>
      <c r="AW7" s="15">
        <f>'FIL'!G6</f>
        <v/>
      </c>
      <c r="AX7" s="15">
        <f>'FIL'!H6</f>
        <v/>
      </c>
      <c r="AY7" s="15">
        <f>'ESP'!C6</f>
        <v/>
      </c>
      <c r="AZ7" s="15">
        <f>'ESP'!D6</f>
        <v/>
      </c>
      <c r="BA7" s="15">
        <f>'ESP'!E6</f>
        <v/>
      </c>
      <c r="BB7" s="15">
        <f>'ESP'!F6</f>
        <v/>
      </c>
      <c r="BC7" s="15">
        <f>'ESP'!G6</f>
        <v/>
      </c>
      <c r="BD7" s="15">
        <f>'ESP'!H6</f>
        <v/>
      </c>
      <c r="BE7" s="15">
        <f>'POR'!C6</f>
        <v/>
      </c>
      <c r="BF7" s="15">
        <f>'POR'!D6</f>
        <v/>
      </c>
      <c r="BG7" s="15">
        <f>'POR'!E6</f>
        <v/>
      </c>
      <c r="BH7" s="15">
        <f>'POR'!F6</f>
        <v/>
      </c>
      <c r="BI7" s="15">
        <f>'POR'!G6</f>
        <v/>
      </c>
      <c r="BJ7" s="15">
        <f>'POR'!H6</f>
        <v/>
      </c>
      <c r="BK7" s="15">
        <f>'ART'!C6</f>
        <v/>
      </c>
      <c r="BL7" s="15">
        <f>'ART'!D6</f>
        <v/>
      </c>
      <c r="BM7" s="15">
        <f>'ART'!E6</f>
        <v/>
      </c>
      <c r="BN7" s="15">
        <f>'ART'!F6</f>
        <v/>
      </c>
      <c r="BO7" s="15">
        <f>'ART'!G6</f>
        <v/>
      </c>
      <c r="BP7" s="15">
        <f>'ART'!H6</f>
        <v/>
      </c>
      <c r="BQ7" s="15">
        <f>'EDF'!C6</f>
        <v/>
      </c>
      <c r="BR7" s="15">
        <f>'EDF'!D6</f>
        <v/>
      </c>
      <c r="BS7" s="15">
        <f>'EDF'!E6</f>
        <v/>
      </c>
      <c r="BT7" s="15">
        <f>'EDF'!F6</f>
        <v/>
      </c>
      <c r="BU7" s="15">
        <f>'EDF'!G6</f>
        <v/>
      </c>
      <c r="BV7" s="15">
        <f>'EDF'!H6</f>
        <v/>
      </c>
      <c r="BW7" s="15">
        <f>'ING'!C6</f>
        <v/>
      </c>
      <c r="BX7" s="15">
        <f>'ING'!D6</f>
        <v/>
      </c>
      <c r="BY7" s="15">
        <f>'ING'!E6</f>
        <v/>
      </c>
      <c r="BZ7" s="15">
        <f>'ING'!F6</f>
        <v/>
      </c>
      <c r="CA7" s="15">
        <f>'ING'!G6</f>
        <v/>
      </c>
      <c r="CB7" s="15">
        <f>'ING'!H6</f>
        <v/>
      </c>
    </row>
    <row r="8">
      <c r="A8" s="8" t="n">
        <v>4</v>
      </c>
      <c r="B8" s="8" t="inlineStr">
        <is>
          <t>Elias Alves Barbosa</t>
        </is>
      </c>
      <c r="C8" s="15">
        <f>'BIO'!C7</f>
        <v/>
      </c>
      <c r="D8" s="15">
        <f>'BIO'!D7</f>
        <v/>
      </c>
      <c r="E8" s="15">
        <f>'BIO'!E7</f>
        <v/>
      </c>
      <c r="F8" s="15">
        <f>'BIO'!F7</f>
        <v/>
      </c>
      <c r="G8" s="15">
        <f>'BIO'!G7</f>
        <v/>
      </c>
      <c r="H8" s="15">
        <f>'BIO'!H7</f>
        <v/>
      </c>
      <c r="I8" s="15">
        <f>'MAT'!C7</f>
        <v/>
      </c>
      <c r="J8" s="15">
        <f>'MAT'!D7</f>
        <v/>
      </c>
      <c r="K8" s="15">
        <f>'MAT'!E7</f>
        <v/>
      </c>
      <c r="L8" s="15">
        <f>'MAT'!F7</f>
        <v/>
      </c>
      <c r="M8" s="15">
        <f>'MAT'!G7</f>
        <v/>
      </c>
      <c r="N8" s="15">
        <f>'MAT'!H7</f>
        <v/>
      </c>
      <c r="O8" s="15">
        <f>'FIS'!C7</f>
        <v/>
      </c>
      <c r="P8" s="15">
        <f>'FIS'!D7</f>
        <v/>
      </c>
      <c r="Q8" s="15">
        <f>'FIS'!E7</f>
        <v/>
      </c>
      <c r="R8" s="15">
        <f>'FIS'!F7</f>
        <v/>
      </c>
      <c r="S8" s="15">
        <f>'FIS'!G7</f>
        <v/>
      </c>
      <c r="T8" s="15">
        <f>'FIS'!H7</f>
        <v/>
      </c>
      <c r="U8" s="15">
        <f>'QUI'!C7</f>
        <v/>
      </c>
      <c r="V8" s="15">
        <f>'QUI'!D7</f>
        <v/>
      </c>
      <c r="W8" s="15">
        <f>'QUI'!E7</f>
        <v/>
      </c>
      <c r="X8" s="15">
        <f>'QUI'!F7</f>
        <v/>
      </c>
      <c r="Y8" s="15">
        <f>'QUI'!G7</f>
        <v/>
      </c>
      <c r="Z8" s="15">
        <f>'QUI'!H7</f>
        <v/>
      </c>
      <c r="AA8" s="15">
        <f>'GEO'!C7</f>
        <v/>
      </c>
      <c r="AB8" s="15">
        <f>'GEO'!D7</f>
        <v/>
      </c>
      <c r="AC8" s="15">
        <f>'GEO'!E7</f>
        <v/>
      </c>
      <c r="AD8" s="15">
        <f>'GEO'!F7</f>
        <v/>
      </c>
      <c r="AE8" s="15">
        <f>'GEO'!G7</f>
        <v/>
      </c>
      <c r="AF8" s="15">
        <f>'GEO'!H7</f>
        <v/>
      </c>
      <c r="AG8" s="15">
        <f>'SOC'!C7</f>
        <v/>
      </c>
      <c r="AH8" s="15">
        <f>'SOC'!D7</f>
        <v/>
      </c>
      <c r="AI8" s="15">
        <f>'SOC'!E7</f>
        <v/>
      </c>
      <c r="AJ8" s="15">
        <f>'SOC'!F7</f>
        <v/>
      </c>
      <c r="AK8" s="15">
        <f>'SOC'!G7</f>
        <v/>
      </c>
      <c r="AL8" s="15">
        <f>'SOC'!H7</f>
        <v/>
      </c>
      <c r="AM8" s="15">
        <f>'HIS'!C7</f>
        <v/>
      </c>
      <c r="AN8" s="15">
        <f>'HIS'!D7</f>
        <v/>
      </c>
      <c r="AO8" s="15">
        <f>'HIS'!E7</f>
        <v/>
      </c>
      <c r="AP8" s="15">
        <f>'HIS'!F7</f>
        <v/>
      </c>
      <c r="AQ8" s="15">
        <f>'HIS'!G7</f>
        <v/>
      </c>
      <c r="AR8" s="15">
        <f>'HIS'!H7</f>
        <v/>
      </c>
      <c r="AS8" s="15">
        <f>'FIL'!C7</f>
        <v/>
      </c>
      <c r="AT8" s="15">
        <f>'FIL'!D7</f>
        <v/>
      </c>
      <c r="AU8" s="15">
        <f>'FIL'!E7</f>
        <v/>
      </c>
      <c r="AV8" s="15">
        <f>'FIL'!F7</f>
        <v/>
      </c>
      <c r="AW8" s="15">
        <f>'FIL'!G7</f>
        <v/>
      </c>
      <c r="AX8" s="15">
        <f>'FIL'!H7</f>
        <v/>
      </c>
      <c r="AY8" s="15">
        <f>'ESP'!C7</f>
        <v/>
      </c>
      <c r="AZ8" s="15">
        <f>'ESP'!D7</f>
        <v/>
      </c>
      <c r="BA8" s="15">
        <f>'ESP'!E7</f>
        <v/>
      </c>
      <c r="BB8" s="15">
        <f>'ESP'!F7</f>
        <v/>
      </c>
      <c r="BC8" s="15">
        <f>'ESP'!G7</f>
        <v/>
      </c>
      <c r="BD8" s="15">
        <f>'ESP'!H7</f>
        <v/>
      </c>
      <c r="BE8" s="15">
        <f>'POR'!C7</f>
        <v/>
      </c>
      <c r="BF8" s="15">
        <f>'POR'!D7</f>
        <v/>
      </c>
      <c r="BG8" s="15">
        <f>'POR'!E7</f>
        <v/>
      </c>
      <c r="BH8" s="15">
        <f>'POR'!F7</f>
        <v/>
      </c>
      <c r="BI8" s="15">
        <f>'POR'!G7</f>
        <v/>
      </c>
      <c r="BJ8" s="15">
        <f>'POR'!H7</f>
        <v/>
      </c>
      <c r="BK8" s="15">
        <f>'ART'!C7</f>
        <v/>
      </c>
      <c r="BL8" s="15">
        <f>'ART'!D7</f>
        <v/>
      </c>
      <c r="BM8" s="15">
        <f>'ART'!E7</f>
        <v/>
      </c>
      <c r="BN8" s="15">
        <f>'ART'!F7</f>
        <v/>
      </c>
      <c r="BO8" s="15">
        <f>'ART'!G7</f>
        <v/>
      </c>
      <c r="BP8" s="15">
        <f>'ART'!H7</f>
        <v/>
      </c>
      <c r="BQ8" s="15">
        <f>'EDF'!C7</f>
        <v/>
      </c>
      <c r="BR8" s="15">
        <f>'EDF'!D7</f>
        <v/>
      </c>
      <c r="BS8" s="15">
        <f>'EDF'!E7</f>
        <v/>
      </c>
      <c r="BT8" s="15">
        <f>'EDF'!F7</f>
        <v/>
      </c>
      <c r="BU8" s="15">
        <f>'EDF'!G7</f>
        <v/>
      </c>
      <c r="BV8" s="15">
        <f>'EDF'!H7</f>
        <v/>
      </c>
      <c r="BW8" s="15">
        <f>'ING'!C7</f>
        <v/>
      </c>
      <c r="BX8" s="15">
        <f>'ING'!D7</f>
        <v/>
      </c>
      <c r="BY8" s="15">
        <f>'ING'!E7</f>
        <v/>
      </c>
      <c r="BZ8" s="15">
        <f>'ING'!F7</f>
        <v/>
      </c>
      <c r="CA8" s="15">
        <f>'ING'!G7</f>
        <v/>
      </c>
      <c r="CB8" s="15">
        <f>'ING'!H7</f>
        <v/>
      </c>
    </row>
    <row r="9">
      <c r="A9" s="8" t="n">
        <v>5</v>
      </c>
      <c r="B9" s="8" t="inlineStr">
        <is>
          <t>Geovanna da Silva Freira</t>
        </is>
      </c>
      <c r="C9" s="15">
        <f>'BIO'!C8</f>
        <v/>
      </c>
      <c r="D9" s="15">
        <f>'BIO'!D8</f>
        <v/>
      </c>
      <c r="E9" s="15">
        <f>'BIO'!E8</f>
        <v/>
      </c>
      <c r="F9" s="15">
        <f>'BIO'!F8</f>
        <v/>
      </c>
      <c r="G9" s="15">
        <f>'BIO'!G8</f>
        <v/>
      </c>
      <c r="H9" s="15">
        <f>'BIO'!H8</f>
        <v/>
      </c>
      <c r="I9" s="15">
        <f>'MAT'!C8</f>
        <v/>
      </c>
      <c r="J9" s="15">
        <f>'MAT'!D8</f>
        <v/>
      </c>
      <c r="K9" s="15">
        <f>'MAT'!E8</f>
        <v/>
      </c>
      <c r="L9" s="15">
        <f>'MAT'!F8</f>
        <v/>
      </c>
      <c r="M9" s="15">
        <f>'MAT'!G8</f>
        <v/>
      </c>
      <c r="N9" s="15">
        <f>'MAT'!H8</f>
        <v/>
      </c>
      <c r="O9" s="15">
        <f>'FIS'!C8</f>
        <v/>
      </c>
      <c r="P9" s="15">
        <f>'FIS'!D8</f>
        <v/>
      </c>
      <c r="Q9" s="15">
        <f>'FIS'!E8</f>
        <v/>
      </c>
      <c r="R9" s="15">
        <f>'FIS'!F8</f>
        <v/>
      </c>
      <c r="S9" s="15">
        <f>'FIS'!G8</f>
        <v/>
      </c>
      <c r="T9" s="15">
        <f>'FIS'!H8</f>
        <v/>
      </c>
      <c r="U9" s="15">
        <f>'QUI'!C8</f>
        <v/>
      </c>
      <c r="V9" s="15">
        <f>'QUI'!D8</f>
        <v/>
      </c>
      <c r="W9" s="15">
        <f>'QUI'!E8</f>
        <v/>
      </c>
      <c r="X9" s="15">
        <f>'QUI'!F8</f>
        <v/>
      </c>
      <c r="Y9" s="15">
        <f>'QUI'!G8</f>
        <v/>
      </c>
      <c r="Z9" s="15">
        <f>'QUI'!H8</f>
        <v/>
      </c>
      <c r="AA9" s="15">
        <f>'GEO'!C8</f>
        <v/>
      </c>
      <c r="AB9" s="15">
        <f>'GEO'!D8</f>
        <v/>
      </c>
      <c r="AC9" s="15">
        <f>'GEO'!E8</f>
        <v/>
      </c>
      <c r="AD9" s="15">
        <f>'GEO'!F8</f>
        <v/>
      </c>
      <c r="AE9" s="15">
        <f>'GEO'!G8</f>
        <v/>
      </c>
      <c r="AF9" s="15">
        <f>'GEO'!H8</f>
        <v/>
      </c>
      <c r="AG9" s="15">
        <f>'SOC'!C8</f>
        <v/>
      </c>
      <c r="AH9" s="15">
        <f>'SOC'!D8</f>
        <v/>
      </c>
      <c r="AI9" s="15">
        <f>'SOC'!E8</f>
        <v/>
      </c>
      <c r="AJ9" s="15">
        <f>'SOC'!F8</f>
        <v/>
      </c>
      <c r="AK9" s="15">
        <f>'SOC'!G8</f>
        <v/>
      </c>
      <c r="AL9" s="15">
        <f>'SOC'!H8</f>
        <v/>
      </c>
      <c r="AM9" s="15">
        <f>'HIS'!C8</f>
        <v/>
      </c>
      <c r="AN9" s="15">
        <f>'HIS'!D8</f>
        <v/>
      </c>
      <c r="AO9" s="15">
        <f>'HIS'!E8</f>
        <v/>
      </c>
      <c r="AP9" s="15">
        <f>'HIS'!F8</f>
        <v/>
      </c>
      <c r="AQ9" s="15">
        <f>'HIS'!G8</f>
        <v/>
      </c>
      <c r="AR9" s="15">
        <f>'HIS'!H8</f>
        <v/>
      </c>
      <c r="AS9" s="15">
        <f>'FIL'!C8</f>
        <v/>
      </c>
      <c r="AT9" s="15">
        <f>'FIL'!D8</f>
        <v/>
      </c>
      <c r="AU9" s="15">
        <f>'FIL'!E8</f>
        <v/>
      </c>
      <c r="AV9" s="15">
        <f>'FIL'!F8</f>
        <v/>
      </c>
      <c r="AW9" s="15">
        <f>'FIL'!G8</f>
        <v/>
      </c>
      <c r="AX9" s="15">
        <f>'FIL'!H8</f>
        <v/>
      </c>
      <c r="AY9" s="15">
        <f>'ESP'!C8</f>
        <v/>
      </c>
      <c r="AZ9" s="15">
        <f>'ESP'!D8</f>
        <v/>
      </c>
      <c r="BA9" s="15">
        <f>'ESP'!E8</f>
        <v/>
      </c>
      <c r="BB9" s="15">
        <f>'ESP'!F8</f>
        <v/>
      </c>
      <c r="BC9" s="15">
        <f>'ESP'!G8</f>
        <v/>
      </c>
      <c r="BD9" s="15">
        <f>'ESP'!H8</f>
        <v/>
      </c>
      <c r="BE9" s="15">
        <f>'POR'!C8</f>
        <v/>
      </c>
      <c r="BF9" s="15">
        <f>'POR'!D8</f>
        <v/>
      </c>
      <c r="BG9" s="15">
        <f>'POR'!E8</f>
        <v/>
      </c>
      <c r="BH9" s="15">
        <f>'POR'!F8</f>
        <v/>
      </c>
      <c r="BI9" s="15">
        <f>'POR'!G8</f>
        <v/>
      </c>
      <c r="BJ9" s="15">
        <f>'POR'!H8</f>
        <v/>
      </c>
      <c r="BK9" s="15">
        <f>'ART'!C8</f>
        <v/>
      </c>
      <c r="BL9" s="15">
        <f>'ART'!D8</f>
        <v/>
      </c>
      <c r="BM9" s="15">
        <f>'ART'!E8</f>
        <v/>
      </c>
      <c r="BN9" s="15">
        <f>'ART'!F8</f>
        <v/>
      </c>
      <c r="BO9" s="15">
        <f>'ART'!G8</f>
        <v/>
      </c>
      <c r="BP9" s="15">
        <f>'ART'!H8</f>
        <v/>
      </c>
      <c r="BQ9" s="15">
        <f>'EDF'!C8</f>
        <v/>
      </c>
      <c r="BR9" s="15">
        <f>'EDF'!D8</f>
        <v/>
      </c>
      <c r="BS9" s="15">
        <f>'EDF'!E8</f>
        <v/>
      </c>
      <c r="BT9" s="15">
        <f>'EDF'!F8</f>
        <v/>
      </c>
      <c r="BU9" s="15">
        <f>'EDF'!G8</f>
        <v/>
      </c>
      <c r="BV9" s="15">
        <f>'EDF'!H8</f>
        <v/>
      </c>
      <c r="BW9" s="15">
        <f>'ING'!C8</f>
        <v/>
      </c>
      <c r="BX9" s="15">
        <f>'ING'!D8</f>
        <v/>
      </c>
      <c r="BY9" s="15">
        <f>'ING'!E8</f>
        <v/>
      </c>
      <c r="BZ9" s="15">
        <f>'ING'!F8</f>
        <v/>
      </c>
      <c r="CA9" s="15">
        <f>'ING'!G8</f>
        <v/>
      </c>
      <c r="CB9" s="15">
        <f>'ING'!H8</f>
        <v/>
      </c>
    </row>
    <row r="10">
      <c r="A10" s="8" t="n">
        <v>6</v>
      </c>
      <c r="B10" s="8" t="inlineStr">
        <is>
          <t>Ingrid walescka Moreira do Nascimento</t>
        </is>
      </c>
      <c r="C10" s="15">
        <f>'BIO'!C9</f>
        <v/>
      </c>
      <c r="D10" s="15">
        <f>'BIO'!D9</f>
        <v/>
      </c>
      <c r="E10" s="15">
        <f>'BIO'!E9</f>
        <v/>
      </c>
      <c r="F10" s="15">
        <f>'BIO'!F9</f>
        <v/>
      </c>
      <c r="G10" s="15">
        <f>'BIO'!G9</f>
        <v/>
      </c>
      <c r="H10" s="15">
        <f>'BIO'!H9</f>
        <v/>
      </c>
      <c r="I10" s="15">
        <f>'MAT'!C9</f>
        <v/>
      </c>
      <c r="J10" s="15">
        <f>'MAT'!D9</f>
        <v/>
      </c>
      <c r="K10" s="15">
        <f>'MAT'!E9</f>
        <v/>
      </c>
      <c r="L10" s="15">
        <f>'MAT'!F9</f>
        <v/>
      </c>
      <c r="M10" s="15">
        <f>'MAT'!G9</f>
        <v/>
      </c>
      <c r="N10" s="15">
        <f>'MAT'!H9</f>
        <v/>
      </c>
      <c r="O10" s="15">
        <f>'FIS'!C9</f>
        <v/>
      </c>
      <c r="P10" s="15">
        <f>'FIS'!D9</f>
        <v/>
      </c>
      <c r="Q10" s="15">
        <f>'FIS'!E9</f>
        <v/>
      </c>
      <c r="R10" s="15">
        <f>'FIS'!F9</f>
        <v/>
      </c>
      <c r="S10" s="15">
        <f>'FIS'!G9</f>
        <v/>
      </c>
      <c r="T10" s="15">
        <f>'FIS'!H9</f>
        <v/>
      </c>
      <c r="U10" s="15">
        <f>'QUI'!C9</f>
        <v/>
      </c>
      <c r="V10" s="15">
        <f>'QUI'!D9</f>
        <v/>
      </c>
      <c r="W10" s="15">
        <f>'QUI'!E9</f>
        <v/>
      </c>
      <c r="X10" s="15">
        <f>'QUI'!F9</f>
        <v/>
      </c>
      <c r="Y10" s="15">
        <f>'QUI'!G9</f>
        <v/>
      </c>
      <c r="Z10" s="15">
        <f>'QUI'!H9</f>
        <v/>
      </c>
      <c r="AA10" s="15">
        <f>'GEO'!C9</f>
        <v/>
      </c>
      <c r="AB10" s="15">
        <f>'GEO'!D9</f>
        <v/>
      </c>
      <c r="AC10" s="15">
        <f>'GEO'!E9</f>
        <v/>
      </c>
      <c r="AD10" s="15">
        <f>'GEO'!F9</f>
        <v/>
      </c>
      <c r="AE10" s="15">
        <f>'GEO'!G9</f>
        <v/>
      </c>
      <c r="AF10" s="15">
        <f>'GEO'!H9</f>
        <v/>
      </c>
      <c r="AG10" s="15">
        <f>'SOC'!C9</f>
        <v/>
      </c>
      <c r="AH10" s="15">
        <f>'SOC'!D9</f>
        <v/>
      </c>
      <c r="AI10" s="15">
        <f>'SOC'!E9</f>
        <v/>
      </c>
      <c r="AJ10" s="15">
        <f>'SOC'!F9</f>
        <v/>
      </c>
      <c r="AK10" s="15">
        <f>'SOC'!G9</f>
        <v/>
      </c>
      <c r="AL10" s="15">
        <f>'SOC'!H9</f>
        <v/>
      </c>
      <c r="AM10" s="15">
        <f>'HIS'!C9</f>
        <v/>
      </c>
      <c r="AN10" s="15">
        <f>'HIS'!D9</f>
        <v/>
      </c>
      <c r="AO10" s="15">
        <f>'HIS'!E9</f>
        <v/>
      </c>
      <c r="AP10" s="15">
        <f>'HIS'!F9</f>
        <v/>
      </c>
      <c r="AQ10" s="15">
        <f>'HIS'!G9</f>
        <v/>
      </c>
      <c r="AR10" s="15">
        <f>'HIS'!H9</f>
        <v/>
      </c>
      <c r="AS10" s="15">
        <f>'FIL'!C9</f>
        <v/>
      </c>
      <c r="AT10" s="15">
        <f>'FIL'!D9</f>
        <v/>
      </c>
      <c r="AU10" s="15">
        <f>'FIL'!E9</f>
        <v/>
      </c>
      <c r="AV10" s="15">
        <f>'FIL'!F9</f>
        <v/>
      </c>
      <c r="AW10" s="15">
        <f>'FIL'!G9</f>
        <v/>
      </c>
      <c r="AX10" s="15">
        <f>'FIL'!H9</f>
        <v/>
      </c>
      <c r="AY10" s="15">
        <f>'ESP'!C9</f>
        <v/>
      </c>
      <c r="AZ10" s="15">
        <f>'ESP'!D9</f>
        <v/>
      </c>
      <c r="BA10" s="15">
        <f>'ESP'!E9</f>
        <v/>
      </c>
      <c r="BB10" s="15">
        <f>'ESP'!F9</f>
        <v/>
      </c>
      <c r="BC10" s="15">
        <f>'ESP'!G9</f>
        <v/>
      </c>
      <c r="BD10" s="15">
        <f>'ESP'!H9</f>
        <v/>
      </c>
      <c r="BE10" s="15">
        <f>'POR'!C9</f>
        <v/>
      </c>
      <c r="BF10" s="15">
        <f>'POR'!D9</f>
        <v/>
      </c>
      <c r="BG10" s="15">
        <f>'POR'!E9</f>
        <v/>
      </c>
      <c r="BH10" s="15">
        <f>'POR'!F9</f>
        <v/>
      </c>
      <c r="BI10" s="15">
        <f>'POR'!G9</f>
        <v/>
      </c>
      <c r="BJ10" s="15">
        <f>'POR'!H9</f>
        <v/>
      </c>
      <c r="BK10" s="15">
        <f>'ART'!C9</f>
        <v/>
      </c>
      <c r="BL10" s="15">
        <f>'ART'!D9</f>
        <v/>
      </c>
      <c r="BM10" s="15">
        <f>'ART'!E9</f>
        <v/>
      </c>
      <c r="BN10" s="15">
        <f>'ART'!F9</f>
        <v/>
      </c>
      <c r="BO10" s="15">
        <f>'ART'!G9</f>
        <v/>
      </c>
      <c r="BP10" s="15">
        <f>'ART'!H9</f>
        <v/>
      </c>
      <c r="BQ10" s="15">
        <f>'EDF'!C9</f>
        <v/>
      </c>
      <c r="BR10" s="15">
        <f>'EDF'!D9</f>
        <v/>
      </c>
      <c r="BS10" s="15">
        <f>'EDF'!E9</f>
        <v/>
      </c>
      <c r="BT10" s="15">
        <f>'EDF'!F9</f>
        <v/>
      </c>
      <c r="BU10" s="15">
        <f>'EDF'!G9</f>
        <v/>
      </c>
      <c r="BV10" s="15">
        <f>'EDF'!H9</f>
        <v/>
      </c>
      <c r="BW10" s="15">
        <f>'ING'!C9</f>
        <v/>
      </c>
      <c r="BX10" s="15">
        <f>'ING'!D9</f>
        <v/>
      </c>
      <c r="BY10" s="15">
        <f>'ING'!E9</f>
        <v/>
      </c>
      <c r="BZ10" s="15">
        <f>'ING'!F9</f>
        <v/>
      </c>
      <c r="CA10" s="15">
        <f>'ING'!G9</f>
        <v/>
      </c>
      <c r="CB10" s="15">
        <f>'ING'!H9</f>
        <v/>
      </c>
    </row>
    <row r="11">
      <c r="A11" s="8" t="n">
        <v>7</v>
      </c>
      <c r="B11" s="8" t="inlineStr">
        <is>
          <t>Jonathan Caio Gonçalves de Lima</t>
        </is>
      </c>
      <c r="C11" s="15">
        <f>'BIO'!C10</f>
        <v/>
      </c>
      <c r="D11" s="15">
        <f>'BIO'!D10</f>
        <v/>
      </c>
      <c r="E11" s="15">
        <f>'BIO'!E10</f>
        <v/>
      </c>
      <c r="F11" s="15">
        <f>'BIO'!F10</f>
        <v/>
      </c>
      <c r="G11" s="15">
        <f>'BIO'!G10</f>
        <v/>
      </c>
      <c r="H11" s="15">
        <f>'BIO'!H10</f>
        <v/>
      </c>
      <c r="I11" s="15">
        <f>'MAT'!C10</f>
        <v/>
      </c>
      <c r="J11" s="15">
        <f>'MAT'!D10</f>
        <v/>
      </c>
      <c r="K11" s="15">
        <f>'MAT'!E10</f>
        <v/>
      </c>
      <c r="L11" s="15">
        <f>'MAT'!F10</f>
        <v/>
      </c>
      <c r="M11" s="15">
        <f>'MAT'!G10</f>
        <v/>
      </c>
      <c r="N11" s="15">
        <f>'MAT'!H10</f>
        <v/>
      </c>
      <c r="O11" s="15">
        <f>'FIS'!C10</f>
        <v/>
      </c>
      <c r="P11" s="15">
        <f>'FIS'!D10</f>
        <v/>
      </c>
      <c r="Q11" s="15">
        <f>'FIS'!E10</f>
        <v/>
      </c>
      <c r="R11" s="15">
        <f>'FIS'!F10</f>
        <v/>
      </c>
      <c r="S11" s="15">
        <f>'FIS'!G10</f>
        <v/>
      </c>
      <c r="T11" s="15">
        <f>'FIS'!H10</f>
        <v/>
      </c>
      <c r="U11" s="15">
        <f>'QUI'!C10</f>
        <v/>
      </c>
      <c r="V11" s="15">
        <f>'QUI'!D10</f>
        <v/>
      </c>
      <c r="W11" s="15">
        <f>'QUI'!E10</f>
        <v/>
      </c>
      <c r="X11" s="15">
        <f>'QUI'!F10</f>
        <v/>
      </c>
      <c r="Y11" s="15">
        <f>'QUI'!G10</f>
        <v/>
      </c>
      <c r="Z11" s="15">
        <f>'QUI'!H10</f>
        <v/>
      </c>
      <c r="AA11" s="15">
        <f>'GEO'!C10</f>
        <v/>
      </c>
      <c r="AB11" s="15">
        <f>'GEO'!D10</f>
        <v/>
      </c>
      <c r="AC11" s="15">
        <f>'GEO'!E10</f>
        <v/>
      </c>
      <c r="AD11" s="15">
        <f>'GEO'!F10</f>
        <v/>
      </c>
      <c r="AE11" s="15">
        <f>'GEO'!G10</f>
        <v/>
      </c>
      <c r="AF11" s="15">
        <f>'GEO'!H10</f>
        <v/>
      </c>
      <c r="AG11" s="15">
        <f>'SOC'!C10</f>
        <v/>
      </c>
      <c r="AH11" s="15">
        <f>'SOC'!D10</f>
        <v/>
      </c>
      <c r="AI11" s="15">
        <f>'SOC'!E10</f>
        <v/>
      </c>
      <c r="AJ11" s="15">
        <f>'SOC'!F10</f>
        <v/>
      </c>
      <c r="AK11" s="15">
        <f>'SOC'!G10</f>
        <v/>
      </c>
      <c r="AL11" s="15">
        <f>'SOC'!H10</f>
        <v/>
      </c>
      <c r="AM11" s="15">
        <f>'HIS'!C10</f>
        <v/>
      </c>
      <c r="AN11" s="15">
        <f>'HIS'!D10</f>
        <v/>
      </c>
      <c r="AO11" s="15">
        <f>'HIS'!E10</f>
        <v/>
      </c>
      <c r="AP11" s="15">
        <f>'HIS'!F10</f>
        <v/>
      </c>
      <c r="AQ11" s="15">
        <f>'HIS'!G10</f>
        <v/>
      </c>
      <c r="AR11" s="15">
        <f>'HIS'!H10</f>
        <v/>
      </c>
      <c r="AS11" s="15">
        <f>'FIL'!C10</f>
        <v/>
      </c>
      <c r="AT11" s="15">
        <f>'FIL'!D10</f>
        <v/>
      </c>
      <c r="AU11" s="15">
        <f>'FIL'!E10</f>
        <v/>
      </c>
      <c r="AV11" s="15">
        <f>'FIL'!F10</f>
        <v/>
      </c>
      <c r="AW11" s="15">
        <f>'FIL'!G10</f>
        <v/>
      </c>
      <c r="AX11" s="15">
        <f>'FIL'!H10</f>
        <v/>
      </c>
      <c r="AY11" s="15">
        <f>'ESP'!C10</f>
        <v/>
      </c>
      <c r="AZ11" s="15">
        <f>'ESP'!D10</f>
        <v/>
      </c>
      <c r="BA11" s="15">
        <f>'ESP'!E10</f>
        <v/>
      </c>
      <c r="BB11" s="15">
        <f>'ESP'!F10</f>
        <v/>
      </c>
      <c r="BC11" s="15">
        <f>'ESP'!G10</f>
        <v/>
      </c>
      <c r="BD11" s="15">
        <f>'ESP'!H10</f>
        <v/>
      </c>
      <c r="BE11" s="15">
        <f>'POR'!C10</f>
        <v/>
      </c>
      <c r="BF11" s="15">
        <f>'POR'!D10</f>
        <v/>
      </c>
      <c r="BG11" s="15">
        <f>'POR'!E10</f>
        <v/>
      </c>
      <c r="BH11" s="15">
        <f>'POR'!F10</f>
        <v/>
      </c>
      <c r="BI11" s="15">
        <f>'POR'!G10</f>
        <v/>
      </c>
      <c r="BJ11" s="15">
        <f>'POR'!H10</f>
        <v/>
      </c>
      <c r="BK11" s="15">
        <f>'ART'!C10</f>
        <v/>
      </c>
      <c r="BL11" s="15">
        <f>'ART'!D10</f>
        <v/>
      </c>
      <c r="BM11" s="15">
        <f>'ART'!E10</f>
        <v/>
      </c>
      <c r="BN11" s="15">
        <f>'ART'!F10</f>
        <v/>
      </c>
      <c r="BO11" s="15">
        <f>'ART'!G10</f>
        <v/>
      </c>
      <c r="BP11" s="15">
        <f>'ART'!H10</f>
        <v/>
      </c>
      <c r="BQ11" s="15">
        <f>'EDF'!C10</f>
        <v/>
      </c>
      <c r="BR11" s="15">
        <f>'EDF'!D10</f>
        <v/>
      </c>
      <c r="BS11" s="15">
        <f>'EDF'!E10</f>
        <v/>
      </c>
      <c r="BT11" s="15">
        <f>'EDF'!F10</f>
        <v/>
      </c>
      <c r="BU11" s="15">
        <f>'EDF'!G10</f>
        <v/>
      </c>
      <c r="BV11" s="15">
        <f>'EDF'!H10</f>
        <v/>
      </c>
      <c r="BW11" s="15">
        <f>'ING'!C10</f>
        <v/>
      </c>
      <c r="BX11" s="15">
        <f>'ING'!D10</f>
        <v/>
      </c>
      <c r="BY11" s="15">
        <f>'ING'!E10</f>
        <v/>
      </c>
      <c r="BZ11" s="15">
        <f>'ING'!F10</f>
        <v/>
      </c>
      <c r="CA11" s="15">
        <f>'ING'!G10</f>
        <v/>
      </c>
      <c r="CB11" s="15">
        <f>'ING'!H10</f>
        <v/>
      </c>
    </row>
    <row r="12">
      <c r="A12" s="8" t="n">
        <v>8</v>
      </c>
      <c r="B12" s="8" t="inlineStr">
        <is>
          <t>Jordânia Lima da Costa</t>
        </is>
      </c>
      <c r="C12" s="15">
        <f>'BIO'!C11</f>
        <v/>
      </c>
      <c r="D12" s="15">
        <f>'BIO'!D11</f>
        <v/>
      </c>
      <c r="E12" s="15">
        <f>'BIO'!E11</f>
        <v/>
      </c>
      <c r="F12" s="15">
        <f>'BIO'!F11</f>
        <v/>
      </c>
      <c r="G12" s="15">
        <f>'BIO'!G11</f>
        <v/>
      </c>
      <c r="H12" s="15">
        <f>'BIO'!H11</f>
        <v/>
      </c>
      <c r="I12" s="15">
        <f>'MAT'!C11</f>
        <v/>
      </c>
      <c r="J12" s="15">
        <f>'MAT'!D11</f>
        <v/>
      </c>
      <c r="K12" s="15">
        <f>'MAT'!E11</f>
        <v/>
      </c>
      <c r="L12" s="15">
        <f>'MAT'!F11</f>
        <v/>
      </c>
      <c r="M12" s="15">
        <f>'MAT'!G11</f>
        <v/>
      </c>
      <c r="N12" s="15">
        <f>'MAT'!H11</f>
        <v/>
      </c>
      <c r="O12" s="15">
        <f>'FIS'!C11</f>
        <v/>
      </c>
      <c r="P12" s="15">
        <f>'FIS'!D11</f>
        <v/>
      </c>
      <c r="Q12" s="15">
        <f>'FIS'!E11</f>
        <v/>
      </c>
      <c r="R12" s="15">
        <f>'FIS'!F11</f>
        <v/>
      </c>
      <c r="S12" s="15">
        <f>'FIS'!G11</f>
        <v/>
      </c>
      <c r="T12" s="15">
        <f>'FIS'!H11</f>
        <v/>
      </c>
      <c r="U12" s="15">
        <f>'QUI'!C11</f>
        <v/>
      </c>
      <c r="V12" s="15">
        <f>'QUI'!D11</f>
        <v/>
      </c>
      <c r="W12" s="15">
        <f>'QUI'!E11</f>
        <v/>
      </c>
      <c r="X12" s="15">
        <f>'QUI'!F11</f>
        <v/>
      </c>
      <c r="Y12" s="15">
        <f>'QUI'!G11</f>
        <v/>
      </c>
      <c r="Z12" s="15">
        <f>'QUI'!H11</f>
        <v/>
      </c>
      <c r="AA12" s="15">
        <f>'GEO'!C11</f>
        <v/>
      </c>
      <c r="AB12" s="15">
        <f>'GEO'!D11</f>
        <v/>
      </c>
      <c r="AC12" s="15">
        <f>'GEO'!E11</f>
        <v/>
      </c>
      <c r="AD12" s="15">
        <f>'GEO'!F11</f>
        <v/>
      </c>
      <c r="AE12" s="15">
        <f>'GEO'!G11</f>
        <v/>
      </c>
      <c r="AF12" s="15">
        <f>'GEO'!H11</f>
        <v/>
      </c>
      <c r="AG12" s="15">
        <f>'SOC'!C11</f>
        <v/>
      </c>
      <c r="AH12" s="15">
        <f>'SOC'!D11</f>
        <v/>
      </c>
      <c r="AI12" s="15">
        <f>'SOC'!E11</f>
        <v/>
      </c>
      <c r="AJ12" s="15">
        <f>'SOC'!F11</f>
        <v/>
      </c>
      <c r="AK12" s="15">
        <f>'SOC'!G11</f>
        <v/>
      </c>
      <c r="AL12" s="15">
        <f>'SOC'!H11</f>
        <v/>
      </c>
      <c r="AM12" s="15">
        <f>'HIS'!C11</f>
        <v/>
      </c>
      <c r="AN12" s="15">
        <f>'HIS'!D11</f>
        <v/>
      </c>
      <c r="AO12" s="15">
        <f>'HIS'!E11</f>
        <v/>
      </c>
      <c r="AP12" s="15">
        <f>'HIS'!F11</f>
        <v/>
      </c>
      <c r="AQ12" s="15">
        <f>'HIS'!G11</f>
        <v/>
      </c>
      <c r="AR12" s="15">
        <f>'HIS'!H11</f>
        <v/>
      </c>
      <c r="AS12" s="15">
        <f>'FIL'!C11</f>
        <v/>
      </c>
      <c r="AT12" s="15">
        <f>'FIL'!D11</f>
        <v/>
      </c>
      <c r="AU12" s="15">
        <f>'FIL'!E11</f>
        <v/>
      </c>
      <c r="AV12" s="15">
        <f>'FIL'!F11</f>
        <v/>
      </c>
      <c r="AW12" s="15">
        <f>'FIL'!G11</f>
        <v/>
      </c>
      <c r="AX12" s="15">
        <f>'FIL'!H11</f>
        <v/>
      </c>
      <c r="AY12" s="15">
        <f>'ESP'!C11</f>
        <v/>
      </c>
      <c r="AZ12" s="15">
        <f>'ESP'!D11</f>
        <v/>
      </c>
      <c r="BA12" s="15">
        <f>'ESP'!E11</f>
        <v/>
      </c>
      <c r="BB12" s="15">
        <f>'ESP'!F11</f>
        <v/>
      </c>
      <c r="BC12" s="15">
        <f>'ESP'!G11</f>
        <v/>
      </c>
      <c r="BD12" s="15">
        <f>'ESP'!H11</f>
        <v/>
      </c>
      <c r="BE12" s="15">
        <f>'POR'!C11</f>
        <v/>
      </c>
      <c r="BF12" s="15">
        <f>'POR'!D11</f>
        <v/>
      </c>
      <c r="BG12" s="15">
        <f>'POR'!E11</f>
        <v/>
      </c>
      <c r="BH12" s="15">
        <f>'POR'!F11</f>
        <v/>
      </c>
      <c r="BI12" s="15">
        <f>'POR'!G11</f>
        <v/>
      </c>
      <c r="BJ12" s="15">
        <f>'POR'!H11</f>
        <v/>
      </c>
      <c r="BK12" s="15">
        <f>'ART'!C11</f>
        <v/>
      </c>
      <c r="BL12" s="15">
        <f>'ART'!D11</f>
        <v/>
      </c>
      <c r="BM12" s="15">
        <f>'ART'!E11</f>
        <v/>
      </c>
      <c r="BN12" s="15">
        <f>'ART'!F11</f>
        <v/>
      </c>
      <c r="BO12" s="15">
        <f>'ART'!G11</f>
        <v/>
      </c>
      <c r="BP12" s="15">
        <f>'ART'!H11</f>
        <v/>
      </c>
      <c r="BQ12" s="15">
        <f>'EDF'!C11</f>
        <v/>
      </c>
      <c r="BR12" s="15">
        <f>'EDF'!D11</f>
        <v/>
      </c>
      <c r="BS12" s="15">
        <f>'EDF'!E11</f>
        <v/>
      </c>
      <c r="BT12" s="15">
        <f>'EDF'!F11</f>
        <v/>
      </c>
      <c r="BU12" s="15">
        <f>'EDF'!G11</f>
        <v/>
      </c>
      <c r="BV12" s="15">
        <f>'EDF'!H11</f>
        <v/>
      </c>
      <c r="BW12" s="15">
        <f>'ING'!C11</f>
        <v/>
      </c>
      <c r="BX12" s="15">
        <f>'ING'!D11</f>
        <v/>
      </c>
      <c r="BY12" s="15">
        <f>'ING'!E11</f>
        <v/>
      </c>
      <c r="BZ12" s="15">
        <f>'ING'!F11</f>
        <v/>
      </c>
      <c r="CA12" s="15">
        <f>'ING'!G11</f>
        <v/>
      </c>
      <c r="CB12" s="15">
        <f>'ING'!H11</f>
        <v/>
      </c>
    </row>
    <row r="13">
      <c r="A13" s="8" t="n">
        <v>9</v>
      </c>
      <c r="B13" s="8" t="inlineStr">
        <is>
          <t>Keven Lucas Leite de Sousa</t>
        </is>
      </c>
      <c r="C13" s="15">
        <f>'BIO'!C12</f>
        <v/>
      </c>
      <c r="D13" s="15">
        <f>'BIO'!D12</f>
        <v/>
      </c>
      <c r="E13" s="15">
        <f>'BIO'!E12</f>
        <v/>
      </c>
      <c r="F13" s="15">
        <f>'BIO'!F12</f>
        <v/>
      </c>
      <c r="G13" s="15">
        <f>'BIO'!G12</f>
        <v/>
      </c>
      <c r="H13" s="15">
        <f>'BIO'!H12</f>
        <v/>
      </c>
      <c r="I13" s="15">
        <f>'MAT'!C12</f>
        <v/>
      </c>
      <c r="J13" s="15">
        <f>'MAT'!D12</f>
        <v/>
      </c>
      <c r="K13" s="15">
        <f>'MAT'!E12</f>
        <v/>
      </c>
      <c r="L13" s="15">
        <f>'MAT'!F12</f>
        <v/>
      </c>
      <c r="M13" s="15">
        <f>'MAT'!G12</f>
        <v/>
      </c>
      <c r="N13" s="15">
        <f>'MAT'!H12</f>
        <v/>
      </c>
      <c r="O13" s="15">
        <f>'FIS'!C12</f>
        <v/>
      </c>
      <c r="P13" s="15">
        <f>'FIS'!D12</f>
        <v/>
      </c>
      <c r="Q13" s="15">
        <f>'FIS'!E12</f>
        <v/>
      </c>
      <c r="R13" s="15">
        <f>'FIS'!F12</f>
        <v/>
      </c>
      <c r="S13" s="15">
        <f>'FIS'!G12</f>
        <v/>
      </c>
      <c r="T13" s="15">
        <f>'FIS'!H12</f>
        <v/>
      </c>
      <c r="U13" s="15">
        <f>'QUI'!C12</f>
        <v/>
      </c>
      <c r="V13" s="15">
        <f>'QUI'!D12</f>
        <v/>
      </c>
      <c r="W13" s="15">
        <f>'QUI'!E12</f>
        <v/>
      </c>
      <c r="X13" s="15">
        <f>'QUI'!F12</f>
        <v/>
      </c>
      <c r="Y13" s="15">
        <f>'QUI'!G12</f>
        <v/>
      </c>
      <c r="Z13" s="15">
        <f>'QUI'!H12</f>
        <v/>
      </c>
      <c r="AA13" s="15">
        <f>'GEO'!C12</f>
        <v/>
      </c>
      <c r="AB13" s="15">
        <f>'GEO'!D12</f>
        <v/>
      </c>
      <c r="AC13" s="15">
        <f>'GEO'!E12</f>
        <v/>
      </c>
      <c r="AD13" s="15">
        <f>'GEO'!F12</f>
        <v/>
      </c>
      <c r="AE13" s="15">
        <f>'GEO'!G12</f>
        <v/>
      </c>
      <c r="AF13" s="15">
        <f>'GEO'!H12</f>
        <v/>
      </c>
      <c r="AG13" s="15">
        <f>'SOC'!C12</f>
        <v/>
      </c>
      <c r="AH13" s="15">
        <f>'SOC'!D12</f>
        <v/>
      </c>
      <c r="AI13" s="15">
        <f>'SOC'!E12</f>
        <v/>
      </c>
      <c r="AJ13" s="15">
        <f>'SOC'!F12</f>
        <v/>
      </c>
      <c r="AK13" s="15">
        <f>'SOC'!G12</f>
        <v/>
      </c>
      <c r="AL13" s="15">
        <f>'SOC'!H12</f>
        <v/>
      </c>
      <c r="AM13" s="15">
        <f>'HIS'!C12</f>
        <v/>
      </c>
      <c r="AN13" s="15">
        <f>'HIS'!D12</f>
        <v/>
      </c>
      <c r="AO13" s="15">
        <f>'HIS'!E12</f>
        <v/>
      </c>
      <c r="AP13" s="15">
        <f>'HIS'!F12</f>
        <v/>
      </c>
      <c r="AQ13" s="15">
        <f>'HIS'!G12</f>
        <v/>
      </c>
      <c r="AR13" s="15">
        <f>'HIS'!H12</f>
        <v/>
      </c>
      <c r="AS13" s="15">
        <f>'FIL'!C12</f>
        <v/>
      </c>
      <c r="AT13" s="15">
        <f>'FIL'!D12</f>
        <v/>
      </c>
      <c r="AU13" s="15">
        <f>'FIL'!E12</f>
        <v/>
      </c>
      <c r="AV13" s="15">
        <f>'FIL'!F12</f>
        <v/>
      </c>
      <c r="AW13" s="15">
        <f>'FIL'!G12</f>
        <v/>
      </c>
      <c r="AX13" s="15">
        <f>'FIL'!H12</f>
        <v/>
      </c>
      <c r="AY13" s="15">
        <f>'ESP'!C12</f>
        <v/>
      </c>
      <c r="AZ13" s="15">
        <f>'ESP'!D12</f>
        <v/>
      </c>
      <c r="BA13" s="15">
        <f>'ESP'!E12</f>
        <v/>
      </c>
      <c r="BB13" s="15">
        <f>'ESP'!F12</f>
        <v/>
      </c>
      <c r="BC13" s="15">
        <f>'ESP'!G12</f>
        <v/>
      </c>
      <c r="BD13" s="15">
        <f>'ESP'!H12</f>
        <v/>
      </c>
      <c r="BE13" s="15">
        <f>'POR'!C12</f>
        <v/>
      </c>
      <c r="BF13" s="15">
        <f>'POR'!D12</f>
        <v/>
      </c>
      <c r="BG13" s="15">
        <f>'POR'!E12</f>
        <v/>
      </c>
      <c r="BH13" s="15">
        <f>'POR'!F12</f>
        <v/>
      </c>
      <c r="BI13" s="15">
        <f>'POR'!G12</f>
        <v/>
      </c>
      <c r="BJ13" s="15">
        <f>'POR'!H12</f>
        <v/>
      </c>
      <c r="BK13" s="15">
        <f>'ART'!C12</f>
        <v/>
      </c>
      <c r="BL13" s="15">
        <f>'ART'!D12</f>
        <v/>
      </c>
      <c r="BM13" s="15">
        <f>'ART'!E12</f>
        <v/>
      </c>
      <c r="BN13" s="15">
        <f>'ART'!F12</f>
        <v/>
      </c>
      <c r="BO13" s="15">
        <f>'ART'!G12</f>
        <v/>
      </c>
      <c r="BP13" s="15">
        <f>'ART'!H12</f>
        <v/>
      </c>
      <c r="BQ13" s="15">
        <f>'EDF'!C12</f>
        <v/>
      </c>
      <c r="BR13" s="15">
        <f>'EDF'!D12</f>
        <v/>
      </c>
      <c r="BS13" s="15">
        <f>'EDF'!E12</f>
        <v/>
      </c>
      <c r="BT13" s="15">
        <f>'EDF'!F12</f>
        <v/>
      </c>
      <c r="BU13" s="15">
        <f>'EDF'!G12</f>
        <v/>
      </c>
      <c r="BV13" s="15">
        <f>'EDF'!H12</f>
        <v/>
      </c>
      <c r="BW13" s="15">
        <f>'ING'!C12</f>
        <v/>
      </c>
      <c r="BX13" s="15">
        <f>'ING'!D12</f>
        <v/>
      </c>
      <c r="BY13" s="15">
        <f>'ING'!E12</f>
        <v/>
      </c>
      <c r="BZ13" s="15">
        <f>'ING'!F12</f>
        <v/>
      </c>
      <c r="CA13" s="15">
        <f>'ING'!G12</f>
        <v/>
      </c>
      <c r="CB13" s="15">
        <f>'ING'!H12</f>
        <v/>
      </c>
    </row>
    <row r="14">
      <c r="A14" s="8" t="n">
        <v>10</v>
      </c>
      <c r="B14" s="8" t="inlineStr">
        <is>
          <t>Leandro Junio Lima da Costa</t>
        </is>
      </c>
      <c r="C14" s="15">
        <f>'BIO'!C13</f>
        <v/>
      </c>
      <c r="D14" s="15">
        <f>'BIO'!D13</f>
        <v/>
      </c>
      <c r="E14" s="15">
        <f>'BIO'!E13</f>
        <v/>
      </c>
      <c r="F14" s="15">
        <f>'BIO'!F13</f>
        <v/>
      </c>
      <c r="G14" s="15">
        <f>'BIO'!G13</f>
        <v/>
      </c>
      <c r="H14" s="15">
        <f>'BIO'!H13</f>
        <v/>
      </c>
      <c r="I14" s="15">
        <f>'MAT'!C13</f>
        <v/>
      </c>
      <c r="J14" s="15">
        <f>'MAT'!D13</f>
        <v/>
      </c>
      <c r="K14" s="15">
        <f>'MAT'!E13</f>
        <v/>
      </c>
      <c r="L14" s="15">
        <f>'MAT'!F13</f>
        <v/>
      </c>
      <c r="M14" s="15">
        <f>'MAT'!G13</f>
        <v/>
      </c>
      <c r="N14" s="15">
        <f>'MAT'!H13</f>
        <v/>
      </c>
      <c r="O14" s="15">
        <f>'FIS'!C13</f>
        <v/>
      </c>
      <c r="P14" s="15">
        <f>'FIS'!D13</f>
        <v/>
      </c>
      <c r="Q14" s="15">
        <f>'FIS'!E13</f>
        <v/>
      </c>
      <c r="R14" s="15">
        <f>'FIS'!F13</f>
        <v/>
      </c>
      <c r="S14" s="15">
        <f>'FIS'!G13</f>
        <v/>
      </c>
      <c r="T14" s="15">
        <f>'FIS'!H13</f>
        <v/>
      </c>
      <c r="U14" s="15">
        <f>'QUI'!C13</f>
        <v/>
      </c>
      <c r="V14" s="15">
        <f>'QUI'!D13</f>
        <v/>
      </c>
      <c r="W14" s="15">
        <f>'QUI'!E13</f>
        <v/>
      </c>
      <c r="X14" s="15">
        <f>'QUI'!F13</f>
        <v/>
      </c>
      <c r="Y14" s="15">
        <f>'QUI'!G13</f>
        <v/>
      </c>
      <c r="Z14" s="15">
        <f>'QUI'!H13</f>
        <v/>
      </c>
      <c r="AA14" s="15">
        <f>'GEO'!C13</f>
        <v/>
      </c>
      <c r="AB14" s="15">
        <f>'GEO'!D13</f>
        <v/>
      </c>
      <c r="AC14" s="15">
        <f>'GEO'!E13</f>
        <v/>
      </c>
      <c r="AD14" s="15">
        <f>'GEO'!F13</f>
        <v/>
      </c>
      <c r="AE14" s="15">
        <f>'GEO'!G13</f>
        <v/>
      </c>
      <c r="AF14" s="15">
        <f>'GEO'!H13</f>
        <v/>
      </c>
      <c r="AG14" s="15">
        <f>'SOC'!C13</f>
        <v/>
      </c>
      <c r="AH14" s="15">
        <f>'SOC'!D13</f>
        <v/>
      </c>
      <c r="AI14" s="15">
        <f>'SOC'!E13</f>
        <v/>
      </c>
      <c r="AJ14" s="15">
        <f>'SOC'!F13</f>
        <v/>
      </c>
      <c r="AK14" s="15">
        <f>'SOC'!G13</f>
        <v/>
      </c>
      <c r="AL14" s="15">
        <f>'SOC'!H13</f>
        <v/>
      </c>
      <c r="AM14" s="15">
        <f>'HIS'!C13</f>
        <v/>
      </c>
      <c r="AN14" s="15">
        <f>'HIS'!D13</f>
        <v/>
      </c>
      <c r="AO14" s="15">
        <f>'HIS'!E13</f>
        <v/>
      </c>
      <c r="AP14" s="15">
        <f>'HIS'!F13</f>
        <v/>
      </c>
      <c r="AQ14" s="15">
        <f>'HIS'!G13</f>
        <v/>
      </c>
      <c r="AR14" s="15">
        <f>'HIS'!H13</f>
        <v/>
      </c>
      <c r="AS14" s="15">
        <f>'FIL'!C13</f>
        <v/>
      </c>
      <c r="AT14" s="15">
        <f>'FIL'!D13</f>
        <v/>
      </c>
      <c r="AU14" s="15">
        <f>'FIL'!E13</f>
        <v/>
      </c>
      <c r="AV14" s="15">
        <f>'FIL'!F13</f>
        <v/>
      </c>
      <c r="AW14" s="15">
        <f>'FIL'!G13</f>
        <v/>
      </c>
      <c r="AX14" s="15">
        <f>'FIL'!H13</f>
        <v/>
      </c>
      <c r="AY14" s="15">
        <f>'ESP'!C13</f>
        <v/>
      </c>
      <c r="AZ14" s="15">
        <f>'ESP'!D13</f>
        <v/>
      </c>
      <c r="BA14" s="15">
        <f>'ESP'!E13</f>
        <v/>
      </c>
      <c r="BB14" s="15">
        <f>'ESP'!F13</f>
        <v/>
      </c>
      <c r="BC14" s="15">
        <f>'ESP'!G13</f>
        <v/>
      </c>
      <c r="BD14" s="15">
        <f>'ESP'!H13</f>
        <v/>
      </c>
      <c r="BE14" s="15">
        <f>'POR'!C13</f>
        <v/>
      </c>
      <c r="BF14" s="15">
        <f>'POR'!D13</f>
        <v/>
      </c>
      <c r="BG14" s="15">
        <f>'POR'!E13</f>
        <v/>
      </c>
      <c r="BH14" s="15">
        <f>'POR'!F13</f>
        <v/>
      </c>
      <c r="BI14" s="15">
        <f>'POR'!G13</f>
        <v/>
      </c>
      <c r="BJ14" s="15">
        <f>'POR'!H13</f>
        <v/>
      </c>
      <c r="BK14" s="15">
        <f>'ART'!C13</f>
        <v/>
      </c>
      <c r="BL14" s="15">
        <f>'ART'!D13</f>
        <v/>
      </c>
      <c r="BM14" s="15">
        <f>'ART'!E13</f>
        <v/>
      </c>
      <c r="BN14" s="15">
        <f>'ART'!F13</f>
        <v/>
      </c>
      <c r="BO14" s="15">
        <f>'ART'!G13</f>
        <v/>
      </c>
      <c r="BP14" s="15">
        <f>'ART'!H13</f>
        <v/>
      </c>
      <c r="BQ14" s="15">
        <f>'EDF'!C13</f>
        <v/>
      </c>
      <c r="BR14" s="15">
        <f>'EDF'!D13</f>
        <v/>
      </c>
      <c r="BS14" s="15">
        <f>'EDF'!E13</f>
        <v/>
      </c>
      <c r="BT14" s="15">
        <f>'EDF'!F13</f>
        <v/>
      </c>
      <c r="BU14" s="15">
        <f>'EDF'!G13</f>
        <v/>
      </c>
      <c r="BV14" s="15">
        <f>'EDF'!H13</f>
        <v/>
      </c>
      <c r="BW14" s="15">
        <f>'ING'!C13</f>
        <v/>
      </c>
      <c r="BX14" s="15">
        <f>'ING'!D13</f>
        <v/>
      </c>
      <c r="BY14" s="15">
        <f>'ING'!E13</f>
        <v/>
      </c>
      <c r="BZ14" s="15">
        <f>'ING'!F13</f>
        <v/>
      </c>
      <c r="CA14" s="15">
        <f>'ING'!G13</f>
        <v/>
      </c>
      <c r="CB14" s="15">
        <f>'ING'!H13</f>
        <v/>
      </c>
    </row>
    <row r="15">
      <c r="A15" s="8" t="n">
        <v>11</v>
      </c>
      <c r="B15" s="8" t="inlineStr">
        <is>
          <t>Lendryus Lima da Costa</t>
        </is>
      </c>
      <c r="C15" s="15">
        <f>'BIO'!C14</f>
        <v/>
      </c>
      <c r="D15" s="15">
        <f>'BIO'!D14</f>
        <v/>
      </c>
      <c r="E15" s="15">
        <f>'BIO'!E14</f>
        <v/>
      </c>
      <c r="F15" s="15">
        <f>'BIO'!F14</f>
        <v/>
      </c>
      <c r="G15" s="15">
        <f>'BIO'!G14</f>
        <v/>
      </c>
      <c r="H15" s="15">
        <f>'BIO'!H14</f>
        <v/>
      </c>
      <c r="I15" s="15">
        <f>'MAT'!C14</f>
        <v/>
      </c>
      <c r="J15" s="15">
        <f>'MAT'!D14</f>
        <v/>
      </c>
      <c r="K15" s="15">
        <f>'MAT'!E14</f>
        <v/>
      </c>
      <c r="L15" s="15">
        <f>'MAT'!F14</f>
        <v/>
      </c>
      <c r="M15" s="15">
        <f>'MAT'!G14</f>
        <v/>
      </c>
      <c r="N15" s="15">
        <f>'MAT'!H14</f>
        <v/>
      </c>
      <c r="O15" s="15">
        <f>'FIS'!C14</f>
        <v/>
      </c>
      <c r="P15" s="15">
        <f>'FIS'!D14</f>
        <v/>
      </c>
      <c r="Q15" s="15">
        <f>'FIS'!E14</f>
        <v/>
      </c>
      <c r="R15" s="15">
        <f>'FIS'!F14</f>
        <v/>
      </c>
      <c r="S15" s="15">
        <f>'FIS'!G14</f>
        <v/>
      </c>
      <c r="T15" s="15">
        <f>'FIS'!H14</f>
        <v/>
      </c>
      <c r="U15" s="15">
        <f>'QUI'!C14</f>
        <v/>
      </c>
      <c r="V15" s="15">
        <f>'QUI'!D14</f>
        <v/>
      </c>
      <c r="W15" s="15">
        <f>'QUI'!E14</f>
        <v/>
      </c>
      <c r="X15" s="15">
        <f>'QUI'!F14</f>
        <v/>
      </c>
      <c r="Y15" s="15">
        <f>'QUI'!G14</f>
        <v/>
      </c>
      <c r="Z15" s="15">
        <f>'QUI'!H14</f>
        <v/>
      </c>
      <c r="AA15" s="15">
        <f>'GEO'!C14</f>
        <v/>
      </c>
      <c r="AB15" s="15">
        <f>'GEO'!D14</f>
        <v/>
      </c>
      <c r="AC15" s="15">
        <f>'GEO'!E14</f>
        <v/>
      </c>
      <c r="AD15" s="15">
        <f>'GEO'!F14</f>
        <v/>
      </c>
      <c r="AE15" s="15">
        <f>'GEO'!G14</f>
        <v/>
      </c>
      <c r="AF15" s="15">
        <f>'GEO'!H14</f>
        <v/>
      </c>
      <c r="AG15" s="15">
        <f>'SOC'!C14</f>
        <v/>
      </c>
      <c r="AH15" s="15">
        <f>'SOC'!D14</f>
        <v/>
      </c>
      <c r="AI15" s="15">
        <f>'SOC'!E14</f>
        <v/>
      </c>
      <c r="AJ15" s="15">
        <f>'SOC'!F14</f>
        <v/>
      </c>
      <c r="AK15" s="15">
        <f>'SOC'!G14</f>
        <v/>
      </c>
      <c r="AL15" s="15">
        <f>'SOC'!H14</f>
        <v/>
      </c>
      <c r="AM15" s="15">
        <f>'HIS'!C14</f>
        <v/>
      </c>
      <c r="AN15" s="15">
        <f>'HIS'!D14</f>
        <v/>
      </c>
      <c r="AO15" s="15">
        <f>'HIS'!E14</f>
        <v/>
      </c>
      <c r="AP15" s="15">
        <f>'HIS'!F14</f>
        <v/>
      </c>
      <c r="AQ15" s="15">
        <f>'HIS'!G14</f>
        <v/>
      </c>
      <c r="AR15" s="15">
        <f>'HIS'!H14</f>
        <v/>
      </c>
      <c r="AS15" s="15">
        <f>'FIL'!C14</f>
        <v/>
      </c>
      <c r="AT15" s="15">
        <f>'FIL'!D14</f>
        <v/>
      </c>
      <c r="AU15" s="15">
        <f>'FIL'!E14</f>
        <v/>
      </c>
      <c r="AV15" s="15">
        <f>'FIL'!F14</f>
        <v/>
      </c>
      <c r="AW15" s="15">
        <f>'FIL'!G14</f>
        <v/>
      </c>
      <c r="AX15" s="15">
        <f>'FIL'!H14</f>
        <v/>
      </c>
      <c r="AY15" s="15">
        <f>'ESP'!C14</f>
        <v/>
      </c>
      <c r="AZ15" s="15">
        <f>'ESP'!D14</f>
        <v/>
      </c>
      <c r="BA15" s="15">
        <f>'ESP'!E14</f>
        <v/>
      </c>
      <c r="BB15" s="15">
        <f>'ESP'!F14</f>
        <v/>
      </c>
      <c r="BC15" s="15">
        <f>'ESP'!G14</f>
        <v/>
      </c>
      <c r="BD15" s="15">
        <f>'ESP'!H14</f>
        <v/>
      </c>
      <c r="BE15" s="15">
        <f>'POR'!C14</f>
        <v/>
      </c>
      <c r="BF15" s="15">
        <f>'POR'!D14</f>
        <v/>
      </c>
      <c r="BG15" s="15">
        <f>'POR'!E14</f>
        <v/>
      </c>
      <c r="BH15" s="15">
        <f>'POR'!F14</f>
        <v/>
      </c>
      <c r="BI15" s="15">
        <f>'POR'!G14</f>
        <v/>
      </c>
      <c r="BJ15" s="15">
        <f>'POR'!H14</f>
        <v/>
      </c>
      <c r="BK15" s="15">
        <f>'ART'!C14</f>
        <v/>
      </c>
      <c r="BL15" s="15">
        <f>'ART'!D14</f>
        <v/>
      </c>
      <c r="BM15" s="15">
        <f>'ART'!E14</f>
        <v/>
      </c>
      <c r="BN15" s="15">
        <f>'ART'!F14</f>
        <v/>
      </c>
      <c r="BO15" s="15">
        <f>'ART'!G14</f>
        <v/>
      </c>
      <c r="BP15" s="15">
        <f>'ART'!H14</f>
        <v/>
      </c>
      <c r="BQ15" s="15">
        <f>'EDF'!C14</f>
        <v/>
      </c>
      <c r="BR15" s="15">
        <f>'EDF'!D14</f>
        <v/>
      </c>
      <c r="BS15" s="15">
        <f>'EDF'!E14</f>
        <v/>
      </c>
      <c r="BT15" s="15">
        <f>'EDF'!F14</f>
        <v/>
      </c>
      <c r="BU15" s="15">
        <f>'EDF'!G14</f>
        <v/>
      </c>
      <c r="BV15" s="15">
        <f>'EDF'!H14</f>
        <v/>
      </c>
      <c r="BW15" s="15">
        <f>'ING'!C14</f>
        <v/>
      </c>
      <c r="BX15" s="15">
        <f>'ING'!D14</f>
        <v/>
      </c>
      <c r="BY15" s="15">
        <f>'ING'!E14</f>
        <v/>
      </c>
      <c r="BZ15" s="15">
        <f>'ING'!F14</f>
        <v/>
      </c>
      <c r="CA15" s="15">
        <f>'ING'!G14</f>
        <v/>
      </c>
      <c r="CB15" s="15">
        <f>'ING'!H14</f>
        <v/>
      </c>
    </row>
    <row r="16">
      <c r="A16" s="8" t="n">
        <v>12</v>
      </c>
      <c r="B16" s="8" t="inlineStr">
        <is>
          <t>Leticia Monteiro Costa da Cruz</t>
        </is>
      </c>
      <c r="C16" s="15">
        <f>'BIO'!C15</f>
        <v/>
      </c>
      <c r="D16" s="15">
        <f>'BIO'!D15</f>
        <v/>
      </c>
      <c r="E16" s="15">
        <f>'BIO'!E15</f>
        <v/>
      </c>
      <c r="F16" s="15">
        <f>'BIO'!F15</f>
        <v/>
      </c>
      <c r="G16" s="15">
        <f>'BIO'!G15</f>
        <v/>
      </c>
      <c r="H16" s="15">
        <f>'BIO'!H15</f>
        <v/>
      </c>
      <c r="I16" s="15">
        <f>'MAT'!C15</f>
        <v/>
      </c>
      <c r="J16" s="15">
        <f>'MAT'!D15</f>
        <v/>
      </c>
      <c r="K16" s="15">
        <f>'MAT'!E15</f>
        <v/>
      </c>
      <c r="L16" s="15">
        <f>'MAT'!F15</f>
        <v/>
      </c>
      <c r="M16" s="15">
        <f>'MAT'!G15</f>
        <v/>
      </c>
      <c r="N16" s="15">
        <f>'MAT'!H15</f>
        <v/>
      </c>
      <c r="O16" s="15">
        <f>'FIS'!C15</f>
        <v/>
      </c>
      <c r="P16" s="15">
        <f>'FIS'!D15</f>
        <v/>
      </c>
      <c r="Q16" s="15">
        <f>'FIS'!E15</f>
        <v/>
      </c>
      <c r="R16" s="15">
        <f>'FIS'!F15</f>
        <v/>
      </c>
      <c r="S16" s="15">
        <f>'FIS'!G15</f>
        <v/>
      </c>
      <c r="T16" s="15">
        <f>'FIS'!H15</f>
        <v/>
      </c>
      <c r="U16" s="15">
        <f>'QUI'!C15</f>
        <v/>
      </c>
      <c r="V16" s="15">
        <f>'QUI'!D15</f>
        <v/>
      </c>
      <c r="W16" s="15">
        <f>'QUI'!E15</f>
        <v/>
      </c>
      <c r="X16" s="15">
        <f>'QUI'!F15</f>
        <v/>
      </c>
      <c r="Y16" s="15">
        <f>'QUI'!G15</f>
        <v/>
      </c>
      <c r="Z16" s="15">
        <f>'QUI'!H15</f>
        <v/>
      </c>
      <c r="AA16" s="15">
        <f>'GEO'!C15</f>
        <v/>
      </c>
      <c r="AB16" s="15">
        <f>'GEO'!D15</f>
        <v/>
      </c>
      <c r="AC16" s="15">
        <f>'GEO'!E15</f>
        <v/>
      </c>
      <c r="AD16" s="15">
        <f>'GEO'!F15</f>
        <v/>
      </c>
      <c r="AE16" s="15">
        <f>'GEO'!G15</f>
        <v/>
      </c>
      <c r="AF16" s="15">
        <f>'GEO'!H15</f>
        <v/>
      </c>
      <c r="AG16" s="15">
        <f>'SOC'!C15</f>
        <v/>
      </c>
      <c r="AH16" s="15">
        <f>'SOC'!D15</f>
        <v/>
      </c>
      <c r="AI16" s="15">
        <f>'SOC'!E15</f>
        <v/>
      </c>
      <c r="AJ16" s="15">
        <f>'SOC'!F15</f>
        <v/>
      </c>
      <c r="AK16" s="15">
        <f>'SOC'!G15</f>
        <v/>
      </c>
      <c r="AL16" s="15">
        <f>'SOC'!H15</f>
        <v/>
      </c>
      <c r="AM16" s="15">
        <f>'HIS'!C15</f>
        <v/>
      </c>
      <c r="AN16" s="15">
        <f>'HIS'!D15</f>
        <v/>
      </c>
      <c r="AO16" s="15">
        <f>'HIS'!E15</f>
        <v/>
      </c>
      <c r="AP16" s="15">
        <f>'HIS'!F15</f>
        <v/>
      </c>
      <c r="AQ16" s="15">
        <f>'HIS'!G15</f>
        <v/>
      </c>
      <c r="AR16" s="15">
        <f>'HIS'!H15</f>
        <v/>
      </c>
      <c r="AS16" s="15">
        <f>'FIL'!C15</f>
        <v/>
      </c>
      <c r="AT16" s="15">
        <f>'FIL'!D15</f>
        <v/>
      </c>
      <c r="AU16" s="15">
        <f>'FIL'!E15</f>
        <v/>
      </c>
      <c r="AV16" s="15">
        <f>'FIL'!F15</f>
        <v/>
      </c>
      <c r="AW16" s="15">
        <f>'FIL'!G15</f>
        <v/>
      </c>
      <c r="AX16" s="15">
        <f>'FIL'!H15</f>
        <v/>
      </c>
      <c r="AY16" s="15">
        <f>'ESP'!C15</f>
        <v/>
      </c>
      <c r="AZ16" s="15">
        <f>'ESP'!D15</f>
        <v/>
      </c>
      <c r="BA16" s="15">
        <f>'ESP'!E15</f>
        <v/>
      </c>
      <c r="BB16" s="15">
        <f>'ESP'!F15</f>
        <v/>
      </c>
      <c r="BC16" s="15">
        <f>'ESP'!G15</f>
        <v/>
      </c>
      <c r="BD16" s="15">
        <f>'ESP'!H15</f>
        <v/>
      </c>
      <c r="BE16" s="15">
        <f>'POR'!C15</f>
        <v/>
      </c>
      <c r="BF16" s="15">
        <f>'POR'!D15</f>
        <v/>
      </c>
      <c r="BG16" s="15">
        <f>'POR'!E15</f>
        <v/>
      </c>
      <c r="BH16" s="15">
        <f>'POR'!F15</f>
        <v/>
      </c>
      <c r="BI16" s="15">
        <f>'POR'!G15</f>
        <v/>
      </c>
      <c r="BJ16" s="15">
        <f>'POR'!H15</f>
        <v/>
      </c>
      <c r="BK16" s="15">
        <f>'ART'!C15</f>
        <v/>
      </c>
      <c r="BL16" s="15">
        <f>'ART'!D15</f>
        <v/>
      </c>
      <c r="BM16" s="15">
        <f>'ART'!E15</f>
        <v/>
      </c>
      <c r="BN16" s="15">
        <f>'ART'!F15</f>
        <v/>
      </c>
      <c r="BO16" s="15">
        <f>'ART'!G15</f>
        <v/>
      </c>
      <c r="BP16" s="15">
        <f>'ART'!H15</f>
        <v/>
      </c>
      <c r="BQ16" s="15">
        <f>'EDF'!C15</f>
        <v/>
      </c>
      <c r="BR16" s="15">
        <f>'EDF'!D15</f>
        <v/>
      </c>
      <c r="BS16" s="15">
        <f>'EDF'!E15</f>
        <v/>
      </c>
      <c r="BT16" s="15">
        <f>'EDF'!F15</f>
        <v/>
      </c>
      <c r="BU16" s="15">
        <f>'EDF'!G15</f>
        <v/>
      </c>
      <c r="BV16" s="15">
        <f>'EDF'!H15</f>
        <v/>
      </c>
      <c r="BW16" s="15">
        <f>'ING'!C15</f>
        <v/>
      </c>
      <c r="BX16" s="15">
        <f>'ING'!D15</f>
        <v/>
      </c>
      <c r="BY16" s="15">
        <f>'ING'!E15</f>
        <v/>
      </c>
      <c r="BZ16" s="15">
        <f>'ING'!F15</f>
        <v/>
      </c>
      <c r="CA16" s="15">
        <f>'ING'!G15</f>
        <v/>
      </c>
      <c r="CB16" s="15">
        <f>'ING'!H15</f>
        <v/>
      </c>
    </row>
    <row r="17">
      <c r="A17" s="8" t="n">
        <v>13</v>
      </c>
      <c r="B17" s="8" t="inlineStr">
        <is>
          <t>Lorenna Gentil Peixoto</t>
        </is>
      </c>
      <c r="C17" s="15">
        <f>'BIO'!C16</f>
        <v/>
      </c>
      <c r="D17" s="15">
        <f>'BIO'!D16</f>
        <v/>
      </c>
      <c r="E17" s="15">
        <f>'BIO'!E16</f>
        <v/>
      </c>
      <c r="F17" s="15">
        <f>'BIO'!F16</f>
        <v/>
      </c>
      <c r="G17" s="15">
        <f>'BIO'!G16</f>
        <v/>
      </c>
      <c r="H17" s="15">
        <f>'BIO'!H16</f>
        <v/>
      </c>
      <c r="I17" s="15">
        <f>'MAT'!C16</f>
        <v/>
      </c>
      <c r="J17" s="15">
        <f>'MAT'!D16</f>
        <v/>
      </c>
      <c r="K17" s="15">
        <f>'MAT'!E16</f>
        <v/>
      </c>
      <c r="L17" s="15">
        <f>'MAT'!F16</f>
        <v/>
      </c>
      <c r="M17" s="15">
        <f>'MAT'!G16</f>
        <v/>
      </c>
      <c r="N17" s="15">
        <f>'MAT'!H16</f>
        <v/>
      </c>
      <c r="O17" s="15">
        <f>'FIS'!C16</f>
        <v/>
      </c>
      <c r="P17" s="15">
        <f>'FIS'!D16</f>
        <v/>
      </c>
      <c r="Q17" s="15">
        <f>'FIS'!E16</f>
        <v/>
      </c>
      <c r="R17" s="15">
        <f>'FIS'!F16</f>
        <v/>
      </c>
      <c r="S17" s="15">
        <f>'FIS'!G16</f>
        <v/>
      </c>
      <c r="T17" s="15">
        <f>'FIS'!H16</f>
        <v/>
      </c>
      <c r="U17" s="15">
        <f>'QUI'!C16</f>
        <v/>
      </c>
      <c r="V17" s="15">
        <f>'QUI'!D16</f>
        <v/>
      </c>
      <c r="W17" s="15">
        <f>'QUI'!E16</f>
        <v/>
      </c>
      <c r="X17" s="15">
        <f>'QUI'!F16</f>
        <v/>
      </c>
      <c r="Y17" s="15">
        <f>'QUI'!G16</f>
        <v/>
      </c>
      <c r="Z17" s="15">
        <f>'QUI'!H16</f>
        <v/>
      </c>
      <c r="AA17" s="15">
        <f>'GEO'!C16</f>
        <v/>
      </c>
      <c r="AB17" s="15">
        <f>'GEO'!D16</f>
        <v/>
      </c>
      <c r="AC17" s="15">
        <f>'GEO'!E16</f>
        <v/>
      </c>
      <c r="AD17" s="15">
        <f>'GEO'!F16</f>
        <v/>
      </c>
      <c r="AE17" s="15">
        <f>'GEO'!G16</f>
        <v/>
      </c>
      <c r="AF17" s="15">
        <f>'GEO'!H16</f>
        <v/>
      </c>
      <c r="AG17" s="15">
        <f>'SOC'!C16</f>
        <v/>
      </c>
      <c r="AH17" s="15">
        <f>'SOC'!D16</f>
        <v/>
      </c>
      <c r="AI17" s="15">
        <f>'SOC'!E16</f>
        <v/>
      </c>
      <c r="AJ17" s="15">
        <f>'SOC'!F16</f>
        <v/>
      </c>
      <c r="AK17" s="15">
        <f>'SOC'!G16</f>
        <v/>
      </c>
      <c r="AL17" s="15">
        <f>'SOC'!H16</f>
        <v/>
      </c>
      <c r="AM17" s="15">
        <f>'HIS'!C16</f>
        <v/>
      </c>
      <c r="AN17" s="15">
        <f>'HIS'!D16</f>
        <v/>
      </c>
      <c r="AO17" s="15">
        <f>'HIS'!E16</f>
        <v/>
      </c>
      <c r="AP17" s="15">
        <f>'HIS'!F16</f>
        <v/>
      </c>
      <c r="AQ17" s="15">
        <f>'HIS'!G16</f>
        <v/>
      </c>
      <c r="AR17" s="15">
        <f>'HIS'!H16</f>
        <v/>
      </c>
      <c r="AS17" s="15">
        <f>'FIL'!C16</f>
        <v/>
      </c>
      <c r="AT17" s="15">
        <f>'FIL'!D16</f>
        <v/>
      </c>
      <c r="AU17" s="15">
        <f>'FIL'!E16</f>
        <v/>
      </c>
      <c r="AV17" s="15">
        <f>'FIL'!F16</f>
        <v/>
      </c>
      <c r="AW17" s="15">
        <f>'FIL'!G16</f>
        <v/>
      </c>
      <c r="AX17" s="15">
        <f>'FIL'!H16</f>
        <v/>
      </c>
      <c r="AY17" s="15">
        <f>'ESP'!C16</f>
        <v/>
      </c>
      <c r="AZ17" s="15">
        <f>'ESP'!D16</f>
        <v/>
      </c>
      <c r="BA17" s="15">
        <f>'ESP'!E16</f>
        <v/>
      </c>
      <c r="BB17" s="15">
        <f>'ESP'!F16</f>
        <v/>
      </c>
      <c r="BC17" s="15">
        <f>'ESP'!G16</f>
        <v/>
      </c>
      <c r="BD17" s="15">
        <f>'ESP'!H16</f>
        <v/>
      </c>
      <c r="BE17" s="15">
        <f>'POR'!C16</f>
        <v/>
      </c>
      <c r="BF17" s="15">
        <f>'POR'!D16</f>
        <v/>
      </c>
      <c r="BG17" s="15">
        <f>'POR'!E16</f>
        <v/>
      </c>
      <c r="BH17" s="15">
        <f>'POR'!F16</f>
        <v/>
      </c>
      <c r="BI17" s="15">
        <f>'POR'!G16</f>
        <v/>
      </c>
      <c r="BJ17" s="15">
        <f>'POR'!H16</f>
        <v/>
      </c>
      <c r="BK17" s="15">
        <f>'ART'!C16</f>
        <v/>
      </c>
      <c r="BL17" s="15">
        <f>'ART'!D16</f>
        <v/>
      </c>
      <c r="BM17" s="15">
        <f>'ART'!E16</f>
        <v/>
      </c>
      <c r="BN17" s="15">
        <f>'ART'!F16</f>
        <v/>
      </c>
      <c r="BO17" s="15">
        <f>'ART'!G16</f>
        <v/>
      </c>
      <c r="BP17" s="15">
        <f>'ART'!H16</f>
        <v/>
      </c>
      <c r="BQ17" s="15">
        <f>'EDF'!C16</f>
        <v/>
      </c>
      <c r="BR17" s="15">
        <f>'EDF'!D16</f>
        <v/>
      </c>
      <c r="BS17" s="15">
        <f>'EDF'!E16</f>
        <v/>
      </c>
      <c r="BT17" s="15">
        <f>'EDF'!F16</f>
        <v/>
      </c>
      <c r="BU17" s="15">
        <f>'EDF'!G16</f>
        <v/>
      </c>
      <c r="BV17" s="15">
        <f>'EDF'!H16</f>
        <v/>
      </c>
      <c r="BW17" s="15">
        <f>'ING'!C16</f>
        <v/>
      </c>
      <c r="BX17" s="15">
        <f>'ING'!D16</f>
        <v/>
      </c>
      <c r="BY17" s="15">
        <f>'ING'!E16</f>
        <v/>
      </c>
      <c r="BZ17" s="15">
        <f>'ING'!F16</f>
        <v/>
      </c>
      <c r="CA17" s="15">
        <f>'ING'!G16</f>
        <v/>
      </c>
      <c r="CB17" s="15">
        <f>'ING'!H16</f>
        <v/>
      </c>
    </row>
    <row r="18">
      <c r="A18" s="8" t="n">
        <v>14</v>
      </c>
      <c r="B18" s="8" t="inlineStr">
        <is>
          <t>Lousysy Sophia de FreitasGomes</t>
        </is>
      </c>
      <c r="C18" s="15">
        <f>'BIO'!C17</f>
        <v/>
      </c>
      <c r="D18" s="15">
        <f>'BIO'!D17</f>
        <v/>
      </c>
      <c r="E18" s="15">
        <f>'BIO'!E17</f>
        <v/>
      </c>
      <c r="F18" s="15">
        <f>'BIO'!F17</f>
        <v/>
      </c>
      <c r="G18" s="15">
        <f>'BIO'!G17</f>
        <v/>
      </c>
      <c r="H18" s="15">
        <f>'BIO'!H17</f>
        <v/>
      </c>
      <c r="I18" s="15">
        <f>'MAT'!C17</f>
        <v/>
      </c>
      <c r="J18" s="15">
        <f>'MAT'!D17</f>
        <v/>
      </c>
      <c r="K18" s="15">
        <f>'MAT'!E17</f>
        <v/>
      </c>
      <c r="L18" s="15">
        <f>'MAT'!F17</f>
        <v/>
      </c>
      <c r="M18" s="15">
        <f>'MAT'!G17</f>
        <v/>
      </c>
      <c r="N18" s="15">
        <f>'MAT'!H17</f>
        <v/>
      </c>
      <c r="O18" s="15">
        <f>'FIS'!C17</f>
        <v/>
      </c>
      <c r="P18" s="15">
        <f>'FIS'!D17</f>
        <v/>
      </c>
      <c r="Q18" s="15">
        <f>'FIS'!E17</f>
        <v/>
      </c>
      <c r="R18" s="15">
        <f>'FIS'!F17</f>
        <v/>
      </c>
      <c r="S18" s="15">
        <f>'FIS'!G17</f>
        <v/>
      </c>
      <c r="T18" s="15">
        <f>'FIS'!H17</f>
        <v/>
      </c>
      <c r="U18" s="15">
        <f>'QUI'!C17</f>
        <v/>
      </c>
      <c r="V18" s="15">
        <f>'QUI'!D17</f>
        <v/>
      </c>
      <c r="W18" s="15">
        <f>'QUI'!E17</f>
        <v/>
      </c>
      <c r="X18" s="15">
        <f>'QUI'!F17</f>
        <v/>
      </c>
      <c r="Y18" s="15">
        <f>'QUI'!G17</f>
        <v/>
      </c>
      <c r="Z18" s="15">
        <f>'QUI'!H17</f>
        <v/>
      </c>
      <c r="AA18" s="15">
        <f>'GEO'!C17</f>
        <v/>
      </c>
      <c r="AB18" s="15">
        <f>'GEO'!D17</f>
        <v/>
      </c>
      <c r="AC18" s="15">
        <f>'GEO'!E17</f>
        <v/>
      </c>
      <c r="AD18" s="15">
        <f>'GEO'!F17</f>
        <v/>
      </c>
      <c r="AE18" s="15">
        <f>'GEO'!G17</f>
        <v/>
      </c>
      <c r="AF18" s="15">
        <f>'GEO'!H17</f>
        <v/>
      </c>
      <c r="AG18" s="15">
        <f>'SOC'!C17</f>
        <v/>
      </c>
      <c r="AH18" s="15">
        <f>'SOC'!D17</f>
        <v/>
      </c>
      <c r="AI18" s="15">
        <f>'SOC'!E17</f>
        <v/>
      </c>
      <c r="AJ18" s="15">
        <f>'SOC'!F17</f>
        <v/>
      </c>
      <c r="AK18" s="15">
        <f>'SOC'!G17</f>
        <v/>
      </c>
      <c r="AL18" s="15">
        <f>'SOC'!H17</f>
        <v/>
      </c>
      <c r="AM18" s="15">
        <f>'HIS'!C17</f>
        <v/>
      </c>
      <c r="AN18" s="15">
        <f>'HIS'!D17</f>
        <v/>
      </c>
      <c r="AO18" s="15">
        <f>'HIS'!E17</f>
        <v/>
      </c>
      <c r="AP18" s="15">
        <f>'HIS'!F17</f>
        <v/>
      </c>
      <c r="AQ18" s="15">
        <f>'HIS'!G17</f>
        <v/>
      </c>
      <c r="AR18" s="15">
        <f>'HIS'!H17</f>
        <v/>
      </c>
      <c r="AS18" s="15">
        <f>'FIL'!C17</f>
        <v/>
      </c>
      <c r="AT18" s="15">
        <f>'FIL'!D17</f>
        <v/>
      </c>
      <c r="AU18" s="15">
        <f>'FIL'!E17</f>
        <v/>
      </c>
      <c r="AV18" s="15">
        <f>'FIL'!F17</f>
        <v/>
      </c>
      <c r="AW18" s="15">
        <f>'FIL'!G17</f>
        <v/>
      </c>
      <c r="AX18" s="15">
        <f>'FIL'!H17</f>
        <v/>
      </c>
      <c r="AY18" s="15">
        <f>'ESP'!C17</f>
        <v/>
      </c>
      <c r="AZ18" s="15">
        <f>'ESP'!D17</f>
        <v/>
      </c>
      <c r="BA18" s="15">
        <f>'ESP'!E17</f>
        <v/>
      </c>
      <c r="BB18" s="15">
        <f>'ESP'!F17</f>
        <v/>
      </c>
      <c r="BC18" s="15">
        <f>'ESP'!G17</f>
        <v/>
      </c>
      <c r="BD18" s="15">
        <f>'ESP'!H17</f>
        <v/>
      </c>
      <c r="BE18" s="15">
        <f>'POR'!C17</f>
        <v/>
      </c>
      <c r="BF18" s="15">
        <f>'POR'!D17</f>
        <v/>
      </c>
      <c r="BG18" s="15">
        <f>'POR'!E17</f>
        <v/>
      </c>
      <c r="BH18" s="15">
        <f>'POR'!F17</f>
        <v/>
      </c>
      <c r="BI18" s="15">
        <f>'POR'!G17</f>
        <v/>
      </c>
      <c r="BJ18" s="15">
        <f>'POR'!H17</f>
        <v/>
      </c>
      <c r="BK18" s="15">
        <f>'ART'!C17</f>
        <v/>
      </c>
      <c r="BL18" s="15">
        <f>'ART'!D17</f>
        <v/>
      </c>
      <c r="BM18" s="15">
        <f>'ART'!E17</f>
        <v/>
      </c>
      <c r="BN18" s="15">
        <f>'ART'!F17</f>
        <v/>
      </c>
      <c r="BO18" s="15">
        <f>'ART'!G17</f>
        <v/>
      </c>
      <c r="BP18" s="15">
        <f>'ART'!H17</f>
        <v/>
      </c>
      <c r="BQ18" s="15">
        <f>'EDF'!C17</f>
        <v/>
      </c>
      <c r="BR18" s="15">
        <f>'EDF'!D17</f>
        <v/>
      </c>
      <c r="BS18" s="15">
        <f>'EDF'!E17</f>
        <v/>
      </c>
      <c r="BT18" s="15">
        <f>'EDF'!F17</f>
        <v/>
      </c>
      <c r="BU18" s="15">
        <f>'EDF'!G17</f>
        <v/>
      </c>
      <c r="BV18" s="15">
        <f>'EDF'!H17</f>
        <v/>
      </c>
      <c r="BW18" s="15">
        <f>'ING'!C17</f>
        <v/>
      </c>
      <c r="BX18" s="15">
        <f>'ING'!D17</f>
        <v/>
      </c>
      <c r="BY18" s="15">
        <f>'ING'!E17</f>
        <v/>
      </c>
      <c r="BZ18" s="15">
        <f>'ING'!F17</f>
        <v/>
      </c>
      <c r="CA18" s="15">
        <f>'ING'!G17</f>
        <v/>
      </c>
      <c r="CB18" s="15">
        <f>'ING'!H17</f>
        <v/>
      </c>
    </row>
    <row r="19">
      <c r="A19" s="8" t="n">
        <v>15</v>
      </c>
      <c r="B19" s="8" t="inlineStr">
        <is>
          <t>Marina Luiza Santos Vasconcelos</t>
        </is>
      </c>
      <c r="C19" s="15">
        <f>'BIO'!C18</f>
        <v/>
      </c>
      <c r="D19" s="15">
        <f>'BIO'!D18</f>
        <v/>
      </c>
      <c r="E19" s="15">
        <f>'BIO'!E18</f>
        <v/>
      </c>
      <c r="F19" s="15">
        <f>'BIO'!F18</f>
        <v/>
      </c>
      <c r="G19" s="15">
        <f>'BIO'!G18</f>
        <v/>
      </c>
      <c r="H19" s="15">
        <f>'BIO'!H18</f>
        <v/>
      </c>
      <c r="I19" s="15">
        <f>'MAT'!C18</f>
        <v/>
      </c>
      <c r="J19" s="15">
        <f>'MAT'!D18</f>
        <v/>
      </c>
      <c r="K19" s="15">
        <f>'MAT'!E18</f>
        <v/>
      </c>
      <c r="L19" s="15">
        <f>'MAT'!F18</f>
        <v/>
      </c>
      <c r="M19" s="15">
        <f>'MAT'!G18</f>
        <v/>
      </c>
      <c r="N19" s="15">
        <f>'MAT'!H18</f>
        <v/>
      </c>
      <c r="O19" s="15">
        <f>'FIS'!C18</f>
        <v/>
      </c>
      <c r="P19" s="15">
        <f>'FIS'!D18</f>
        <v/>
      </c>
      <c r="Q19" s="15">
        <f>'FIS'!E18</f>
        <v/>
      </c>
      <c r="R19" s="15">
        <f>'FIS'!F18</f>
        <v/>
      </c>
      <c r="S19" s="15">
        <f>'FIS'!G18</f>
        <v/>
      </c>
      <c r="T19" s="15">
        <f>'FIS'!H18</f>
        <v/>
      </c>
      <c r="U19" s="15">
        <f>'QUI'!C18</f>
        <v/>
      </c>
      <c r="V19" s="15">
        <f>'QUI'!D18</f>
        <v/>
      </c>
      <c r="W19" s="15">
        <f>'QUI'!E18</f>
        <v/>
      </c>
      <c r="X19" s="15">
        <f>'QUI'!F18</f>
        <v/>
      </c>
      <c r="Y19" s="15">
        <f>'QUI'!G18</f>
        <v/>
      </c>
      <c r="Z19" s="15">
        <f>'QUI'!H18</f>
        <v/>
      </c>
      <c r="AA19" s="15">
        <f>'GEO'!C18</f>
        <v/>
      </c>
      <c r="AB19" s="15">
        <f>'GEO'!D18</f>
        <v/>
      </c>
      <c r="AC19" s="15">
        <f>'GEO'!E18</f>
        <v/>
      </c>
      <c r="AD19" s="15">
        <f>'GEO'!F18</f>
        <v/>
      </c>
      <c r="AE19" s="15">
        <f>'GEO'!G18</f>
        <v/>
      </c>
      <c r="AF19" s="15">
        <f>'GEO'!H18</f>
        <v/>
      </c>
      <c r="AG19" s="15">
        <f>'SOC'!C18</f>
        <v/>
      </c>
      <c r="AH19" s="15">
        <f>'SOC'!D18</f>
        <v/>
      </c>
      <c r="AI19" s="15">
        <f>'SOC'!E18</f>
        <v/>
      </c>
      <c r="AJ19" s="15">
        <f>'SOC'!F18</f>
        <v/>
      </c>
      <c r="AK19" s="15">
        <f>'SOC'!G18</f>
        <v/>
      </c>
      <c r="AL19" s="15">
        <f>'SOC'!H18</f>
        <v/>
      </c>
      <c r="AM19" s="15">
        <f>'HIS'!C18</f>
        <v/>
      </c>
      <c r="AN19" s="15">
        <f>'HIS'!D18</f>
        <v/>
      </c>
      <c r="AO19" s="15">
        <f>'HIS'!E18</f>
        <v/>
      </c>
      <c r="AP19" s="15">
        <f>'HIS'!F18</f>
        <v/>
      </c>
      <c r="AQ19" s="15">
        <f>'HIS'!G18</f>
        <v/>
      </c>
      <c r="AR19" s="15">
        <f>'HIS'!H18</f>
        <v/>
      </c>
      <c r="AS19" s="15">
        <f>'FIL'!C18</f>
        <v/>
      </c>
      <c r="AT19" s="15">
        <f>'FIL'!D18</f>
        <v/>
      </c>
      <c r="AU19" s="15">
        <f>'FIL'!E18</f>
        <v/>
      </c>
      <c r="AV19" s="15">
        <f>'FIL'!F18</f>
        <v/>
      </c>
      <c r="AW19" s="15">
        <f>'FIL'!G18</f>
        <v/>
      </c>
      <c r="AX19" s="15">
        <f>'FIL'!H18</f>
        <v/>
      </c>
      <c r="AY19" s="15">
        <f>'ESP'!C18</f>
        <v/>
      </c>
      <c r="AZ19" s="15">
        <f>'ESP'!D18</f>
        <v/>
      </c>
      <c r="BA19" s="15">
        <f>'ESP'!E18</f>
        <v/>
      </c>
      <c r="BB19" s="15">
        <f>'ESP'!F18</f>
        <v/>
      </c>
      <c r="BC19" s="15">
        <f>'ESP'!G18</f>
        <v/>
      </c>
      <c r="BD19" s="15">
        <f>'ESP'!H18</f>
        <v/>
      </c>
      <c r="BE19" s="15">
        <f>'POR'!C18</f>
        <v/>
      </c>
      <c r="BF19" s="15">
        <f>'POR'!D18</f>
        <v/>
      </c>
      <c r="BG19" s="15">
        <f>'POR'!E18</f>
        <v/>
      </c>
      <c r="BH19" s="15">
        <f>'POR'!F18</f>
        <v/>
      </c>
      <c r="BI19" s="15">
        <f>'POR'!G18</f>
        <v/>
      </c>
      <c r="BJ19" s="15">
        <f>'POR'!H18</f>
        <v/>
      </c>
      <c r="BK19" s="15">
        <f>'ART'!C18</f>
        <v/>
      </c>
      <c r="BL19" s="15">
        <f>'ART'!D18</f>
        <v/>
      </c>
      <c r="BM19" s="15">
        <f>'ART'!E18</f>
        <v/>
      </c>
      <c r="BN19" s="15">
        <f>'ART'!F18</f>
        <v/>
      </c>
      <c r="BO19" s="15">
        <f>'ART'!G18</f>
        <v/>
      </c>
      <c r="BP19" s="15">
        <f>'ART'!H18</f>
        <v/>
      </c>
      <c r="BQ19" s="15">
        <f>'EDF'!C18</f>
        <v/>
      </c>
      <c r="BR19" s="15">
        <f>'EDF'!D18</f>
        <v/>
      </c>
      <c r="BS19" s="15">
        <f>'EDF'!E18</f>
        <v/>
      </c>
      <c r="BT19" s="15">
        <f>'EDF'!F18</f>
        <v/>
      </c>
      <c r="BU19" s="15">
        <f>'EDF'!G18</f>
        <v/>
      </c>
      <c r="BV19" s="15">
        <f>'EDF'!H18</f>
        <v/>
      </c>
      <c r="BW19" s="15">
        <f>'ING'!C18</f>
        <v/>
      </c>
      <c r="BX19" s="15">
        <f>'ING'!D18</f>
        <v/>
      </c>
      <c r="BY19" s="15">
        <f>'ING'!E18</f>
        <v/>
      </c>
      <c r="BZ19" s="15">
        <f>'ING'!F18</f>
        <v/>
      </c>
      <c r="CA19" s="15">
        <f>'ING'!G18</f>
        <v/>
      </c>
      <c r="CB19" s="15">
        <f>'ING'!H18</f>
        <v/>
      </c>
    </row>
    <row r="20">
      <c r="A20" s="8" t="n">
        <v>16</v>
      </c>
      <c r="B20" s="8" t="inlineStr">
        <is>
          <t>Mirella Ferreira de França</t>
        </is>
      </c>
      <c r="C20" s="15">
        <f>'BIO'!C19</f>
        <v/>
      </c>
      <c r="D20" s="15">
        <f>'BIO'!D19</f>
        <v/>
      </c>
      <c r="E20" s="15">
        <f>'BIO'!E19</f>
        <v/>
      </c>
      <c r="F20" s="15">
        <f>'BIO'!F19</f>
        <v/>
      </c>
      <c r="G20" s="15">
        <f>'BIO'!G19</f>
        <v/>
      </c>
      <c r="H20" s="15">
        <f>'BIO'!H19</f>
        <v/>
      </c>
      <c r="I20" s="15">
        <f>'MAT'!C19</f>
        <v/>
      </c>
      <c r="J20" s="15">
        <f>'MAT'!D19</f>
        <v/>
      </c>
      <c r="K20" s="15">
        <f>'MAT'!E19</f>
        <v/>
      </c>
      <c r="L20" s="15">
        <f>'MAT'!F19</f>
        <v/>
      </c>
      <c r="M20" s="15">
        <f>'MAT'!G19</f>
        <v/>
      </c>
      <c r="N20" s="15">
        <f>'MAT'!H19</f>
        <v/>
      </c>
      <c r="O20" s="15">
        <f>'FIS'!C19</f>
        <v/>
      </c>
      <c r="P20" s="15">
        <f>'FIS'!D19</f>
        <v/>
      </c>
      <c r="Q20" s="15">
        <f>'FIS'!E19</f>
        <v/>
      </c>
      <c r="R20" s="15">
        <f>'FIS'!F19</f>
        <v/>
      </c>
      <c r="S20" s="15">
        <f>'FIS'!G19</f>
        <v/>
      </c>
      <c r="T20" s="15">
        <f>'FIS'!H19</f>
        <v/>
      </c>
      <c r="U20" s="15">
        <f>'QUI'!C19</f>
        <v/>
      </c>
      <c r="V20" s="15">
        <f>'QUI'!D19</f>
        <v/>
      </c>
      <c r="W20" s="15">
        <f>'QUI'!E19</f>
        <v/>
      </c>
      <c r="X20" s="15">
        <f>'QUI'!F19</f>
        <v/>
      </c>
      <c r="Y20" s="15">
        <f>'QUI'!G19</f>
        <v/>
      </c>
      <c r="Z20" s="15">
        <f>'QUI'!H19</f>
        <v/>
      </c>
      <c r="AA20" s="15">
        <f>'GEO'!C19</f>
        <v/>
      </c>
      <c r="AB20" s="15">
        <f>'GEO'!D19</f>
        <v/>
      </c>
      <c r="AC20" s="15">
        <f>'GEO'!E19</f>
        <v/>
      </c>
      <c r="AD20" s="15">
        <f>'GEO'!F19</f>
        <v/>
      </c>
      <c r="AE20" s="15">
        <f>'GEO'!G19</f>
        <v/>
      </c>
      <c r="AF20" s="15">
        <f>'GEO'!H19</f>
        <v/>
      </c>
      <c r="AG20" s="15">
        <f>'SOC'!C19</f>
        <v/>
      </c>
      <c r="AH20" s="15">
        <f>'SOC'!D19</f>
        <v/>
      </c>
      <c r="AI20" s="15">
        <f>'SOC'!E19</f>
        <v/>
      </c>
      <c r="AJ20" s="15">
        <f>'SOC'!F19</f>
        <v/>
      </c>
      <c r="AK20" s="15">
        <f>'SOC'!G19</f>
        <v/>
      </c>
      <c r="AL20" s="15">
        <f>'SOC'!H19</f>
        <v/>
      </c>
      <c r="AM20" s="15">
        <f>'HIS'!C19</f>
        <v/>
      </c>
      <c r="AN20" s="15">
        <f>'HIS'!D19</f>
        <v/>
      </c>
      <c r="AO20" s="15">
        <f>'HIS'!E19</f>
        <v/>
      </c>
      <c r="AP20" s="15">
        <f>'HIS'!F19</f>
        <v/>
      </c>
      <c r="AQ20" s="15">
        <f>'HIS'!G19</f>
        <v/>
      </c>
      <c r="AR20" s="15">
        <f>'HIS'!H19</f>
        <v/>
      </c>
      <c r="AS20" s="15">
        <f>'FIL'!C19</f>
        <v/>
      </c>
      <c r="AT20" s="15">
        <f>'FIL'!D19</f>
        <v/>
      </c>
      <c r="AU20" s="15">
        <f>'FIL'!E19</f>
        <v/>
      </c>
      <c r="AV20" s="15">
        <f>'FIL'!F19</f>
        <v/>
      </c>
      <c r="AW20" s="15">
        <f>'FIL'!G19</f>
        <v/>
      </c>
      <c r="AX20" s="15">
        <f>'FIL'!H19</f>
        <v/>
      </c>
      <c r="AY20" s="15">
        <f>'ESP'!C19</f>
        <v/>
      </c>
      <c r="AZ20" s="15">
        <f>'ESP'!D19</f>
        <v/>
      </c>
      <c r="BA20" s="15">
        <f>'ESP'!E19</f>
        <v/>
      </c>
      <c r="BB20" s="15">
        <f>'ESP'!F19</f>
        <v/>
      </c>
      <c r="BC20" s="15">
        <f>'ESP'!G19</f>
        <v/>
      </c>
      <c r="BD20" s="15">
        <f>'ESP'!H19</f>
        <v/>
      </c>
      <c r="BE20" s="15">
        <f>'POR'!C19</f>
        <v/>
      </c>
      <c r="BF20" s="15">
        <f>'POR'!D19</f>
        <v/>
      </c>
      <c r="BG20" s="15">
        <f>'POR'!E19</f>
        <v/>
      </c>
      <c r="BH20" s="15">
        <f>'POR'!F19</f>
        <v/>
      </c>
      <c r="BI20" s="15">
        <f>'POR'!G19</f>
        <v/>
      </c>
      <c r="BJ20" s="15">
        <f>'POR'!H19</f>
        <v/>
      </c>
      <c r="BK20" s="15">
        <f>'ART'!C19</f>
        <v/>
      </c>
      <c r="BL20" s="15">
        <f>'ART'!D19</f>
        <v/>
      </c>
      <c r="BM20" s="15">
        <f>'ART'!E19</f>
        <v/>
      </c>
      <c r="BN20" s="15">
        <f>'ART'!F19</f>
        <v/>
      </c>
      <c r="BO20" s="15">
        <f>'ART'!G19</f>
        <v/>
      </c>
      <c r="BP20" s="15">
        <f>'ART'!H19</f>
        <v/>
      </c>
      <c r="BQ20" s="15">
        <f>'EDF'!C19</f>
        <v/>
      </c>
      <c r="BR20" s="15">
        <f>'EDF'!D19</f>
        <v/>
      </c>
      <c r="BS20" s="15">
        <f>'EDF'!E19</f>
        <v/>
      </c>
      <c r="BT20" s="15">
        <f>'EDF'!F19</f>
        <v/>
      </c>
      <c r="BU20" s="15">
        <f>'EDF'!G19</f>
        <v/>
      </c>
      <c r="BV20" s="15">
        <f>'EDF'!H19</f>
        <v/>
      </c>
      <c r="BW20" s="15">
        <f>'ING'!C19</f>
        <v/>
      </c>
      <c r="BX20" s="15">
        <f>'ING'!D19</f>
        <v/>
      </c>
      <c r="BY20" s="15">
        <f>'ING'!E19</f>
        <v/>
      </c>
      <c r="BZ20" s="15">
        <f>'ING'!F19</f>
        <v/>
      </c>
      <c r="CA20" s="15">
        <f>'ING'!G19</f>
        <v/>
      </c>
      <c r="CB20" s="15">
        <f>'ING'!H19</f>
        <v/>
      </c>
    </row>
    <row r="21">
      <c r="A21" s="8" t="n">
        <v>17</v>
      </c>
      <c r="B21" s="8" t="inlineStr">
        <is>
          <t>Rafaela Marques Imbiriba dos Santos</t>
        </is>
      </c>
      <c r="C21" s="15">
        <f>'BIO'!C20</f>
        <v/>
      </c>
      <c r="D21" s="15">
        <f>'BIO'!D20</f>
        <v/>
      </c>
      <c r="E21" s="15">
        <f>'BIO'!E20</f>
        <v/>
      </c>
      <c r="F21" s="15">
        <f>'BIO'!F20</f>
        <v/>
      </c>
      <c r="G21" s="15">
        <f>'BIO'!G20</f>
        <v/>
      </c>
      <c r="H21" s="15">
        <f>'BIO'!H20</f>
        <v/>
      </c>
      <c r="I21" s="15">
        <f>'MAT'!C20</f>
        <v/>
      </c>
      <c r="J21" s="15">
        <f>'MAT'!D20</f>
        <v/>
      </c>
      <c r="K21" s="15">
        <f>'MAT'!E20</f>
        <v/>
      </c>
      <c r="L21" s="15">
        <f>'MAT'!F20</f>
        <v/>
      </c>
      <c r="M21" s="15">
        <f>'MAT'!G20</f>
        <v/>
      </c>
      <c r="N21" s="15">
        <f>'MAT'!H20</f>
        <v/>
      </c>
      <c r="O21" s="15">
        <f>'FIS'!C20</f>
        <v/>
      </c>
      <c r="P21" s="15">
        <f>'FIS'!D20</f>
        <v/>
      </c>
      <c r="Q21" s="15">
        <f>'FIS'!E20</f>
        <v/>
      </c>
      <c r="R21" s="15">
        <f>'FIS'!F20</f>
        <v/>
      </c>
      <c r="S21" s="15">
        <f>'FIS'!G20</f>
        <v/>
      </c>
      <c r="T21" s="15">
        <f>'FIS'!H20</f>
        <v/>
      </c>
      <c r="U21" s="15">
        <f>'QUI'!C20</f>
        <v/>
      </c>
      <c r="V21" s="15">
        <f>'QUI'!D20</f>
        <v/>
      </c>
      <c r="W21" s="15">
        <f>'QUI'!E20</f>
        <v/>
      </c>
      <c r="X21" s="15">
        <f>'QUI'!F20</f>
        <v/>
      </c>
      <c r="Y21" s="15">
        <f>'QUI'!G20</f>
        <v/>
      </c>
      <c r="Z21" s="15">
        <f>'QUI'!H20</f>
        <v/>
      </c>
      <c r="AA21" s="15">
        <f>'GEO'!C20</f>
        <v/>
      </c>
      <c r="AB21" s="15">
        <f>'GEO'!D20</f>
        <v/>
      </c>
      <c r="AC21" s="15">
        <f>'GEO'!E20</f>
        <v/>
      </c>
      <c r="AD21" s="15">
        <f>'GEO'!F20</f>
        <v/>
      </c>
      <c r="AE21" s="15">
        <f>'GEO'!G20</f>
        <v/>
      </c>
      <c r="AF21" s="15">
        <f>'GEO'!H20</f>
        <v/>
      </c>
      <c r="AG21" s="15">
        <f>'SOC'!C20</f>
        <v/>
      </c>
      <c r="AH21" s="15">
        <f>'SOC'!D20</f>
        <v/>
      </c>
      <c r="AI21" s="15">
        <f>'SOC'!E20</f>
        <v/>
      </c>
      <c r="AJ21" s="15">
        <f>'SOC'!F20</f>
        <v/>
      </c>
      <c r="AK21" s="15">
        <f>'SOC'!G20</f>
        <v/>
      </c>
      <c r="AL21" s="15">
        <f>'SOC'!H20</f>
        <v/>
      </c>
      <c r="AM21" s="15">
        <f>'HIS'!C20</f>
        <v/>
      </c>
      <c r="AN21" s="15">
        <f>'HIS'!D20</f>
        <v/>
      </c>
      <c r="AO21" s="15">
        <f>'HIS'!E20</f>
        <v/>
      </c>
      <c r="AP21" s="15">
        <f>'HIS'!F20</f>
        <v/>
      </c>
      <c r="AQ21" s="15">
        <f>'HIS'!G20</f>
        <v/>
      </c>
      <c r="AR21" s="15">
        <f>'HIS'!H20</f>
        <v/>
      </c>
      <c r="AS21" s="15">
        <f>'FIL'!C20</f>
        <v/>
      </c>
      <c r="AT21" s="15">
        <f>'FIL'!D20</f>
        <v/>
      </c>
      <c r="AU21" s="15">
        <f>'FIL'!E20</f>
        <v/>
      </c>
      <c r="AV21" s="15">
        <f>'FIL'!F20</f>
        <v/>
      </c>
      <c r="AW21" s="15">
        <f>'FIL'!G20</f>
        <v/>
      </c>
      <c r="AX21" s="15">
        <f>'FIL'!H20</f>
        <v/>
      </c>
      <c r="AY21" s="15">
        <f>'ESP'!C20</f>
        <v/>
      </c>
      <c r="AZ21" s="15">
        <f>'ESP'!D20</f>
        <v/>
      </c>
      <c r="BA21" s="15">
        <f>'ESP'!E20</f>
        <v/>
      </c>
      <c r="BB21" s="15">
        <f>'ESP'!F20</f>
        <v/>
      </c>
      <c r="BC21" s="15">
        <f>'ESP'!G20</f>
        <v/>
      </c>
      <c r="BD21" s="15">
        <f>'ESP'!H20</f>
        <v/>
      </c>
      <c r="BE21" s="15">
        <f>'POR'!C20</f>
        <v/>
      </c>
      <c r="BF21" s="15">
        <f>'POR'!D20</f>
        <v/>
      </c>
      <c r="BG21" s="15">
        <f>'POR'!E20</f>
        <v/>
      </c>
      <c r="BH21" s="15">
        <f>'POR'!F20</f>
        <v/>
      </c>
      <c r="BI21" s="15">
        <f>'POR'!G20</f>
        <v/>
      </c>
      <c r="BJ21" s="15">
        <f>'POR'!H20</f>
        <v/>
      </c>
      <c r="BK21" s="15">
        <f>'ART'!C20</f>
        <v/>
      </c>
      <c r="BL21" s="15">
        <f>'ART'!D20</f>
        <v/>
      </c>
      <c r="BM21" s="15">
        <f>'ART'!E20</f>
        <v/>
      </c>
      <c r="BN21" s="15">
        <f>'ART'!F20</f>
        <v/>
      </c>
      <c r="BO21" s="15">
        <f>'ART'!G20</f>
        <v/>
      </c>
      <c r="BP21" s="15">
        <f>'ART'!H20</f>
        <v/>
      </c>
      <c r="BQ21" s="15">
        <f>'EDF'!C20</f>
        <v/>
      </c>
      <c r="BR21" s="15">
        <f>'EDF'!D20</f>
        <v/>
      </c>
      <c r="BS21" s="15">
        <f>'EDF'!E20</f>
        <v/>
      </c>
      <c r="BT21" s="15">
        <f>'EDF'!F20</f>
        <v/>
      </c>
      <c r="BU21" s="15">
        <f>'EDF'!G20</f>
        <v/>
      </c>
      <c r="BV21" s="15">
        <f>'EDF'!H20</f>
        <v/>
      </c>
      <c r="BW21" s="15">
        <f>'ING'!C20</f>
        <v/>
      </c>
      <c r="BX21" s="15">
        <f>'ING'!D20</f>
        <v/>
      </c>
      <c r="BY21" s="15">
        <f>'ING'!E20</f>
        <v/>
      </c>
      <c r="BZ21" s="15">
        <f>'ING'!F20</f>
        <v/>
      </c>
      <c r="CA21" s="15">
        <f>'ING'!G20</f>
        <v/>
      </c>
      <c r="CB21" s="15">
        <f>'ING'!H20</f>
        <v/>
      </c>
    </row>
    <row r="22">
      <c r="A22" s="8" t="n">
        <v>18</v>
      </c>
      <c r="B22" s="8" t="inlineStr">
        <is>
          <t>Rafael Martins da Silva</t>
        </is>
      </c>
      <c r="C22" s="15">
        <f>'BIO'!C21</f>
        <v/>
      </c>
      <c r="D22" s="15">
        <f>'BIO'!D21</f>
        <v/>
      </c>
      <c r="E22" s="15">
        <f>'BIO'!E21</f>
        <v/>
      </c>
      <c r="F22" s="15">
        <f>'BIO'!F21</f>
        <v/>
      </c>
      <c r="G22" s="15">
        <f>'BIO'!G21</f>
        <v/>
      </c>
      <c r="H22" s="15">
        <f>'BIO'!H21</f>
        <v/>
      </c>
      <c r="I22" s="15">
        <f>'MAT'!C21</f>
        <v/>
      </c>
      <c r="J22" s="15">
        <f>'MAT'!D21</f>
        <v/>
      </c>
      <c r="K22" s="15">
        <f>'MAT'!E21</f>
        <v/>
      </c>
      <c r="L22" s="15">
        <f>'MAT'!F21</f>
        <v/>
      </c>
      <c r="M22" s="15">
        <f>'MAT'!G21</f>
        <v/>
      </c>
      <c r="N22" s="15">
        <f>'MAT'!H21</f>
        <v/>
      </c>
      <c r="O22" s="15">
        <f>'FIS'!C21</f>
        <v/>
      </c>
      <c r="P22" s="15">
        <f>'FIS'!D21</f>
        <v/>
      </c>
      <c r="Q22" s="15">
        <f>'FIS'!E21</f>
        <v/>
      </c>
      <c r="R22" s="15">
        <f>'FIS'!F21</f>
        <v/>
      </c>
      <c r="S22" s="15">
        <f>'FIS'!G21</f>
        <v/>
      </c>
      <c r="T22" s="15">
        <f>'FIS'!H21</f>
        <v/>
      </c>
      <c r="U22" s="15">
        <f>'QUI'!C21</f>
        <v/>
      </c>
      <c r="V22" s="15">
        <f>'QUI'!D21</f>
        <v/>
      </c>
      <c r="W22" s="15">
        <f>'QUI'!E21</f>
        <v/>
      </c>
      <c r="X22" s="15">
        <f>'QUI'!F21</f>
        <v/>
      </c>
      <c r="Y22" s="15">
        <f>'QUI'!G21</f>
        <v/>
      </c>
      <c r="Z22" s="15">
        <f>'QUI'!H21</f>
        <v/>
      </c>
      <c r="AA22" s="15">
        <f>'GEO'!C21</f>
        <v/>
      </c>
      <c r="AB22" s="15">
        <f>'GEO'!D21</f>
        <v/>
      </c>
      <c r="AC22" s="15">
        <f>'GEO'!E21</f>
        <v/>
      </c>
      <c r="AD22" s="15">
        <f>'GEO'!F21</f>
        <v/>
      </c>
      <c r="AE22" s="15">
        <f>'GEO'!G21</f>
        <v/>
      </c>
      <c r="AF22" s="15">
        <f>'GEO'!H21</f>
        <v/>
      </c>
      <c r="AG22" s="15">
        <f>'SOC'!C21</f>
        <v/>
      </c>
      <c r="AH22" s="15">
        <f>'SOC'!D21</f>
        <v/>
      </c>
      <c r="AI22" s="15">
        <f>'SOC'!E21</f>
        <v/>
      </c>
      <c r="AJ22" s="15">
        <f>'SOC'!F21</f>
        <v/>
      </c>
      <c r="AK22" s="15">
        <f>'SOC'!G21</f>
        <v/>
      </c>
      <c r="AL22" s="15">
        <f>'SOC'!H21</f>
        <v/>
      </c>
      <c r="AM22" s="15">
        <f>'HIS'!C21</f>
        <v/>
      </c>
      <c r="AN22" s="15">
        <f>'HIS'!D21</f>
        <v/>
      </c>
      <c r="AO22" s="15">
        <f>'HIS'!E21</f>
        <v/>
      </c>
      <c r="AP22" s="15">
        <f>'HIS'!F21</f>
        <v/>
      </c>
      <c r="AQ22" s="15">
        <f>'HIS'!G21</f>
        <v/>
      </c>
      <c r="AR22" s="15">
        <f>'HIS'!H21</f>
        <v/>
      </c>
      <c r="AS22" s="15">
        <f>'FIL'!C21</f>
        <v/>
      </c>
      <c r="AT22" s="15">
        <f>'FIL'!D21</f>
        <v/>
      </c>
      <c r="AU22" s="15">
        <f>'FIL'!E21</f>
        <v/>
      </c>
      <c r="AV22" s="15">
        <f>'FIL'!F21</f>
        <v/>
      </c>
      <c r="AW22" s="15">
        <f>'FIL'!G21</f>
        <v/>
      </c>
      <c r="AX22" s="15">
        <f>'FIL'!H21</f>
        <v/>
      </c>
      <c r="AY22" s="15">
        <f>'ESP'!C21</f>
        <v/>
      </c>
      <c r="AZ22" s="15">
        <f>'ESP'!D21</f>
        <v/>
      </c>
      <c r="BA22" s="15">
        <f>'ESP'!E21</f>
        <v/>
      </c>
      <c r="BB22" s="15">
        <f>'ESP'!F21</f>
        <v/>
      </c>
      <c r="BC22" s="15">
        <f>'ESP'!G21</f>
        <v/>
      </c>
      <c r="BD22" s="15">
        <f>'ESP'!H21</f>
        <v/>
      </c>
      <c r="BE22" s="15">
        <f>'POR'!C21</f>
        <v/>
      </c>
      <c r="BF22" s="15">
        <f>'POR'!D21</f>
        <v/>
      </c>
      <c r="BG22" s="15">
        <f>'POR'!E21</f>
        <v/>
      </c>
      <c r="BH22" s="15">
        <f>'POR'!F21</f>
        <v/>
      </c>
      <c r="BI22" s="15">
        <f>'POR'!G21</f>
        <v/>
      </c>
      <c r="BJ22" s="15">
        <f>'POR'!H21</f>
        <v/>
      </c>
      <c r="BK22" s="15">
        <f>'ART'!C21</f>
        <v/>
      </c>
      <c r="BL22" s="15">
        <f>'ART'!D21</f>
        <v/>
      </c>
      <c r="BM22" s="15">
        <f>'ART'!E21</f>
        <v/>
      </c>
      <c r="BN22" s="15">
        <f>'ART'!F21</f>
        <v/>
      </c>
      <c r="BO22" s="15">
        <f>'ART'!G21</f>
        <v/>
      </c>
      <c r="BP22" s="15">
        <f>'ART'!H21</f>
        <v/>
      </c>
      <c r="BQ22" s="15">
        <f>'EDF'!C21</f>
        <v/>
      </c>
      <c r="BR22" s="15">
        <f>'EDF'!D21</f>
        <v/>
      </c>
      <c r="BS22" s="15">
        <f>'EDF'!E21</f>
        <v/>
      </c>
      <c r="BT22" s="15">
        <f>'EDF'!F21</f>
        <v/>
      </c>
      <c r="BU22" s="15">
        <f>'EDF'!G21</f>
        <v/>
      </c>
      <c r="BV22" s="15">
        <f>'EDF'!H21</f>
        <v/>
      </c>
      <c r="BW22" s="15">
        <f>'ING'!C21</f>
        <v/>
      </c>
      <c r="BX22" s="15">
        <f>'ING'!D21</f>
        <v/>
      </c>
      <c r="BY22" s="15">
        <f>'ING'!E21</f>
        <v/>
      </c>
      <c r="BZ22" s="15">
        <f>'ING'!F21</f>
        <v/>
      </c>
      <c r="CA22" s="15">
        <f>'ING'!G21</f>
        <v/>
      </c>
      <c r="CB22" s="15">
        <f>'ING'!H21</f>
        <v/>
      </c>
    </row>
    <row r="23">
      <c r="A23" s="8" t="n">
        <v>19</v>
      </c>
      <c r="B23" s="8" t="inlineStr">
        <is>
          <t>Samuel Gleybson</t>
        </is>
      </c>
      <c r="C23" s="15">
        <f>'BIO'!C22</f>
        <v/>
      </c>
      <c r="D23" s="15">
        <f>'BIO'!D22</f>
        <v/>
      </c>
      <c r="E23" s="15">
        <f>'BIO'!E22</f>
        <v/>
      </c>
      <c r="F23" s="15">
        <f>'BIO'!F22</f>
        <v/>
      </c>
      <c r="G23" s="15">
        <f>'BIO'!G22</f>
        <v/>
      </c>
      <c r="H23" s="15">
        <f>'BIO'!H22</f>
        <v/>
      </c>
      <c r="I23" s="15">
        <f>'MAT'!C22</f>
        <v/>
      </c>
      <c r="J23" s="15">
        <f>'MAT'!D22</f>
        <v/>
      </c>
      <c r="K23" s="15">
        <f>'MAT'!E22</f>
        <v/>
      </c>
      <c r="L23" s="15">
        <f>'MAT'!F22</f>
        <v/>
      </c>
      <c r="M23" s="15">
        <f>'MAT'!G22</f>
        <v/>
      </c>
      <c r="N23" s="15">
        <f>'MAT'!H22</f>
        <v/>
      </c>
      <c r="O23" s="15">
        <f>'FIS'!C22</f>
        <v/>
      </c>
      <c r="P23" s="15">
        <f>'FIS'!D22</f>
        <v/>
      </c>
      <c r="Q23" s="15">
        <f>'FIS'!E22</f>
        <v/>
      </c>
      <c r="R23" s="15">
        <f>'FIS'!F22</f>
        <v/>
      </c>
      <c r="S23" s="15">
        <f>'FIS'!G22</f>
        <v/>
      </c>
      <c r="T23" s="15">
        <f>'FIS'!H22</f>
        <v/>
      </c>
      <c r="U23" s="15">
        <f>'QUI'!C22</f>
        <v/>
      </c>
      <c r="V23" s="15">
        <f>'QUI'!D22</f>
        <v/>
      </c>
      <c r="W23" s="15">
        <f>'QUI'!E22</f>
        <v/>
      </c>
      <c r="X23" s="15">
        <f>'QUI'!F22</f>
        <v/>
      </c>
      <c r="Y23" s="15">
        <f>'QUI'!G22</f>
        <v/>
      </c>
      <c r="Z23" s="15">
        <f>'QUI'!H22</f>
        <v/>
      </c>
      <c r="AA23" s="15">
        <f>'GEO'!C22</f>
        <v/>
      </c>
      <c r="AB23" s="15">
        <f>'GEO'!D22</f>
        <v/>
      </c>
      <c r="AC23" s="15">
        <f>'GEO'!E22</f>
        <v/>
      </c>
      <c r="AD23" s="15">
        <f>'GEO'!F22</f>
        <v/>
      </c>
      <c r="AE23" s="15">
        <f>'GEO'!G22</f>
        <v/>
      </c>
      <c r="AF23" s="15">
        <f>'GEO'!H22</f>
        <v/>
      </c>
      <c r="AG23" s="15">
        <f>'SOC'!C22</f>
        <v/>
      </c>
      <c r="AH23" s="15">
        <f>'SOC'!D22</f>
        <v/>
      </c>
      <c r="AI23" s="15">
        <f>'SOC'!E22</f>
        <v/>
      </c>
      <c r="AJ23" s="15">
        <f>'SOC'!F22</f>
        <v/>
      </c>
      <c r="AK23" s="15">
        <f>'SOC'!G22</f>
        <v/>
      </c>
      <c r="AL23" s="15">
        <f>'SOC'!H22</f>
        <v/>
      </c>
      <c r="AM23" s="15">
        <f>'HIS'!C22</f>
        <v/>
      </c>
      <c r="AN23" s="15">
        <f>'HIS'!D22</f>
        <v/>
      </c>
      <c r="AO23" s="15">
        <f>'HIS'!E22</f>
        <v/>
      </c>
      <c r="AP23" s="15">
        <f>'HIS'!F22</f>
        <v/>
      </c>
      <c r="AQ23" s="15">
        <f>'HIS'!G22</f>
        <v/>
      </c>
      <c r="AR23" s="15">
        <f>'HIS'!H22</f>
        <v/>
      </c>
      <c r="AS23" s="15">
        <f>'FIL'!C22</f>
        <v/>
      </c>
      <c r="AT23" s="15">
        <f>'FIL'!D22</f>
        <v/>
      </c>
      <c r="AU23" s="15">
        <f>'FIL'!E22</f>
        <v/>
      </c>
      <c r="AV23" s="15">
        <f>'FIL'!F22</f>
        <v/>
      </c>
      <c r="AW23" s="15">
        <f>'FIL'!G22</f>
        <v/>
      </c>
      <c r="AX23" s="15">
        <f>'FIL'!H22</f>
        <v/>
      </c>
      <c r="AY23" s="15">
        <f>'ESP'!C22</f>
        <v/>
      </c>
      <c r="AZ23" s="15">
        <f>'ESP'!D22</f>
        <v/>
      </c>
      <c r="BA23" s="15">
        <f>'ESP'!E22</f>
        <v/>
      </c>
      <c r="BB23" s="15">
        <f>'ESP'!F22</f>
        <v/>
      </c>
      <c r="BC23" s="15">
        <f>'ESP'!G22</f>
        <v/>
      </c>
      <c r="BD23" s="15">
        <f>'ESP'!H22</f>
        <v/>
      </c>
      <c r="BE23" s="15">
        <f>'POR'!C22</f>
        <v/>
      </c>
      <c r="BF23" s="15">
        <f>'POR'!D22</f>
        <v/>
      </c>
      <c r="BG23" s="15">
        <f>'POR'!E22</f>
        <v/>
      </c>
      <c r="BH23" s="15">
        <f>'POR'!F22</f>
        <v/>
      </c>
      <c r="BI23" s="15">
        <f>'POR'!G22</f>
        <v/>
      </c>
      <c r="BJ23" s="15">
        <f>'POR'!H22</f>
        <v/>
      </c>
      <c r="BK23" s="15">
        <f>'ART'!C22</f>
        <v/>
      </c>
      <c r="BL23" s="15">
        <f>'ART'!D22</f>
        <v/>
      </c>
      <c r="BM23" s="15">
        <f>'ART'!E22</f>
        <v/>
      </c>
      <c r="BN23" s="15">
        <f>'ART'!F22</f>
        <v/>
      </c>
      <c r="BO23" s="15">
        <f>'ART'!G22</f>
        <v/>
      </c>
      <c r="BP23" s="15">
        <f>'ART'!H22</f>
        <v/>
      </c>
      <c r="BQ23" s="15">
        <f>'EDF'!C22</f>
        <v/>
      </c>
      <c r="BR23" s="15">
        <f>'EDF'!D22</f>
        <v/>
      </c>
      <c r="BS23" s="15">
        <f>'EDF'!E22</f>
        <v/>
      </c>
      <c r="BT23" s="15">
        <f>'EDF'!F22</f>
        <v/>
      </c>
      <c r="BU23" s="15">
        <f>'EDF'!G22</f>
        <v/>
      </c>
      <c r="BV23" s="15">
        <f>'EDF'!H22</f>
        <v/>
      </c>
      <c r="BW23" s="15">
        <f>'ING'!C22</f>
        <v/>
      </c>
      <c r="BX23" s="15">
        <f>'ING'!D22</f>
        <v/>
      </c>
      <c r="BY23" s="15">
        <f>'ING'!E22</f>
        <v/>
      </c>
      <c r="BZ23" s="15">
        <f>'ING'!F22</f>
        <v/>
      </c>
      <c r="CA23" s="15">
        <f>'ING'!G22</f>
        <v/>
      </c>
      <c r="CB23" s="15">
        <f>'ING'!H22</f>
        <v/>
      </c>
    </row>
    <row r="24">
      <c r="A24" s="8" t="n">
        <v>20</v>
      </c>
      <c r="B24" s="8" t="inlineStr">
        <is>
          <t>Pedro Henrique Rocha da Silva</t>
        </is>
      </c>
      <c r="C24" s="15">
        <f>'BIO'!C23</f>
        <v/>
      </c>
      <c r="D24" s="15">
        <f>'BIO'!D23</f>
        <v/>
      </c>
      <c r="E24" s="15">
        <f>'BIO'!E23</f>
        <v/>
      </c>
      <c r="F24" s="15">
        <f>'BIO'!F23</f>
        <v/>
      </c>
      <c r="G24" s="15">
        <f>'BIO'!G23</f>
        <v/>
      </c>
      <c r="H24" s="15">
        <f>'BIO'!H23</f>
        <v/>
      </c>
      <c r="I24" s="15">
        <f>'MAT'!C23</f>
        <v/>
      </c>
      <c r="J24" s="15">
        <f>'MAT'!D23</f>
        <v/>
      </c>
      <c r="K24" s="15">
        <f>'MAT'!E23</f>
        <v/>
      </c>
      <c r="L24" s="15">
        <f>'MAT'!F23</f>
        <v/>
      </c>
      <c r="M24" s="15">
        <f>'MAT'!G23</f>
        <v/>
      </c>
      <c r="N24" s="15">
        <f>'MAT'!H23</f>
        <v/>
      </c>
      <c r="O24" s="15">
        <f>'FIS'!C23</f>
        <v/>
      </c>
      <c r="P24" s="15">
        <f>'FIS'!D23</f>
        <v/>
      </c>
      <c r="Q24" s="15">
        <f>'FIS'!E23</f>
        <v/>
      </c>
      <c r="R24" s="15">
        <f>'FIS'!F23</f>
        <v/>
      </c>
      <c r="S24" s="15">
        <f>'FIS'!G23</f>
        <v/>
      </c>
      <c r="T24" s="15">
        <f>'FIS'!H23</f>
        <v/>
      </c>
      <c r="U24" s="15">
        <f>'QUI'!C23</f>
        <v/>
      </c>
      <c r="V24" s="15">
        <f>'QUI'!D23</f>
        <v/>
      </c>
      <c r="W24" s="15">
        <f>'QUI'!E23</f>
        <v/>
      </c>
      <c r="X24" s="15">
        <f>'QUI'!F23</f>
        <v/>
      </c>
      <c r="Y24" s="15">
        <f>'QUI'!G23</f>
        <v/>
      </c>
      <c r="Z24" s="15">
        <f>'QUI'!H23</f>
        <v/>
      </c>
      <c r="AA24" s="15">
        <f>'GEO'!C23</f>
        <v/>
      </c>
      <c r="AB24" s="15">
        <f>'GEO'!D23</f>
        <v/>
      </c>
      <c r="AC24" s="15">
        <f>'GEO'!E23</f>
        <v/>
      </c>
      <c r="AD24" s="15">
        <f>'GEO'!F23</f>
        <v/>
      </c>
      <c r="AE24" s="15">
        <f>'GEO'!G23</f>
        <v/>
      </c>
      <c r="AF24" s="15">
        <f>'GEO'!H23</f>
        <v/>
      </c>
      <c r="AG24" s="15">
        <f>'SOC'!C23</f>
        <v/>
      </c>
      <c r="AH24" s="15">
        <f>'SOC'!D23</f>
        <v/>
      </c>
      <c r="AI24" s="15">
        <f>'SOC'!E23</f>
        <v/>
      </c>
      <c r="AJ24" s="15">
        <f>'SOC'!F23</f>
        <v/>
      </c>
      <c r="AK24" s="15">
        <f>'SOC'!G23</f>
        <v/>
      </c>
      <c r="AL24" s="15">
        <f>'SOC'!H23</f>
        <v/>
      </c>
      <c r="AM24" s="15">
        <f>'HIS'!C23</f>
        <v/>
      </c>
      <c r="AN24" s="15">
        <f>'HIS'!D23</f>
        <v/>
      </c>
      <c r="AO24" s="15">
        <f>'HIS'!E23</f>
        <v/>
      </c>
      <c r="AP24" s="15">
        <f>'HIS'!F23</f>
        <v/>
      </c>
      <c r="AQ24" s="15">
        <f>'HIS'!G23</f>
        <v/>
      </c>
      <c r="AR24" s="15">
        <f>'HIS'!H23</f>
        <v/>
      </c>
      <c r="AS24" s="15">
        <f>'FIL'!C23</f>
        <v/>
      </c>
      <c r="AT24" s="15">
        <f>'FIL'!D23</f>
        <v/>
      </c>
      <c r="AU24" s="15">
        <f>'FIL'!E23</f>
        <v/>
      </c>
      <c r="AV24" s="15">
        <f>'FIL'!F23</f>
        <v/>
      </c>
      <c r="AW24" s="15">
        <f>'FIL'!G23</f>
        <v/>
      </c>
      <c r="AX24" s="15">
        <f>'FIL'!H23</f>
        <v/>
      </c>
      <c r="AY24" s="15">
        <f>'ESP'!C23</f>
        <v/>
      </c>
      <c r="AZ24" s="15">
        <f>'ESP'!D23</f>
        <v/>
      </c>
      <c r="BA24" s="15">
        <f>'ESP'!E23</f>
        <v/>
      </c>
      <c r="BB24" s="15">
        <f>'ESP'!F23</f>
        <v/>
      </c>
      <c r="BC24" s="15">
        <f>'ESP'!G23</f>
        <v/>
      </c>
      <c r="BD24" s="15">
        <f>'ESP'!H23</f>
        <v/>
      </c>
      <c r="BE24" s="15">
        <f>'POR'!C23</f>
        <v/>
      </c>
      <c r="BF24" s="15">
        <f>'POR'!D23</f>
        <v/>
      </c>
      <c r="BG24" s="15">
        <f>'POR'!E23</f>
        <v/>
      </c>
      <c r="BH24" s="15">
        <f>'POR'!F23</f>
        <v/>
      </c>
      <c r="BI24" s="15">
        <f>'POR'!G23</f>
        <v/>
      </c>
      <c r="BJ24" s="15">
        <f>'POR'!H23</f>
        <v/>
      </c>
      <c r="BK24" s="15">
        <f>'ART'!C23</f>
        <v/>
      </c>
      <c r="BL24" s="15">
        <f>'ART'!D23</f>
        <v/>
      </c>
      <c r="BM24" s="15">
        <f>'ART'!E23</f>
        <v/>
      </c>
      <c r="BN24" s="15">
        <f>'ART'!F23</f>
        <v/>
      </c>
      <c r="BO24" s="15">
        <f>'ART'!G23</f>
        <v/>
      </c>
      <c r="BP24" s="15">
        <f>'ART'!H23</f>
        <v/>
      </c>
      <c r="BQ24" s="15">
        <f>'EDF'!C23</f>
        <v/>
      </c>
      <c r="BR24" s="15">
        <f>'EDF'!D23</f>
        <v/>
      </c>
      <c r="BS24" s="15">
        <f>'EDF'!E23</f>
        <v/>
      </c>
      <c r="BT24" s="15">
        <f>'EDF'!F23</f>
        <v/>
      </c>
      <c r="BU24" s="15">
        <f>'EDF'!G23</f>
        <v/>
      </c>
      <c r="BV24" s="15">
        <f>'EDF'!H23</f>
        <v/>
      </c>
      <c r="BW24" s="15">
        <f>'ING'!C23</f>
        <v/>
      </c>
      <c r="BX24" s="15">
        <f>'ING'!D23</f>
        <v/>
      </c>
      <c r="BY24" s="15">
        <f>'ING'!E23</f>
        <v/>
      </c>
      <c r="BZ24" s="15">
        <f>'ING'!F23</f>
        <v/>
      </c>
      <c r="CA24" s="15">
        <f>'ING'!G23</f>
        <v/>
      </c>
      <c r="CB24" s="15">
        <f>'ING'!H23</f>
        <v/>
      </c>
    </row>
    <row r="25">
      <c r="A25" s="8" t="n">
        <v>21</v>
      </c>
      <c r="B25" s="8" t="inlineStr">
        <is>
          <t>Wendel Ray Pereira Garcia</t>
        </is>
      </c>
      <c r="C25" s="15">
        <f>'BIO'!C24</f>
        <v/>
      </c>
      <c r="D25" s="15">
        <f>'BIO'!D24</f>
        <v/>
      </c>
      <c r="E25" s="15">
        <f>'BIO'!E24</f>
        <v/>
      </c>
      <c r="F25" s="15">
        <f>'BIO'!F24</f>
        <v/>
      </c>
      <c r="G25" s="15">
        <f>'BIO'!G24</f>
        <v/>
      </c>
      <c r="H25" s="15">
        <f>'BIO'!H24</f>
        <v/>
      </c>
      <c r="I25" s="15">
        <f>'MAT'!C24</f>
        <v/>
      </c>
      <c r="J25" s="15">
        <f>'MAT'!D24</f>
        <v/>
      </c>
      <c r="K25" s="15">
        <f>'MAT'!E24</f>
        <v/>
      </c>
      <c r="L25" s="15">
        <f>'MAT'!F24</f>
        <v/>
      </c>
      <c r="M25" s="15">
        <f>'MAT'!G24</f>
        <v/>
      </c>
      <c r="N25" s="15">
        <f>'MAT'!H24</f>
        <v/>
      </c>
      <c r="O25" s="15">
        <f>'FIS'!C24</f>
        <v/>
      </c>
      <c r="P25" s="15">
        <f>'FIS'!D24</f>
        <v/>
      </c>
      <c r="Q25" s="15">
        <f>'FIS'!E24</f>
        <v/>
      </c>
      <c r="R25" s="15">
        <f>'FIS'!F24</f>
        <v/>
      </c>
      <c r="S25" s="15">
        <f>'FIS'!G24</f>
        <v/>
      </c>
      <c r="T25" s="15">
        <f>'FIS'!H24</f>
        <v/>
      </c>
      <c r="U25" s="15">
        <f>'QUI'!C24</f>
        <v/>
      </c>
      <c r="V25" s="15">
        <f>'QUI'!D24</f>
        <v/>
      </c>
      <c r="W25" s="15">
        <f>'QUI'!E24</f>
        <v/>
      </c>
      <c r="X25" s="15">
        <f>'QUI'!F24</f>
        <v/>
      </c>
      <c r="Y25" s="15">
        <f>'QUI'!G24</f>
        <v/>
      </c>
      <c r="Z25" s="15">
        <f>'QUI'!H24</f>
        <v/>
      </c>
      <c r="AA25" s="15">
        <f>'GEO'!C24</f>
        <v/>
      </c>
      <c r="AB25" s="15">
        <f>'GEO'!D24</f>
        <v/>
      </c>
      <c r="AC25" s="15">
        <f>'GEO'!E24</f>
        <v/>
      </c>
      <c r="AD25" s="15">
        <f>'GEO'!F24</f>
        <v/>
      </c>
      <c r="AE25" s="15">
        <f>'GEO'!G24</f>
        <v/>
      </c>
      <c r="AF25" s="15">
        <f>'GEO'!H24</f>
        <v/>
      </c>
      <c r="AG25" s="15">
        <f>'SOC'!C24</f>
        <v/>
      </c>
      <c r="AH25" s="15">
        <f>'SOC'!D24</f>
        <v/>
      </c>
      <c r="AI25" s="15">
        <f>'SOC'!E24</f>
        <v/>
      </c>
      <c r="AJ25" s="15">
        <f>'SOC'!F24</f>
        <v/>
      </c>
      <c r="AK25" s="15">
        <f>'SOC'!G24</f>
        <v/>
      </c>
      <c r="AL25" s="15">
        <f>'SOC'!H24</f>
        <v/>
      </c>
      <c r="AM25" s="15">
        <f>'HIS'!C24</f>
        <v/>
      </c>
      <c r="AN25" s="15">
        <f>'HIS'!D24</f>
        <v/>
      </c>
      <c r="AO25" s="15">
        <f>'HIS'!E24</f>
        <v/>
      </c>
      <c r="AP25" s="15">
        <f>'HIS'!F24</f>
        <v/>
      </c>
      <c r="AQ25" s="15">
        <f>'HIS'!G24</f>
        <v/>
      </c>
      <c r="AR25" s="15">
        <f>'HIS'!H24</f>
        <v/>
      </c>
      <c r="AS25" s="15">
        <f>'FIL'!C24</f>
        <v/>
      </c>
      <c r="AT25" s="15">
        <f>'FIL'!D24</f>
        <v/>
      </c>
      <c r="AU25" s="15">
        <f>'FIL'!E24</f>
        <v/>
      </c>
      <c r="AV25" s="15">
        <f>'FIL'!F24</f>
        <v/>
      </c>
      <c r="AW25" s="15">
        <f>'FIL'!G24</f>
        <v/>
      </c>
      <c r="AX25" s="15">
        <f>'FIL'!H24</f>
        <v/>
      </c>
      <c r="AY25" s="15">
        <f>'ESP'!C24</f>
        <v/>
      </c>
      <c r="AZ25" s="15">
        <f>'ESP'!D24</f>
        <v/>
      </c>
      <c r="BA25" s="15">
        <f>'ESP'!E24</f>
        <v/>
      </c>
      <c r="BB25" s="15">
        <f>'ESP'!F24</f>
        <v/>
      </c>
      <c r="BC25" s="15">
        <f>'ESP'!G24</f>
        <v/>
      </c>
      <c r="BD25" s="15">
        <f>'ESP'!H24</f>
        <v/>
      </c>
      <c r="BE25" s="15">
        <f>'POR'!C24</f>
        <v/>
      </c>
      <c r="BF25" s="15">
        <f>'POR'!D24</f>
        <v/>
      </c>
      <c r="BG25" s="15">
        <f>'POR'!E24</f>
        <v/>
      </c>
      <c r="BH25" s="15">
        <f>'POR'!F24</f>
        <v/>
      </c>
      <c r="BI25" s="15">
        <f>'POR'!G24</f>
        <v/>
      </c>
      <c r="BJ25" s="15">
        <f>'POR'!H24</f>
        <v/>
      </c>
      <c r="BK25" s="15">
        <f>'ART'!C24</f>
        <v/>
      </c>
      <c r="BL25" s="15">
        <f>'ART'!D24</f>
        <v/>
      </c>
      <c r="BM25" s="15">
        <f>'ART'!E24</f>
        <v/>
      </c>
      <c r="BN25" s="15">
        <f>'ART'!F24</f>
        <v/>
      </c>
      <c r="BO25" s="15">
        <f>'ART'!G24</f>
        <v/>
      </c>
      <c r="BP25" s="15">
        <f>'ART'!H24</f>
        <v/>
      </c>
      <c r="BQ25" s="15">
        <f>'EDF'!C24</f>
        <v/>
      </c>
      <c r="BR25" s="15">
        <f>'EDF'!D24</f>
        <v/>
      </c>
      <c r="BS25" s="15">
        <f>'EDF'!E24</f>
        <v/>
      </c>
      <c r="BT25" s="15">
        <f>'EDF'!F24</f>
        <v/>
      </c>
      <c r="BU25" s="15">
        <f>'EDF'!G24</f>
        <v/>
      </c>
      <c r="BV25" s="15">
        <f>'EDF'!H24</f>
        <v/>
      </c>
      <c r="BW25" s="15">
        <f>'ING'!C24</f>
        <v/>
      </c>
      <c r="BX25" s="15">
        <f>'ING'!D24</f>
        <v/>
      </c>
      <c r="BY25" s="15">
        <f>'ING'!E24</f>
        <v/>
      </c>
      <c r="BZ25" s="15">
        <f>'ING'!F24</f>
        <v/>
      </c>
      <c r="CA25" s="15">
        <f>'ING'!G24</f>
        <v/>
      </c>
      <c r="CB25" s="15">
        <f>'ING'!H24</f>
        <v/>
      </c>
    </row>
    <row r="26">
      <c r="A26" s="8" t="n">
        <v>22</v>
      </c>
      <c r="B26" s="8" t="inlineStr">
        <is>
          <t>Klara Gabriela Macedo</t>
        </is>
      </c>
      <c r="C26" s="15">
        <f>'BIO'!C25</f>
        <v/>
      </c>
      <c r="D26" s="15">
        <f>'BIO'!D25</f>
        <v/>
      </c>
      <c r="E26" s="15">
        <f>'BIO'!E25</f>
        <v/>
      </c>
      <c r="F26" s="15">
        <f>'BIO'!F25</f>
        <v/>
      </c>
      <c r="G26" s="15">
        <f>'BIO'!G25</f>
        <v/>
      </c>
      <c r="H26" s="15">
        <f>'BIO'!H25</f>
        <v/>
      </c>
      <c r="I26" s="15">
        <f>'MAT'!C25</f>
        <v/>
      </c>
      <c r="J26" s="15">
        <f>'MAT'!D25</f>
        <v/>
      </c>
      <c r="K26" s="15">
        <f>'MAT'!E25</f>
        <v/>
      </c>
      <c r="L26" s="15">
        <f>'MAT'!F25</f>
        <v/>
      </c>
      <c r="M26" s="15">
        <f>'MAT'!G25</f>
        <v/>
      </c>
      <c r="N26" s="15">
        <f>'MAT'!H25</f>
        <v/>
      </c>
      <c r="O26" s="15">
        <f>'FIS'!C25</f>
        <v/>
      </c>
      <c r="P26" s="15">
        <f>'FIS'!D25</f>
        <v/>
      </c>
      <c r="Q26" s="15">
        <f>'FIS'!E25</f>
        <v/>
      </c>
      <c r="R26" s="15">
        <f>'FIS'!F25</f>
        <v/>
      </c>
      <c r="S26" s="15">
        <f>'FIS'!G25</f>
        <v/>
      </c>
      <c r="T26" s="15">
        <f>'FIS'!H25</f>
        <v/>
      </c>
      <c r="U26" s="15">
        <f>'QUI'!C25</f>
        <v/>
      </c>
      <c r="V26" s="15">
        <f>'QUI'!D25</f>
        <v/>
      </c>
      <c r="W26" s="15">
        <f>'QUI'!E25</f>
        <v/>
      </c>
      <c r="X26" s="15">
        <f>'QUI'!F25</f>
        <v/>
      </c>
      <c r="Y26" s="15">
        <f>'QUI'!G25</f>
        <v/>
      </c>
      <c r="Z26" s="15">
        <f>'QUI'!H25</f>
        <v/>
      </c>
      <c r="AA26" s="15">
        <f>'GEO'!C25</f>
        <v/>
      </c>
      <c r="AB26" s="15">
        <f>'GEO'!D25</f>
        <v/>
      </c>
      <c r="AC26" s="15">
        <f>'GEO'!E25</f>
        <v/>
      </c>
      <c r="AD26" s="15">
        <f>'GEO'!F25</f>
        <v/>
      </c>
      <c r="AE26" s="15">
        <f>'GEO'!G25</f>
        <v/>
      </c>
      <c r="AF26" s="15">
        <f>'GEO'!H25</f>
        <v/>
      </c>
      <c r="AG26" s="15">
        <f>'SOC'!C25</f>
        <v/>
      </c>
      <c r="AH26" s="15">
        <f>'SOC'!D25</f>
        <v/>
      </c>
      <c r="AI26" s="15">
        <f>'SOC'!E25</f>
        <v/>
      </c>
      <c r="AJ26" s="15">
        <f>'SOC'!F25</f>
        <v/>
      </c>
      <c r="AK26" s="15">
        <f>'SOC'!G25</f>
        <v/>
      </c>
      <c r="AL26" s="15">
        <f>'SOC'!H25</f>
        <v/>
      </c>
      <c r="AM26" s="15">
        <f>'HIS'!C25</f>
        <v/>
      </c>
      <c r="AN26" s="15">
        <f>'HIS'!D25</f>
        <v/>
      </c>
      <c r="AO26" s="15">
        <f>'HIS'!E25</f>
        <v/>
      </c>
      <c r="AP26" s="15">
        <f>'HIS'!F25</f>
        <v/>
      </c>
      <c r="AQ26" s="15">
        <f>'HIS'!G25</f>
        <v/>
      </c>
      <c r="AR26" s="15">
        <f>'HIS'!H25</f>
        <v/>
      </c>
      <c r="AS26" s="15">
        <f>'FIL'!C25</f>
        <v/>
      </c>
      <c r="AT26" s="15">
        <f>'FIL'!D25</f>
        <v/>
      </c>
      <c r="AU26" s="15">
        <f>'FIL'!E25</f>
        <v/>
      </c>
      <c r="AV26" s="15">
        <f>'FIL'!F25</f>
        <v/>
      </c>
      <c r="AW26" s="15">
        <f>'FIL'!G25</f>
        <v/>
      </c>
      <c r="AX26" s="15">
        <f>'FIL'!H25</f>
        <v/>
      </c>
      <c r="AY26" s="15">
        <f>'ESP'!C25</f>
        <v/>
      </c>
      <c r="AZ26" s="15">
        <f>'ESP'!D25</f>
        <v/>
      </c>
      <c r="BA26" s="15">
        <f>'ESP'!E25</f>
        <v/>
      </c>
      <c r="BB26" s="15">
        <f>'ESP'!F25</f>
        <v/>
      </c>
      <c r="BC26" s="15">
        <f>'ESP'!G25</f>
        <v/>
      </c>
      <c r="BD26" s="15">
        <f>'ESP'!H25</f>
        <v/>
      </c>
      <c r="BE26" s="15">
        <f>'POR'!C25</f>
        <v/>
      </c>
      <c r="BF26" s="15">
        <f>'POR'!D25</f>
        <v/>
      </c>
      <c r="BG26" s="15">
        <f>'POR'!E25</f>
        <v/>
      </c>
      <c r="BH26" s="15">
        <f>'POR'!F25</f>
        <v/>
      </c>
      <c r="BI26" s="15">
        <f>'POR'!G25</f>
        <v/>
      </c>
      <c r="BJ26" s="15">
        <f>'POR'!H25</f>
        <v/>
      </c>
      <c r="BK26" s="15">
        <f>'ART'!C25</f>
        <v/>
      </c>
      <c r="BL26" s="15">
        <f>'ART'!D25</f>
        <v/>
      </c>
      <c r="BM26" s="15">
        <f>'ART'!E25</f>
        <v/>
      </c>
      <c r="BN26" s="15">
        <f>'ART'!F25</f>
        <v/>
      </c>
      <c r="BO26" s="15">
        <f>'ART'!G25</f>
        <v/>
      </c>
      <c r="BP26" s="15">
        <f>'ART'!H25</f>
        <v/>
      </c>
      <c r="BQ26" s="15">
        <f>'EDF'!C25</f>
        <v/>
      </c>
      <c r="BR26" s="15">
        <f>'EDF'!D25</f>
        <v/>
      </c>
      <c r="BS26" s="15">
        <f>'EDF'!E25</f>
        <v/>
      </c>
      <c r="BT26" s="15">
        <f>'EDF'!F25</f>
        <v/>
      </c>
      <c r="BU26" s="15">
        <f>'EDF'!G25</f>
        <v/>
      </c>
      <c r="BV26" s="15">
        <f>'EDF'!H25</f>
        <v/>
      </c>
      <c r="BW26" s="15">
        <f>'ING'!C25</f>
        <v/>
      </c>
      <c r="BX26" s="15">
        <f>'ING'!D25</f>
        <v/>
      </c>
      <c r="BY26" s="15">
        <f>'ING'!E25</f>
        <v/>
      </c>
      <c r="BZ26" s="15">
        <f>'ING'!F25</f>
        <v/>
      </c>
      <c r="CA26" s="15">
        <f>'ING'!G25</f>
        <v/>
      </c>
      <c r="CB26" s="15">
        <f>'ING'!H25</f>
        <v/>
      </c>
    </row>
    <row r="29" ht="30" customHeight="1">
      <c r="A29" s="2" t="inlineStr">
        <is>
          <t>1º ANO B - BOLETIM</t>
        </is>
      </c>
    </row>
    <row r="30">
      <c r="A30" s="7" t="n"/>
      <c r="B30" s="7" t="n"/>
      <c r="C30" s="16" t="inlineStr">
        <is>
          <t>BIO</t>
        </is>
      </c>
      <c r="I30" s="16" t="inlineStr">
        <is>
          <t>MAT</t>
        </is>
      </c>
      <c r="O30" s="16" t="inlineStr">
        <is>
          <t>FIS</t>
        </is>
      </c>
      <c r="U30" s="16" t="inlineStr">
        <is>
          <t>QUI</t>
        </is>
      </c>
      <c r="AA30" s="16" t="inlineStr">
        <is>
          <t>GEO</t>
        </is>
      </c>
      <c r="AG30" s="16" t="inlineStr">
        <is>
          <t>SOC</t>
        </is>
      </c>
      <c r="AM30" s="16" t="inlineStr">
        <is>
          <t>HIS</t>
        </is>
      </c>
      <c r="AS30" s="16" t="inlineStr">
        <is>
          <t>FIL</t>
        </is>
      </c>
      <c r="AY30" s="16" t="inlineStr">
        <is>
          <t>ESP</t>
        </is>
      </c>
      <c r="BE30" s="16" t="inlineStr">
        <is>
          <t>POR</t>
        </is>
      </c>
      <c r="BK30" s="16" t="inlineStr">
        <is>
          <t>ART</t>
        </is>
      </c>
      <c r="BQ30" s="16" t="inlineStr">
        <is>
          <t>EDF</t>
        </is>
      </c>
      <c r="BW30" s="16" t="inlineStr">
        <is>
          <t>ING</t>
        </is>
      </c>
    </row>
    <row r="31">
      <c r="A31" s="17" t="inlineStr">
        <is>
          <t>Nº</t>
        </is>
      </c>
      <c r="B31" s="18" t="inlineStr">
        <is>
          <t>ALUNO</t>
        </is>
      </c>
      <c r="C31" s="16" t="inlineStr">
        <is>
          <t>BIO B1</t>
        </is>
      </c>
      <c r="D31" s="16" t="inlineStr">
        <is>
          <t>BIO B2</t>
        </is>
      </c>
      <c r="E31" s="16" t="inlineStr">
        <is>
          <t>BIO B3</t>
        </is>
      </c>
      <c r="F31" s="16" t="inlineStr">
        <is>
          <t>BIO B4</t>
        </is>
      </c>
      <c r="G31" s="19" t="inlineStr">
        <is>
          <t>BIO NF</t>
        </is>
      </c>
      <c r="H31" s="19" t="inlineStr">
        <is>
          <t>BIO MG</t>
        </is>
      </c>
      <c r="I31" s="16" t="inlineStr">
        <is>
          <t>MAT B1</t>
        </is>
      </c>
      <c r="J31" s="16" t="inlineStr">
        <is>
          <t>MAT B2</t>
        </is>
      </c>
      <c r="K31" s="16" t="inlineStr">
        <is>
          <t>MAT B3</t>
        </is>
      </c>
      <c r="L31" s="16" t="inlineStr">
        <is>
          <t>MAT B4</t>
        </is>
      </c>
      <c r="M31" s="19" t="inlineStr">
        <is>
          <t>MAT NF</t>
        </is>
      </c>
      <c r="N31" s="19" t="inlineStr">
        <is>
          <t>MAT MG</t>
        </is>
      </c>
      <c r="O31" s="16" t="inlineStr">
        <is>
          <t>FIS B1</t>
        </is>
      </c>
      <c r="P31" s="16" t="inlineStr">
        <is>
          <t>FIS B2</t>
        </is>
      </c>
      <c r="Q31" s="16" t="inlineStr">
        <is>
          <t>FIS B3</t>
        </is>
      </c>
      <c r="R31" s="16" t="inlineStr">
        <is>
          <t>FIS B4</t>
        </is>
      </c>
      <c r="S31" s="19" t="inlineStr">
        <is>
          <t>FIS NF</t>
        </is>
      </c>
      <c r="T31" s="19" t="inlineStr">
        <is>
          <t>FIS MG</t>
        </is>
      </c>
      <c r="U31" s="16" t="inlineStr">
        <is>
          <t>QUI B1</t>
        </is>
      </c>
      <c r="V31" s="16" t="inlineStr">
        <is>
          <t>QUI B2</t>
        </is>
      </c>
      <c r="W31" s="16" t="inlineStr">
        <is>
          <t>QUI B3</t>
        </is>
      </c>
      <c r="X31" s="16" t="inlineStr">
        <is>
          <t>QUI B4</t>
        </is>
      </c>
      <c r="Y31" s="19" t="inlineStr">
        <is>
          <t>QUI NF</t>
        </is>
      </c>
      <c r="Z31" s="19" t="inlineStr">
        <is>
          <t>QUI MG</t>
        </is>
      </c>
      <c r="AA31" s="16" t="inlineStr">
        <is>
          <t>GEO B1</t>
        </is>
      </c>
      <c r="AB31" s="16" t="inlineStr">
        <is>
          <t>GEO B2</t>
        </is>
      </c>
      <c r="AC31" s="16" t="inlineStr">
        <is>
          <t>GEO B3</t>
        </is>
      </c>
      <c r="AD31" s="16" t="inlineStr">
        <is>
          <t>GEO B4</t>
        </is>
      </c>
      <c r="AE31" s="19" t="inlineStr">
        <is>
          <t>GEO NF</t>
        </is>
      </c>
      <c r="AF31" s="19" t="inlineStr">
        <is>
          <t>GEO MG</t>
        </is>
      </c>
      <c r="AG31" s="16" t="inlineStr">
        <is>
          <t>SOC B1</t>
        </is>
      </c>
      <c r="AH31" s="16" t="inlineStr">
        <is>
          <t>SOC B2</t>
        </is>
      </c>
      <c r="AI31" s="16" t="inlineStr">
        <is>
          <t>SOC B3</t>
        </is>
      </c>
      <c r="AJ31" s="16" t="inlineStr">
        <is>
          <t>SOC B4</t>
        </is>
      </c>
      <c r="AK31" s="19" t="inlineStr">
        <is>
          <t>SOC NF</t>
        </is>
      </c>
      <c r="AL31" s="19" t="inlineStr">
        <is>
          <t>SOC MG</t>
        </is>
      </c>
      <c r="AM31" s="16" t="inlineStr">
        <is>
          <t>HIS B1</t>
        </is>
      </c>
      <c r="AN31" s="16" t="inlineStr">
        <is>
          <t>HIS B2</t>
        </is>
      </c>
      <c r="AO31" s="16" t="inlineStr">
        <is>
          <t>HIS B3</t>
        </is>
      </c>
      <c r="AP31" s="16" t="inlineStr">
        <is>
          <t>HIS B4</t>
        </is>
      </c>
      <c r="AQ31" s="19" t="inlineStr">
        <is>
          <t>HIS NF</t>
        </is>
      </c>
      <c r="AR31" s="19" t="inlineStr">
        <is>
          <t>HIS MG</t>
        </is>
      </c>
      <c r="AS31" s="16" t="inlineStr">
        <is>
          <t>FIL B1</t>
        </is>
      </c>
      <c r="AT31" s="16" t="inlineStr">
        <is>
          <t>FIL B2</t>
        </is>
      </c>
      <c r="AU31" s="16" t="inlineStr">
        <is>
          <t>FIL B3</t>
        </is>
      </c>
      <c r="AV31" s="16" t="inlineStr">
        <is>
          <t>FIL B4</t>
        </is>
      </c>
      <c r="AW31" s="19" t="inlineStr">
        <is>
          <t>FIL NF</t>
        </is>
      </c>
      <c r="AX31" s="19" t="inlineStr">
        <is>
          <t>FIL MG</t>
        </is>
      </c>
      <c r="AY31" s="16" t="inlineStr">
        <is>
          <t>ESP B1</t>
        </is>
      </c>
      <c r="AZ31" s="16" t="inlineStr">
        <is>
          <t>ESP B2</t>
        </is>
      </c>
      <c r="BA31" s="16" t="inlineStr">
        <is>
          <t>ESP B3</t>
        </is>
      </c>
      <c r="BB31" s="16" t="inlineStr">
        <is>
          <t>ESP B4</t>
        </is>
      </c>
      <c r="BC31" s="19" t="inlineStr">
        <is>
          <t>ESP NF</t>
        </is>
      </c>
      <c r="BD31" s="19" t="inlineStr">
        <is>
          <t>ESP MG</t>
        </is>
      </c>
      <c r="BE31" s="16" t="inlineStr">
        <is>
          <t>POR B1</t>
        </is>
      </c>
      <c r="BF31" s="16" t="inlineStr">
        <is>
          <t>POR B2</t>
        </is>
      </c>
      <c r="BG31" s="16" t="inlineStr">
        <is>
          <t>POR B3</t>
        </is>
      </c>
      <c r="BH31" s="16" t="inlineStr">
        <is>
          <t>POR B4</t>
        </is>
      </c>
      <c r="BI31" s="19" t="inlineStr">
        <is>
          <t>POR NF</t>
        </is>
      </c>
      <c r="BJ31" s="19" t="inlineStr">
        <is>
          <t>POR MG</t>
        </is>
      </c>
      <c r="BK31" s="16" t="inlineStr">
        <is>
          <t>ART B1</t>
        </is>
      </c>
      <c r="BL31" s="16" t="inlineStr">
        <is>
          <t>ART B2</t>
        </is>
      </c>
      <c r="BM31" s="16" t="inlineStr">
        <is>
          <t>ART B3</t>
        </is>
      </c>
      <c r="BN31" s="16" t="inlineStr">
        <is>
          <t>ART B4</t>
        </is>
      </c>
      <c r="BO31" s="19" t="inlineStr">
        <is>
          <t>ART NF</t>
        </is>
      </c>
      <c r="BP31" s="19" t="inlineStr">
        <is>
          <t>ART MG</t>
        </is>
      </c>
      <c r="BQ31" s="16" t="inlineStr">
        <is>
          <t>EDF B1</t>
        </is>
      </c>
      <c r="BR31" s="16" t="inlineStr">
        <is>
          <t>EDF B2</t>
        </is>
      </c>
      <c r="BS31" s="16" t="inlineStr">
        <is>
          <t>EDF B3</t>
        </is>
      </c>
      <c r="BT31" s="16" t="inlineStr">
        <is>
          <t>EDF B4</t>
        </is>
      </c>
      <c r="BU31" s="19" t="inlineStr">
        <is>
          <t>EDF NF</t>
        </is>
      </c>
      <c r="BV31" s="19" t="inlineStr">
        <is>
          <t>EDF MG</t>
        </is>
      </c>
      <c r="BW31" s="16" t="inlineStr">
        <is>
          <t>ING B1</t>
        </is>
      </c>
      <c r="BX31" s="16" t="inlineStr">
        <is>
          <t>ING B2</t>
        </is>
      </c>
      <c r="BY31" s="16" t="inlineStr">
        <is>
          <t>ING B3</t>
        </is>
      </c>
      <c r="BZ31" s="16" t="inlineStr">
        <is>
          <t>ING B4</t>
        </is>
      </c>
      <c r="CA31" s="19" t="inlineStr">
        <is>
          <t>ING NF</t>
        </is>
      </c>
      <c r="CB31" s="19" t="inlineStr">
        <is>
          <t>ING MG</t>
        </is>
      </c>
    </row>
    <row r="32">
      <c r="A32" s="8" t="n">
        <v>1</v>
      </c>
      <c r="B32" s="8" t="inlineStr">
        <is>
          <t>Cauã Henrique Pereira da Silva</t>
        </is>
      </c>
      <c r="C32" s="15">
        <f>'BIO'!C56</f>
        <v/>
      </c>
      <c r="D32" s="15">
        <f>'BIO'!D56</f>
        <v/>
      </c>
      <c r="E32" s="15">
        <f>'BIO'!E56</f>
        <v/>
      </c>
      <c r="F32" s="15">
        <f>'BIO'!F56</f>
        <v/>
      </c>
      <c r="G32" s="15">
        <f>'BIO'!G56</f>
        <v/>
      </c>
      <c r="H32" s="15">
        <f>'BIO'!H56</f>
        <v/>
      </c>
      <c r="I32" s="15">
        <f>'MAT'!C56</f>
        <v/>
      </c>
      <c r="J32" s="15">
        <f>'MAT'!D56</f>
        <v/>
      </c>
      <c r="K32" s="15">
        <f>'MAT'!E56</f>
        <v/>
      </c>
      <c r="L32" s="15">
        <f>'MAT'!F56</f>
        <v/>
      </c>
      <c r="M32" s="15">
        <f>'MAT'!G56</f>
        <v/>
      </c>
      <c r="N32" s="15">
        <f>'MAT'!H56</f>
        <v/>
      </c>
      <c r="O32" s="15">
        <f>'FIS'!C56</f>
        <v/>
      </c>
      <c r="P32" s="15">
        <f>'FIS'!D56</f>
        <v/>
      </c>
      <c r="Q32" s="15">
        <f>'FIS'!E56</f>
        <v/>
      </c>
      <c r="R32" s="15">
        <f>'FIS'!F56</f>
        <v/>
      </c>
      <c r="S32" s="15">
        <f>'FIS'!G56</f>
        <v/>
      </c>
      <c r="T32" s="15">
        <f>'FIS'!H56</f>
        <v/>
      </c>
      <c r="U32" s="15">
        <f>'QUI'!C56</f>
        <v/>
      </c>
      <c r="V32" s="15">
        <f>'QUI'!D56</f>
        <v/>
      </c>
      <c r="W32" s="15">
        <f>'QUI'!E56</f>
        <v/>
      </c>
      <c r="X32" s="15">
        <f>'QUI'!F56</f>
        <v/>
      </c>
      <c r="Y32" s="15">
        <f>'QUI'!G56</f>
        <v/>
      </c>
      <c r="Z32" s="15">
        <f>'QUI'!H56</f>
        <v/>
      </c>
      <c r="AA32" s="15">
        <f>'GEO'!C56</f>
        <v/>
      </c>
      <c r="AB32" s="15">
        <f>'GEO'!D56</f>
        <v/>
      </c>
      <c r="AC32" s="15">
        <f>'GEO'!E56</f>
        <v/>
      </c>
      <c r="AD32" s="15">
        <f>'GEO'!F56</f>
        <v/>
      </c>
      <c r="AE32" s="15">
        <f>'GEO'!G56</f>
        <v/>
      </c>
      <c r="AF32" s="15">
        <f>'GEO'!H56</f>
        <v/>
      </c>
      <c r="AG32" s="15">
        <f>'SOC'!C56</f>
        <v/>
      </c>
      <c r="AH32" s="15">
        <f>'SOC'!D56</f>
        <v/>
      </c>
      <c r="AI32" s="15">
        <f>'SOC'!E56</f>
        <v/>
      </c>
      <c r="AJ32" s="15">
        <f>'SOC'!F56</f>
        <v/>
      </c>
      <c r="AK32" s="15">
        <f>'SOC'!G56</f>
        <v/>
      </c>
      <c r="AL32" s="15">
        <f>'SOC'!H56</f>
        <v/>
      </c>
      <c r="AM32" s="15">
        <f>'HIS'!C56</f>
        <v/>
      </c>
      <c r="AN32" s="15">
        <f>'HIS'!D56</f>
        <v/>
      </c>
      <c r="AO32" s="15">
        <f>'HIS'!E56</f>
        <v/>
      </c>
      <c r="AP32" s="15">
        <f>'HIS'!F56</f>
        <v/>
      </c>
      <c r="AQ32" s="15">
        <f>'HIS'!G56</f>
        <v/>
      </c>
      <c r="AR32" s="15">
        <f>'HIS'!H56</f>
        <v/>
      </c>
      <c r="AS32" s="15">
        <f>'FIL'!C56</f>
        <v/>
      </c>
      <c r="AT32" s="15">
        <f>'FIL'!D56</f>
        <v/>
      </c>
      <c r="AU32" s="15">
        <f>'FIL'!E56</f>
        <v/>
      </c>
      <c r="AV32" s="15">
        <f>'FIL'!F56</f>
        <v/>
      </c>
      <c r="AW32" s="15">
        <f>'FIL'!G56</f>
        <v/>
      </c>
      <c r="AX32" s="15">
        <f>'FIL'!H56</f>
        <v/>
      </c>
      <c r="AY32" s="15">
        <f>'ESP'!C56</f>
        <v/>
      </c>
      <c r="AZ32" s="15">
        <f>'ESP'!D56</f>
        <v/>
      </c>
      <c r="BA32" s="15">
        <f>'ESP'!E56</f>
        <v/>
      </c>
      <c r="BB32" s="15">
        <f>'ESP'!F56</f>
        <v/>
      </c>
      <c r="BC32" s="15">
        <f>'ESP'!G56</f>
        <v/>
      </c>
      <c r="BD32" s="15">
        <f>'ESP'!H56</f>
        <v/>
      </c>
      <c r="BE32" s="15">
        <f>'POR'!C56</f>
        <v/>
      </c>
      <c r="BF32" s="15">
        <f>'POR'!D56</f>
        <v/>
      </c>
      <c r="BG32" s="15">
        <f>'POR'!E56</f>
        <v/>
      </c>
      <c r="BH32" s="15">
        <f>'POR'!F56</f>
        <v/>
      </c>
      <c r="BI32" s="15">
        <f>'POR'!G56</f>
        <v/>
      </c>
      <c r="BJ32" s="15">
        <f>'POR'!H56</f>
        <v/>
      </c>
      <c r="BK32" s="15">
        <f>'ART'!C56</f>
        <v/>
      </c>
      <c r="BL32" s="15">
        <f>'ART'!D56</f>
        <v/>
      </c>
      <c r="BM32" s="15">
        <f>'ART'!E56</f>
        <v/>
      </c>
      <c r="BN32" s="15">
        <f>'ART'!F56</f>
        <v/>
      </c>
      <c r="BO32" s="15">
        <f>'ART'!G56</f>
        <v/>
      </c>
      <c r="BP32" s="15">
        <f>'ART'!H56</f>
        <v/>
      </c>
      <c r="BQ32" s="15">
        <f>'EDF'!C56</f>
        <v/>
      </c>
      <c r="BR32" s="15">
        <f>'EDF'!D56</f>
        <v/>
      </c>
      <c r="BS32" s="15">
        <f>'EDF'!E56</f>
        <v/>
      </c>
      <c r="BT32" s="15">
        <f>'EDF'!F56</f>
        <v/>
      </c>
      <c r="BU32" s="15">
        <f>'EDF'!G56</f>
        <v/>
      </c>
      <c r="BV32" s="15">
        <f>'EDF'!H56</f>
        <v/>
      </c>
      <c r="BW32" s="15">
        <f>'ING'!C56</f>
        <v/>
      </c>
      <c r="BX32" s="15">
        <f>'ING'!D56</f>
        <v/>
      </c>
      <c r="BY32" s="15">
        <f>'ING'!E56</f>
        <v/>
      </c>
      <c r="BZ32" s="15">
        <f>'ING'!F56</f>
        <v/>
      </c>
      <c r="CA32" s="15">
        <f>'ING'!G56</f>
        <v/>
      </c>
      <c r="CB32" s="15">
        <f>'ING'!H56</f>
        <v/>
      </c>
    </row>
    <row r="33">
      <c r="A33" s="8" t="n">
        <v>2</v>
      </c>
      <c r="B33" s="8" t="inlineStr">
        <is>
          <t>Davy Fernando Tavares Pinheiro Jacob</t>
        </is>
      </c>
      <c r="C33" s="15">
        <f>'BIO'!C57</f>
        <v/>
      </c>
      <c r="D33" s="15">
        <f>'BIO'!D57</f>
        <v/>
      </c>
      <c r="E33" s="15">
        <f>'BIO'!E57</f>
        <v/>
      </c>
      <c r="F33" s="15">
        <f>'BIO'!F57</f>
        <v/>
      </c>
      <c r="G33" s="15">
        <f>'BIO'!G57</f>
        <v/>
      </c>
      <c r="H33" s="15">
        <f>'BIO'!H57</f>
        <v/>
      </c>
      <c r="I33" s="15">
        <f>'MAT'!C57</f>
        <v/>
      </c>
      <c r="J33" s="15">
        <f>'MAT'!D57</f>
        <v/>
      </c>
      <c r="K33" s="15">
        <f>'MAT'!E57</f>
        <v/>
      </c>
      <c r="L33" s="15">
        <f>'MAT'!F57</f>
        <v/>
      </c>
      <c r="M33" s="15">
        <f>'MAT'!G57</f>
        <v/>
      </c>
      <c r="N33" s="15">
        <f>'MAT'!H57</f>
        <v/>
      </c>
      <c r="O33" s="15">
        <f>'FIS'!C57</f>
        <v/>
      </c>
      <c r="P33" s="15">
        <f>'FIS'!D57</f>
        <v/>
      </c>
      <c r="Q33" s="15">
        <f>'FIS'!E57</f>
        <v/>
      </c>
      <c r="R33" s="15">
        <f>'FIS'!F57</f>
        <v/>
      </c>
      <c r="S33" s="15">
        <f>'FIS'!G57</f>
        <v/>
      </c>
      <c r="T33" s="15">
        <f>'FIS'!H57</f>
        <v/>
      </c>
      <c r="U33" s="15">
        <f>'QUI'!C57</f>
        <v/>
      </c>
      <c r="V33" s="15">
        <f>'QUI'!D57</f>
        <v/>
      </c>
      <c r="W33" s="15">
        <f>'QUI'!E57</f>
        <v/>
      </c>
      <c r="X33" s="15">
        <f>'QUI'!F57</f>
        <v/>
      </c>
      <c r="Y33" s="15">
        <f>'QUI'!G57</f>
        <v/>
      </c>
      <c r="Z33" s="15">
        <f>'QUI'!H57</f>
        <v/>
      </c>
      <c r="AA33" s="15">
        <f>'GEO'!C57</f>
        <v/>
      </c>
      <c r="AB33" s="15">
        <f>'GEO'!D57</f>
        <v/>
      </c>
      <c r="AC33" s="15">
        <f>'GEO'!E57</f>
        <v/>
      </c>
      <c r="AD33" s="15">
        <f>'GEO'!F57</f>
        <v/>
      </c>
      <c r="AE33" s="15">
        <f>'GEO'!G57</f>
        <v/>
      </c>
      <c r="AF33" s="15">
        <f>'GEO'!H57</f>
        <v/>
      </c>
      <c r="AG33" s="15">
        <f>'SOC'!C57</f>
        <v/>
      </c>
      <c r="AH33" s="15">
        <f>'SOC'!D57</f>
        <v/>
      </c>
      <c r="AI33" s="15">
        <f>'SOC'!E57</f>
        <v/>
      </c>
      <c r="AJ33" s="15">
        <f>'SOC'!F57</f>
        <v/>
      </c>
      <c r="AK33" s="15">
        <f>'SOC'!G57</f>
        <v/>
      </c>
      <c r="AL33" s="15">
        <f>'SOC'!H57</f>
        <v/>
      </c>
      <c r="AM33" s="15">
        <f>'HIS'!C57</f>
        <v/>
      </c>
      <c r="AN33" s="15">
        <f>'HIS'!D57</f>
        <v/>
      </c>
      <c r="AO33" s="15">
        <f>'HIS'!E57</f>
        <v/>
      </c>
      <c r="AP33" s="15">
        <f>'HIS'!F57</f>
        <v/>
      </c>
      <c r="AQ33" s="15">
        <f>'HIS'!G57</f>
        <v/>
      </c>
      <c r="AR33" s="15">
        <f>'HIS'!H57</f>
        <v/>
      </c>
      <c r="AS33" s="15">
        <f>'FIL'!C57</f>
        <v/>
      </c>
      <c r="AT33" s="15">
        <f>'FIL'!D57</f>
        <v/>
      </c>
      <c r="AU33" s="15">
        <f>'FIL'!E57</f>
        <v/>
      </c>
      <c r="AV33" s="15">
        <f>'FIL'!F57</f>
        <v/>
      </c>
      <c r="AW33" s="15">
        <f>'FIL'!G57</f>
        <v/>
      </c>
      <c r="AX33" s="15">
        <f>'FIL'!H57</f>
        <v/>
      </c>
      <c r="AY33" s="15">
        <f>'ESP'!C57</f>
        <v/>
      </c>
      <c r="AZ33" s="15">
        <f>'ESP'!D57</f>
        <v/>
      </c>
      <c r="BA33" s="15">
        <f>'ESP'!E57</f>
        <v/>
      </c>
      <c r="BB33" s="15">
        <f>'ESP'!F57</f>
        <v/>
      </c>
      <c r="BC33" s="15">
        <f>'ESP'!G57</f>
        <v/>
      </c>
      <c r="BD33" s="15">
        <f>'ESP'!H57</f>
        <v/>
      </c>
      <c r="BE33" s="15">
        <f>'POR'!C57</f>
        <v/>
      </c>
      <c r="BF33" s="15">
        <f>'POR'!D57</f>
        <v/>
      </c>
      <c r="BG33" s="15">
        <f>'POR'!E57</f>
        <v/>
      </c>
      <c r="BH33" s="15">
        <f>'POR'!F57</f>
        <v/>
      </c>
      <c r="BI33" s="15">
        <f>'POR'!G57</f>
        <v/>
      </c>
      <c r="BJ33" s="15">
        <f>'POR'!H57</f>
        <v/>
      </c>
      <c r="BK33" s="15">
        <f>'ART'!C57</f>
        <v/>
      </c>
      <c r="BL33" s="15">
        <f>'ART'!D57</f>
        <v/>
      </c>
      <c r="BM33" s="15">
        <f>'ART'!E57</f>
        <v/>
      </c>
      <c r="BN33" s="15">
        <f>'ART'!F57</f>
        <v/>
      </c>
      <c r="BO33" s="15">
        <f>'ART'!G57</f>
        <v/>
      </c>
      <c r="BP33" s="15">
        <f>'ART'!H57</f>
        <v/>
      </c>
      <c r="BQ33" s="15">
        <f>'EDF'!C57</f>
        <v/>
      </c>
      <c r="BR33" s="15">
        <f>'EDF'!D57</f>
        <v/>
      </c>
      <c r="BS33" s="15">
        <f>'EDF'!E57</f>
        <v/>
      </c>
      <c r="BT33" s="15">
        <f>'EDF'!F57</f>
        <v/>
      </c>
      <c r="BU33" s="15">
        <f>'EDF'!G57</f>
        <v/>
      </c>
      <c r="BV33" s="15">
        <f>'EDF'!H57</f>
        <v/>
      </c>
      <c r="BW33" s="15">
        <f>'ING'!C57</f>
        <v/>
      </c>
      <c r="BX33" s="15">
        <f>'ING'!D57</f>
        <v/>
      </c>
      <c r="BY33" s="15">
        <f>'ING'!E57</f>
        <v/>
      </c>
      <c r="BZ33" s="15">
        <f>'ING'!F57</f>
        <v/>
      </c>
      <c r="CA33" s="15">
        <f>'ING'!G57</f>
        <v/>
      </c>
      <c r="CB33" s="15">
        <f>'ING'!H57</f>
        <v/>
      </c>
    </row>
    <row r="34">
      <c r="A34" s="8" t="n">
        <v>3</v>
      </c>
      <c r="B34" s="8" t="inlineStr">
        <is>
          <t>Diogo dos Anjos Rodrigues</t>
        </is>
      </c>
      <c r="C34" s="15">
        <f>'BIO'!C58</f>
        <v/>
      </c>
      <c r="D34" s="15">
        <f>'BIO'!D58</f>
        <v/>
      </c>
      <c r="E34" s="15">
        <f>'BIO'!E58</f>
        <v/>
      </c>
      <c r="F34" s="15">
        <f>'BIO'!F58</f>
        <v/>
      </c>
      <c r="G34" s="15">
        <f>'BIO'!G58</f>
        <v/>
      </c>
      <c r="H34" s="15">
        <f>'BIO'!H58</f>
        <v/>
      </c>
      <c r="I34" s="15">
        <f>'MAT'!C58</f>
        <v/>
      </c>
      <c r="J34" s="15">
        <f>'MAT'!D58</f>
        <v/>
      </c>
      <c r="K34" s="15">
        <f>'MAT'!E58</f>
        <v/>
      </c>
      <c r="L34" s="15">
        <f>'MAT'!F58</f>
        <v/>
      </c>
      <c r="M34" s="15">
        <f>'MAT'!G58</f>
        <v/>
      </c>
      <c r="N34" s="15">
        <f>'MAT'!H58</f>
        <v/>
      </c>
      <c r="O34" s="15">
        <f>'FIS'!C58</f>
        <v/>
      </c>
      <c r="P34" s="15">
        <f>'FIS'!D58</f>
        <v/>
      </c>
      <c r="Q34" s="15">
        <f>'FIS'!E58</f>
        <v/>
      </c>
      <c r="R34" s="15">
        <f>'FIS'!F58</f>
        <v/>
      </c>
      <c r="S34" s="15">
        <f>'FIS'!G58</f>
        <v/>
      </c>
      <c r="T34" s="15">
        <f>'FIS'!H58</f>
        <v/>
      </c>
      <c r="U34" s="15">
        <f>'QUI'!C58</f>
        <v/>
      </c>
      <c r="V34" s="15">
        <f>'QUI'!D58</f>
        <v/>
      </c>
      <c r="W34" s="15">
        <f>'QUI'!E58</f>
        <v/>
      </c>
      <c r="X34" s="15">
        <f>'QUI'!F58</f>
        <v/>
      </c>
      <c r="Y34" s="15">
        <f>'QUI'!G58</f>
        <v/>
      </c>
      <c r="Z34" s="15">
        <f>'QUI'!H58</f>
        <v/>
      </c>
      <c r="AA34" s="15">
        <f>'GEO'!C58</f>
        <v/>
      </c>
      <c r="AB34" s="15">
        <f>'GEO'!D58</f>
        <v/>
      </c>
      <c r="AC34" s="15">
        <f>'GEO'!E58</f>
        <v/>
      </c>
      <c r="AD34" s="15">
        <f>'GEO'!F58</f>
        <v/>
      </c>
      <c r="AE34" s="15">
        <f>'GEO'!G58</f>
        <v/>
      </c>
      <c r="AF34" s="15">
        <f>'GEO'!H58</f>
        <v/>
      </c>
      <c r="AG34" s="15">
        <f>'SOC'!C58</f>
        <v/>
      </c>
      <c r="AH34" s="15">
        <f>'SOC'!D58</f>
        <v/>
      </c>
      <c r="AI34" s="15">
        <f>'SOC'!E58</f>
        <v/>
      </c>
      <c r="AJ34" s="15">
        <f>'SOC'!F58</f>
        <v/>
      </c>
      <c r="AK34" s="15">
        <f>'SOC'!G58</f>
        <v/>
      </c>
      <c r="AL34" s="15">
        <f>'SOC'!H58</f>
        <v/>
      </c>
      <c r="AM34" s="15">
        <f>'HIS'!C58</f>
        <v/>
      </c>
      <c r="AN34" s="15">
        <f>'HIS'!D58</f>
        <v/>
      </c>
      <c r="AO34" s="15">
        <f>'HIS'!E58</f>
        <v/>
      </c>
      <c r="AP34" s="15">
        <f>'HIS'!F58</f>
        <v/>
      </c>
      <c r="AQ34" s="15">
        <f>'HIS'!G58</f>
        <v/>
      </c>
      <c r="AR34" s="15">
        <f>'HIS'!H58</f>
        <v/>
      </c>
      <c r="AS34" s="15">
        <f>'FIL'!C58</f>
        <v/>
      </c>
      <c r="AT34" s="15">
        <f>'FIL'!D58</f>
        <v/>
      </c>
      <c r="AU34" s="15">
        <f>'FIL'!E58</f>
        <v/>
      </c>
      <c r="AV34" s="15">
        <f>'FIL'!F58</f>
        <v/>
      </c>
      <c r="AW34" s="15">
        <f>'FIL'!G58</f>
        <v/>
      </c>
      <c r="AX34" s="15">
        <f>'FIL'!H58</f>
        <v/>
      </c>
      <c r="AY34" s="15">
        <f>'ESP'!C58</f>
        <v/>
      </c>
      <c r="AZ34" s="15">
        <f>'ESP'!D58</f>
        <v/>
      </c>
      <c r="BA34" s="15">
        <f>'ESP'!E58</f>
        <v/>
      </c>
      <c r="BB34" s="15">
        <f>'ESP'!F58</f>
        <v/>
      </c>
      <c r="BC34" s="15">
        <f>'ESP'!G58</f>
        <v/>
      </c>
      <c r="BD34" s="15">
        <f>'ESP'!H58</f>
        <v/>
      </c>
      <c r="BE34" s="15">
        <f>'POR'!C58</f>
        <v/>
      </c>
      <c r="BF34" s="15">
        <f>'POR'!D58</f>
        <v/>
      </c>
      <c r="BG34" s="15">
        <f>'POR'!E58</f>
        <v/>
      </c>
      <c r="BH34" s="15">
        <f>'POR'!F58</f>
        <v/>
      </c>
      <c r="BI34" s="15">
        <f>'POR'!G58</f>
        <v/>
      </c>
      <c r="BJ34" s="15">
        <f>'POR'!H58</f>
        <v/>
      </c>
      <c r="BK34" s="15">
        <f>'ART'!C58</f>
        <v/>
      </c>
      <c r="BL34" s="15">
        <f>'ART'!D58</f>
        <v/>
      </c>
      <c r="BM34" s="15">
        <f>'ART'!E58</f>
        <v/>
      </c>
      <c r="BN34" s="15">
        <f>'ART'!F58</f>
        <v/>
      </c>
      <c r="BO34" s="15">
        <f>'ART'!G58</f>
        <v/>
      </c>
      <c r="BP34" s="15">
        <f>'ART'!H58</f>
        <v/>
      </c>
      <c r="BQ34" s="15">
        <f>'EDF'!C58</f>
        <v/>
      </c>
      <c r="BR34" s="15">
        <f>'EDF'!D58</f>
        <v/>
      </c>
      <c r="BS34" s="15">
        <f>'EDF'!E58</f>
        <v/>
      </c>
      <c r="BT34" s="15">
        <f>'EDF'!F58</f>
        <v/>
      </c>
      <c r="BU34" s="15">
        <f>'EDF'!G58</f>
        <v/>
      </c>
      <c r="BV34" s="15">
        <f>'EDF'!H58</f>
        <v/>
      </c>
      <c r="BW34" s="15">
        <f>'ING'!C58</f>
        <v/>
      </c>
      <c r="BX34" s="15">
        <f>'ING'!D58</f>
        <v/>
      </c>
      <c r="BY34" s="15">
        <f>'ING'!E58</f>
        <v/>
      </c>
      <c r="BZ34" s="15">
        <f>'ING'!F58</f>
        <v/>
      </c>
      <c r="CA34" s="15">
        <f>'ING'!G58</f>
        <v/>
      </c>
      <c r="CB34" s="15">
        <f>'ING'!H58</f>
        <v/>
      </c>
    </row>
    <row r="35">
      <c r="A35" s="8" t="n">
        <v>4</v>
      </c>
      <c r="B35" s="8" t="inlineStr">
        <is>
          <t>Enzo Gabriel Gomes Miguel dos Santos</t>
        </is>
      </c>
      <c r="C35" s="15">
        <f>'BIO'!C59</f>
        <v/>
      </c>
      <c r="D35" s="15">
        <f>'BIO'!D59</f>
        <v/>
      </c>
      <c r="E35" s="15">
        <f>'BIO'!E59</f>
        <v/>
      </c>
      <c r="F35" s="15">
        <f>'BIO'!F59</f>
        <v/>
      </c>
      <c r="G35" s="15">
        <f>'BIO'!G59</f>
        <v/>
      </c>
      <c r="H35" s="15">
        <f>'BIO'!H59</f>
        <v/>
      </c>
      <c r="I35" s="15">
        <f>'MAT'!C59</f>
        <v/>
      </c>
      <c r="J35" s="15">
        <f>'MAT'!D59</f>
        <v/>
      </c>
      <c r="K35" s="15">
        <f>'MAT'!E59</f>
        <v/>
      </c>
      <c r="L35" s="15">
        <f>'MAT'!F59</f>
        <v/>
      </c>
      <c r="M35" s="15">
        <f>'MAT'!G59</f>
        <v/>
      </c>
      <c r="N35" s="15">
        <f>'MAT'!H59</f>
        <v/>
      </c>
      <c r="O35" s="15">
        <f>'FIS'!C59</f>
        <v/>
      </c>
      <c r="P35" s="15">
        <f>'FIS'!D59</f>
        <v/>
      </c>
      <c r="Q35" s="15">
        <f>'FIS'!E59</f>
        <v/>
      </c>
      <c r="R35" s="15">
        <f>'FIS'!F59</f>
        <v/>
      </c>
      <c r="S35" s="15">
        <f>'FIS'!G59</f>
        <v/>
      </c>
      <c r="T35" s="15">
        <f>'FIS'!H59</f>
        <v/>
      </c>
      <c r="U35" s="15">
        <f>'QUI'!C59</f>
        <v/>
      </c>
      <c r="V35" s="15">
        <f>'QUI'!D59</f>
        <v/>
      </c>
      <c r="W35" s="15">
        <f>'QUI'!E59</f>
        <v/>
      </c>
      <c r="X35" s="15">
        <f>'QUI'!F59</f>
        <v/>
      </c>
      <c r="Y35" s="15">
        <f>'QUI'!G59</f>
        <v/>
      </c>
      <c r="Z35" s="15">
        <f>'QUI'!H59</f>
        <v/>
      </c>
      <c r="AA35" s="15">
        <f>'GEO'!C59</f>
        <v/>
      </c>
      <c r="AB35" s="15">
        <f>'GEO'!D59</f>
        <v/>
      </c>
      <c r="AC35" s="15">
        <f>'GEO'!E59</f>
        <v/>
      </c>
      <c r="AD35" s="15">
        <f>'GEO'!F59</f>
        <v/>
      </c>
      <c r="AE35" s="15">
        <f>'GEO'!G59</f>
        <v/>
      </c>
      <c r="AF35" s="15">
        <f>'GEO'!H59</f>
        <v/>
      </c>
      <c r="AG35" s="15">
        <f>'SOC'!C59</f>
        <v/>
      </c>
      <c r="AH35" s="15">
        <f>'SOC'!D59</f>
        <v/>
      </c>
      <c r="AI35" s="15">
        <f>'SOC'!E59</f>
        <v/>
      </c>
      <c r="AJ35" s="15">
        <f>'SOC'!F59</f>
        <v/>
      </c>
      <c r="AK35" s="15">
        <f>'SOC'!G59</f>
        <v/>
      </c>
      <c r="AL35" s="15">
        <f>'SOC'!H59</f>
        <v/>
      </c>
      <c r="AM35" s="15">
        <f>'HIS'!C59</f>
        <v/>
      </c>
      <c r="AN35" s="15">
        <f>'HIS'!D59</f>
        <v/>
      </c>
      <c r="AO35" s="15">
        <f>'HIS'!E59</f>
        <v/>
      </c>
      <c r="AP35" s="15">
        <f>'HIS'!F59</f>
        <v/>
      </c>
      <c r="AQ35" s="15">
        <f>'HIS'!G59</f>
        <v/>
      </c>
      <c r="AR35" s="15">
        <f>'HIS'!H59</f>
        <v/>
      </c>
      <c r="AS35" s="15">
        <f>'FIL'!C59</f>
        <v/>
      </c>
      <c r="AT35" s="15">
        <f>'FIL'!D59</f>
        <v/>
      </c>
      <c r="AU35" s="15">
        <f>'FIL'!E59</f>
        <v/>
      </c>
      <c r="AV35" s="15">
        <f>'FIL'!F59</f>
        <v/>
      </c>
      <c r="AW35" s="15">
        <f>'FIL'!G59</f>
        <v/>
      </c>
      <c r="AX35" s="15">
        <f>'FIL'!H59</f>
        <v/>
      </c>
      <c r="AY35" s="15">
        <f>'ESP'!C59</f>
        <v/>
      </c>
      <c r="AZ35" s="15">
        <f>'ESP'!D59</f>
        <v/>
      </c>
      <c r="BA35" s="15">
        <f>'ESP'!E59</f>
        <v/>
      </c>
      <c r="BB35" s="15">
        <f>'ESP'!F59</f>
        <v/>
      </c>
      <c r="BC35" s="15">
        <f>'ESP'!G59</f>
        <v/>
      </c>
      <c r="BD35" s="15">
        <f>'ESP'!H59</f>
        <v/>
      </c>
      <c r="BE35" s="15">
        <f>'POR'!C59</f>
        <v/>
      </c>
      <c r="BF35" s="15">
        <f>'POR'!D59</f>
        <v/>
      </c>
      <c r="BG35" s="15">
        <f>'POR'!E59</f>
        <v/>
      </c>
      <c r="BH35" s="15">
        <f>'POR'!F59</f>
        <v/>
      </c>
      <c r="BI35" s="15">
        <f>'POR'!G59</f>
        <v/>
      </c>
      <c r="BJ35" s="15">
        <f>'POR'!H59</f>
        <v/>
      </c>
      <c r="BK35" s="15">
        <f>'ART'!C59</f>
        <v/>
      </c>
      <c r="BL35" s="15">
        <f>'ART'!D59</f>
        <v/>
      </c>
      <c r="BM35" s="15">
        <f>'ART'!E59</f>
        <v/>
      </c>
      <c r="BN35" s="15">
        <f>'ART'!F59</f>
        <v/>
      </c>
      <c r="BO35" s="15">
        <f>'ART'!G59</f>
        <v/>
      </c>
      <c r="BP35" s="15">
        <f>'ART'!H59</f>
        <v/>
      </c>
      <c r="BQ35" s="15">
        <f>'EDF'!C59</f>
        <v/>
      </c>
      <c r="BR35" s="15">
        <f>'EDF'!D59</f>
        <v/>
      </c>
      <c r="BS35" s="15">
        <f>'EDF'!E59</f>
        <v/>
      </c>
      <c r="BT35" s="15">
        <f>'EDF'!F59</f>
        <v/>
      </c>
      <c r="BU35" s="15">
        <f>'EDF'!G59</f>
        <v/>
      </c>
      <c r="BV35" s="15">
        <f>'EDF'!H59</f>
        <v/>
      </c>
      <c r="BW35" s="15">
        <f>'ING'!C59</f>
        <v/>
      </c>
      <c r="BX35" s="15">
        <f>'ING'!D59</f>
        <v/>
      </c>
      <c r="BY35" s="15">
        <f>'ING'!E59</f>
        <v/>
      </c>
      <c r="BZ35" s="15">
        <f>'ING'!F59</f>
        <v/>
      </c>
      <c r="CA35" s="15">
        <f>'ING'!G59</f>
        <v/>
      </c>
      <c r="CB35" s="15">
        <f>'ING'!H59</f>
        <v/>
      </c>
    </row>
    <row r="36">
      <c r="A36" s="8" t="n">
        <v>5</v>
      </c>
      <c r="B36" s="8" t="inlineStr">
        <is>
          <t>Ezequiel Tavares Nascimento Torres</t>
        </is>
      </c>
      <c r="C36" s="15">
        <f>'BIO'!C60</f>
        <v/>
      </c>
      <c r="D36" s="15">
        <f>'BIO'!D60</f>
        <v/>
      </c>
      <c r="E36" s="15">
        <f>'BIO'!E60</f>
        <v/>
      </c>
      <c r="F36" s="15">
        <f>'BIO'!F60</f>
        <v/>
      </c>
      <c r="G36" s="15">
        <f>'BIO'!G60</f>
        <v/>
      </c>
      <c r="H36" s="15">
        <f>'BIO'!H60</f>
        <v/>
      </c>
      <c r="I36" s="15">
        <f>'MAT'!C60</f>
        <v/>
      </c>
      <c r="J36" s="15">
        <f>'MAT'!D60</f>
        <v/>
      </c>
      <c r="K36" s="15">
        <f>'MAT'!E60</f>
        <v/>
      </c>
      <c r="L36" s="15">
        <f>'MAT'!F60</f>
        <v/>
      </c>
      <c r="M36" s="15">
        <f>'MAT'!G60</f>
        <v/>
      </c>
      <c r="N36" s="15">
        <f>'MAT'!H60</f>
        <v/>
      </c>
      <c r="O36" s="15">
        <f>'FIS'!C60</f>
        <v/>
      </c>
      <c r="P36" s="15">
        <f>'FIS'!D60</f>
        <v/>
      </c>
      <c r="Q36" s="15">
        <f>'FIS'!E60</f>
        <v/>
      </c>
      <c r="R36" s="15">
        <f>'FIS'!F60</f>
        <v/>
      </c>
      <c r="S36" s="15">
        <f>'FIS'!G60</f>
        <v/>
      </c>
      <c r="T36" s="15">
        <f>'FIS'!H60</f>
        <v/>
      </c>
      <c r="U36" s="15">
        <f>'QUI'!C60</f>
        <v/>
      </c>
      <c r="V36" s="15">
        <f>'QUI'!D60</f>
        <v/>
      </c>
      <c r="W36" s="15">
        <f>'QUI'!E60</f>
        <v/>
      </c>
      <c r="X36" s="15">
        <f>'QUI'!F60</f>
        <v/>
      </c>
      <c r="Y36" s="15">
        <f>'QUI'!G60</f>
        <v/>
      </c>
      <c r="Z36" s="15">
        <f>'QUI'!H60</f>
        <v/>
      </c>
      <c r="AA36" s="15">
        <f>'GEO'!C60</f>
        <v/>
      </c>
      <c r="AB36" s="15">
        <f>'GEO'!D60</f>
        <v/>
      </c>
      <c r="AC36" s="15">
        <f>'GEO'!E60</f>
        <v/>
      </c>
      <c r="AD36" s="15">
        <f>'GEO'!F60</f>
        <v/>
      </c>
      <c r="AE36" s="15">
        <f>'GEO'!G60</f>
        <v/>
      </c>
      <c r="AF36" s="15">
        <f>'GEO'!H60</f>
        <v/>
      </c>
      <c r="AG36" s="15">
        <f>'SOC'!C60</f>
        <v/>
      </c>
      <c r="AH36" s="15">
        <f>'SOC'!D60</f>
        <v/>
      </c>
      <c r="AI36" s="15">
        <f>'SOC'!E60</f>
        <v/>
      </c>
      <c r="AJ36" s="15">
        <f>'SOC'!F60</f>
        <v/>
      </c>
      <c r="AK36" s="15">
        <f>'SOC'!G60</f>
        <v/>
      </c>
      <c r="AL36" s="15">
        <f>'SOC'!H60</f>
        <v/>
      </c>
      <c r="AM36" s="15">
        <f>'HIS'!C60</f>
        <v/>
      </c>
      <c r="AN36" s="15">
        <f>'HIS'!D60</f>
        <v/>
      </c>
      <c r="AO36" s="15">
        <f>'HIS'!E60</f>
        <v/>
      </c>
      <c r="AP36" s="15">
        <f>'HIS'!F60</f>
        <v/>
      </c>
      <c r="AQ36" s="15">
        <f>'HIS'!G60</f>
        <v/>
      </c>
      <c r="AR36" s="15">
        <f>'HIS'!H60</f>
        <v/>
      </c>
      <c r="AS36" s="15">
        <f>'FIL'!C60</f>
        <v/>
      </c>
      <c r="AT36" s="15">
        <f>'FIL'!D60</f>
        <v/>
      </c>
      <c r="AU36" s="15">
        <f>'FIL'!E60</f>
        <v/>
      </c>
      <c r="AV36" s="15">
        <f>'FIL'!F60</f>
        <v/>
      </c>
      <c r="AW36" s="15">
        <f>'FIL'!G60</f>
        <v/>
      </c>
      <c r="AX36" s="15">
        <f>'FIL'!H60</f>
        <v/>
      </c>
      <c r="AY36" s="15">
        <f>'ESP'!C60</f>
        <v/>
      </c>
      <c r="AZ36" s="15">
        <f>'ESP'!D60</f>
        <v/>
      </c>
      <c r="BA36" s="15">
        <f>'ESP'!E60</f>
        <v/>
      </c>
      <c r="BB36" s="15">
        <f>'ESP'!F60</f>
        <v/>
      </c>
      <c r="BC36" s="15">
        <f>'ESP'!G60</f>
        <v/>
      </c>
      <c r="BD36" s="15">
        <f>'ESP'!H60</f>
        <v/>
      </c>
      <c r="BE36" s="15">
        <f>'POR'!C60</f>
        <v/>
      </c>
      <c r="BF36" s="15">
        <f>'POR'!D60</f>
        <v/>
      </c>
      <c r="BG36" s="15">
        <f>'POR'!E60</f>
        <v/>
      </c>
      <c r="BH36" s="15">
        <f>'POR'!F60</f>
        <v/>
      </c>
      <c r="BI36" s="15">
        <f>'POR'!G60</f>
        <v/>
      </c>
      <c r="BJ36" s="15">
        <f>'POR'!H60</f>
        <v/>
      </c>
      <c r="BK36" s="15">
        <f>'ART'!C60</f>
        <v/>
      </c>
      <c r="BL36" s="15">
        <f>'ART'!D60</f>
        <v/>
      </c>
      <c r="BM36" s="15">
        <f>'ART'!E60</f>
        <v/>
      </c>
      <c r="BN36" s="15">
        <f>'ART'!F60</f>
        <v/>
      </c>
      <c r="BO36" s="15">
        <f>'ART'!G60</f>
        <v/>
      </c>
      <c r="BP36" s="15">
        <f>'ART'!H60</f>
        <v/>
      </c>
      <c r="BQ36" s="15">
        <f>'EDF'!C60</f>
        <v/>
      </c>
      <c r="BR36" s="15">
        <f>'EDF'!D60</f>
        <v/>
      </c>
      <c r="BS36" s="15">
        <f>'EDF'!E60</f>
        <v/>
      </c>
      <c r="BT36" s="15">
        <f>'EDF'!F60</f>
        <v/>
      </c>
      <c r="BU36" s="15">
        <f>'EDF'!G60</f>
        <v/>
      </c>
      <c r="BV36" s="15">
        <f>'EDF'!H60</f>
        <v/>
      </c>
      <c r="BW36" s="15">
        <f>'ING'!C60</f>
        <v/>
      </c>
      <c r="BX36" s="15">
        <f>'ING'!D60</f>
        <v/>
      </c>
      <c r="BY36" s="15">
        <f>'ING'!E60</f>
        <v/>
      </c>
      <c r="BZ36" s="15">
        <f>'ING'!F60</f>
        <v/>
      </c>
      <c r="CA36" s="15">
        <f>'ING'!G60</f>
        <v/>
      </c>
      <c r="CB36" s="15">
        <f>'ING'!H60</f>
        <v/>
      </c>
    </row>
    <row r="37">
      <c r="A37" s="8" t="n">
        <v>6</v>
      </c>
      <c r="B37" s="8" t="inlineStr">
        <is>
          <t>Gabriel Avelino Ferreira</t>
        </is>
      </c>
      <c r="C37" s="15">
        <f>'BIO'!C61</f>
        <v/>
      </c>
      <c r="D37" s="15">
        <f>'BIO'!D61</f>
        <v/>
      </c>
      <c r="E37" s="15">
        <f>'BIO'!E61</f>
        <v/>
      </c>
      <c r="F37" s="15">
        <f>'BIO'!F61</f>
        <v/>
      </c>
      <c r="G37" s="15">
        <f>'BIO'!G61</f>
        <v/>
      </c>
      <c r="H37" s="15">
        <f>'BIO'!H61</f>
        <v/>
      </c>
      <c r="I37" s="15">
        <f>'MAT'!C61</f>
        <v/>
      </c>
      <c r="J37" s="15">
        <f>'MAT'!D61</f>
        <v/>
      </c>
      <c r="K37" s="15">
        <f>'MAT'!E61</f>
        <v/>
      </c>
      <c r="L37" s="15">
        <f>'MAT'!F61</f>
        <v/>
      </c>
      <c r="M37" s="15">
        <f>'MAT'!G61</f>
        <v/>
      </c>
      <c r="N37" s="15">
        <f>'MAT'!H61</f>
        <v/>
      </c>
      <c r="O37" s="15">
        <f>'FIS'!C61</f>
        <v/>
      </c>
      <c r="P37" s="15">
        <f>'FIS'!D61</f>
        <v/>
      </c>
      <c r="Q37" s="15">
        <f>'FIS'!E61</f>
        <v/>
      </c>
      <c r="R37" s="15">
        <f>'FIS'!F61</f>
        <v/>
      </c>
      <c r="S37" s="15">
        <f>'FIS'!G61</f>
        <v/>
      </c>
      <c r="T37" s="15">
        <f>'FIS'!H61</f>
        <v/>
      </c>
      <c r="U37" s="15">
        <f>'QUI'!C61</f>
        <v/>
      </c>
      <c r="V37" s="15">
        <f>'QUI'!D61</f>
        <v/>
      </c>
      <c r="W37" s="15">
        <f>'QUI'!E61</f>
        <v/>
      </c>
      <c r="X37" s="15">
        <f>'QUI'!F61</f>
        <v/>
      </c>
      <c r="Y37" s="15">
        <f>'QUI'!G61</f>
        <v/>
      </c>
      <c r="Z37" s="15">
        <f>'QUI'!H61</f>
        <v/>
      </c>
      <c r="AA37" s="15">
        <f>'GEO'!C61</f>
        <v/>
      </c>
      <c r="AB37" s="15">
        <f>'GEO'!D61</f>
        <v/>
      </c>
      <c r="AC37" s="15">
        <f>'GEO'!E61</f>
        <v/>
      </c>
      <c r="AD37" s="15">
        <f>'GEO'!F61</f>
        <v/>
      </c>
      <c r="AE37" s="15">
        <f>'GEO'!G61</f>
        <v/>
      </c>
      <c r="AF37" s="15">
        <f>'GEO'!H61</f>
        <v/>
      </c>
      <c r="AG37" s="15">
        <f>'SOC'!C61</f>
        <v/>
      </c>
      <c r="AH37" s="15">
        <f>'SOC'!D61</f>
        <v/>
      </c>
      <c r="AI37" s="15">
        <f>'SOC'!E61</f>
        <v/>
      </c>
      <c r="AJ37" s="15">
        <f>'SOC'!F61</f>
        <v/>
      </c>
      <c r="AK37" s="15">
        <f>'SOC'!G61</f>
        <v/>
      </c>
      <c r="AL37" s="15">
        <f>'SOC'!H61</f>
        <v/>
      </c>
      <c r="AM37" s="15">
        <f>'HIS'!C61</f>
        <v/>
      </c>
      <c r="AN37" s="15">
        <f>'HIS'!D61</f>
        <v/>
      </c>
      <c r="AO37" s="15">
        <f>'HIS'!E61</f>
        <v/>
      </c>
      <c r="AP37" s="15">
        <f>'HIS'!F61</f>
        <v/>
      </c>
      <c r="AQ37" s="15">
        <f>'HIS'!G61</f>
        <v/>
      </c>
      <c r="AR37" s="15">
        <f>'HIS'!H61</f>
        <v/>
      </c>
      <c r="AS37" s="15">
        <f>'FIL'!C61</f>
        <v/>
      </c>
      <c r="AT37" s="15">
        <f>'FIL'!D61</f>
        <v/>
      </c>
      <c r="AU37" s="15">
        <f>'FIL'!E61</f>
        <v/>
      </c>
      <c r="AV37" s="15">
        <f>'FIL'!F61</f>
        <v/>
      </c>
      <c r="AW37" s="15">
        <f>'FIL'!G61</f>
        <v/>
      </c>
      <c r="AX37" s="15">
        <f>'FIL'!H61</f>
        <v/>
      </c>
      <c r="AY37" s="15">
        <f>'ESP'!C61</f>
        <v/>
      </c>
      <c r="AZ37" s="15">
        <f>'ESP'!D61</f>
        <v/>
      </c>
      <c r="BA37" s="15">
        <f>'ESP'!E61</f>
        <v/>
      </c>
      <c r="BB37" s="15">
        <f>'ESP'!F61</f>
        <v/>
      </c>
      <c r="BC37" s="15">
        <f>'ESP'!G61</f>
        <v/>
      </c>
      <c r="BD37" s="15">
        <f>'ESP'!H61</f>
        <v/>
      </c>
      <c r="BE37" s="15">
        <f>'POR'!C61</f>
        <v/>
      </c>
      <c r="BF37" s="15">
        <f>'POR'!D61</f>
        <v/>
      </c>
      <c r="BG37" s="15">
        <f>'POR'!E61</f>
        <v/>
      </c>
      <c r="BH37" s="15">
        <f>'POR'!F61</f>
        <v/>
      </c>
      <c r="BI37" s="15">
        <f>'POR'!G61</f>
        <v/>
      </c>
      <c r="BJ37" s="15">
        <f>'POR'!H61</f>
        <v/>
      </c>
      <c r="BK37" s="15">
        <f>'ART'!C61</f>
        <v/>
      </c>
      <c r="BL37" s="15">
        <f>'ART'!D61</f>
        <v/>
      </c>
      <c r="BM37" s="15">
        <f>'ART'!E61</f>
        <v/>
      </c>
      <c r="BN37" s="15">
        <f>'ART'!F61</f>
        <v/>
      </c>
      <c r="BO37" s="15">
        <f>'ART'!G61</f>
        <v/>
      </c>
      <c r="BP37" s="15">
        <f>'ART'!H61</f>
        <v/>
      </c>
      <c r="BQ37" s="15">
        <f>'EDF'!C61</f>
        <v/>
      </c>
      <c r="BR37" s="15">
        <f>'EDF'!D61</f>
        <v/>
      </c>
      <c r="BS37" s="15">
        <f>'EDF'!E61</f>
        <v/>
      </c>
      <c r="BT37" s="15">
        <f>'EDF'!F61</f>
        <v/>
      </c>
      <c r="BU37" s="15">
        <f>'EDF'!G61</f>
        <v/>
      </c>
      <c r="BV37" s="15">
        <f>'EDF'!H61</f>
        <v/>
      </c>
      <c r="BW37" s="15">
        <f>'ING'!C61</f>
        <v/>
      </c>
      <c r="BX37" s="15">
        <f>'ING'!D61</f>
        <v/>
      </c>
      <c r="BY37" s="15">
        <f>'ING'!E61</f>
        <v/>
      </c>
      <c r="BZ37" s="15">
        <f>'ING'!F61</f>
        <v/>
      </c>
      <c r="CA37" s="15">
        <f>'ING'!G61</f>
        <v/>
      </c>
      <c r="CB37" s="15">
        <f>'ING'!H61</f>
        <v/>
      </c>
    </row>
    <row r="38">
      <c r="A38" s="8" t="n">
        <v>7</v>
      </c>
      <c r="B38" s="8" t="inlineStr">
        <is>
          <t>Gabriela Souto da Trindade</t>
        </is>
      </c>
      <c r="C38" s="15">
        <f>'BIO'!C62</f>
        <v/>
      </c>
      <c r="D38" s="15">
        <f>'BIO'!D62</f>
        <v/>
      </c>
      <c r="E38" s="15">
        <f>'BIO'!E62</f>
        <v/>
      </c>
      <c r="F38" s="15">
        <f>'BIO'!F62</f>
        <v/>
      </c>
      <c r="G38" s="15">
        <f>'BIO'!G62</f>
        <v/>
      </c>
      <c r="H38" s="15">
        <f>'BIO'!H62</f>
        <v/>
      </c>
      <c r="I38" s="15">
        <f>'MAT'!C62</f>
        <v/>
      </c>
      <c r="J38" s="15">
        <f>'MAT'!D62</f>
        <v/>
      </c>
      <c r="K38" s="15">
        <f>'MAT'!E62</f>
        <v/>
      </c>
      <c r="L38" s="15">
        <f>'MAT'!F62</f>
        <v/>
      </c>
      <c r="M38" s="15">
        <f>'MAT'!G62</f>
        <v/>
      </c>
      <c r="N38" s="15">
        <f>'MAT'!H62</f>
        <v/>
      </c>
      <c r="O38" s="15">
        <f>'FIS'!C62</f>
        <v/>
      </c>
      <c r="P38" s="15">
        <f>'FIS'!D62</f>
        <v/>
      </c>
      <c r="Q38" s="15">
        <f>'FIS'!E62</f>
        <v/>
      </c>
      <c r="R38" s="15">
        <f>'FIS'!F62</f>
        <v/>
      </c>
      <c r="S38" s="15">
        <f>'FIS'!G62</f>
        <v/>
      </c>
      <c r="T38" s="15">
        <f>'FIS'!H62</f>
        <v/>
      </c>
      <c r="U38" s="15">
        <f>'QUI'!C62</f>
        <v/>
      </c>
      <c r="V38" s="15">
        <f>'QUI'!D62</f>
        <v/>
      </c>
      <c r="W38" s="15">
        <f>'QUI'!E62</f>
        <v/>
      </c>
      <c r="X38" s="15">
        <f>'QUI'!F62</f>
        <v/>
      </c>
      <c r="Y38" s="15">
        <f>'QUI'!G62</f>
        <v/>
      </c>
      <c r="Z38" s="15">
        <f>'QUI'!H62</f>
        <v/>
      </c>
      <c r="AA38" s="15">
        <f>'GEO'!C62</f>
        <v/>
      </c>
      <c r="AB38" s="15">
        <f>'GEO'!D62</f>
        <v/>
      </c>
      <c r="AC38" s="15">
        <f>'GEO'!E62</f>
        <v/>
      </c>
      <c r="AD38" s="15">
        <f>'GEO'!F62</f>
        <v/>
      </c>
      <c r="AE38" s="15">
        <f>'GEO'!G62</f>
        <v/>
      </c>
      <c r="AF38" s="15">
        <f>'GEO'!H62</f>
        <v/>
      </c>
      <c r="AG38" s="15">
        <f>'SOC'!C62</f>
        <v/>
      </c>
      <c r="AH38" s="15">
        <f>'SOC'!D62</f>
        <v/>
      </c>
      <c r="AI38" s="15">
        <f>'SOC'!E62</f>
        <v/>
      </c>
      <c r="AJ38" s="15">
        <f>'SOC'!F62</f>
        <v/>
      </c>
      <c r="AK38" s="15">
        <f>'SOC'!G62</f>
        <v/>
      </c>
      <c r="AL38" s="15">
        <f>'SOC'!H62</f>
        <v/>
      </c>
      <c r="AM38" s="15">
        <f>'HIS'!C62</f>
        <v/>
      </c>
      <c r="AN38" s="15">
        <f>'HIS'!D62</f>
        <v/>
      </c>
      <c r="AO38" s="15">
        <f>'HIS'!E62</f>
        <v/>
      </c>
      <c r="AP38" s="15">
        <f>'HIS'!F62</f>
        <v/>
      </c>
      <c r="AQ38" s="15">
        <f>'HIS'!G62</f>
        <v/>
      </c>
      <c r="AR38" s="15">
        <f>'HIS'!H62</f>
        <v/>
      </c>
      <c r="AS38" s="15">
        <f>'FIL'!C62</f>
        <v/>
      </c>
      <c r="AT38" s="15">
        <f>'FIL'!D62</f>
        <v/>
      </c>
      <c r="AU38" s="15">
        <f>'FIL'!E62</f>
        <v/>
      </c>
      <c r="AV38" s="15">
        <f>'FIL'!F62</f>
        <v/>
      </c>
      <c r="AW38" s="15">
        <f>'FIL'!G62</f>
        <v/>
      </c>
      <c r="AX38" s="15">
        <f>'FIL'!H62</f>
        <v/>
      </c>
      <c r="AY38" s="15">
        <f>'ESP'!C62</f>
        <v/>
      </c>
      <c r="AZ38" s="15">
        <f>'ESP'!D62</f>
        <v/>
      </c>
      <c r="BA38" s="15">
        <f>'ESP'!E62</f>
        <v/>
      </c>
      <c r="BB38" s="15">
        <f>'ESP'!F62</f>
        <v/>
      </c>
      <c r="BC38" s="15">
        <f>'ESP'!G62</f>
        <v/>
      </c>
      <c r="BD38" s="15">
        <f>'ESP'!H62</f>
        <v/>
      </c>
      <c r="BE38" s="15">
        <f>'POR'!C62</f>
        <v/>
      </c>
      <c r="BF38" s="15">
        <f>'POR'!D62</f>
        <v/>
      </c>
      <c r="BG38" s="15">
        <f>'POR'!E62</f>
        <v/>
      </c>
      <c r="BH38" s="15">
        <f>'POR'!F62</f>
        <v/>
      </c>
      <c r="BI38" s="15">
        <f>'POR'!G62</f>
        <v/>
      </c>
      <c r="BJ38" s="15">
        <f>'POR'!H62</f>
        <v/>
      </c>
      <c r="BK38" s="15">
        <f>'ART'!C62</f>
        <v/>
      </c>
      <c r="BL38" s="15">
        <f>'ART'!D62</f>
        <v/>
      </c>
      <c r="BM38" s="15">
        <f>'ART'!E62</f>
        <v/>
      </c>
      <c r="BN38" s="15">
        <f>'ART'!F62</f>
        <v/>
      </c>
      <c r="BO38" s="15">
        <f>'ART'!G62</f>
        <v/>
      </c>
      <c r="BP38" s="15">
        <f>'ART'!H62</f>
        <v/>
      </c>
      <c r="BQ38" s="15">
        <f>'EDF'!C62</f>
        <v/>
      </c>
      <c r="BR38" s="15">
        <f>'EDF'!D62</f>
        <v/>
      </c>
      <c r="BS38" s="15">
        <f>'EDF'!E62</f>
        <v/>
      </c>
      <c r="BT38" s="15">
        <f>'EDF'!F62</f>
        <v/>
      </c>
      <c r="BU38" s="15">
        <f>'EDF'!G62</f>
        <v/>
      </c>
      <c r="BV38" s="15">
        <f>'EDF'!H62</f>
        <v/>
      </c>
      <c r="BW38" s="15">
        <f>'ING'!C62</f>
        <v/>
      </c>
      <c r="BX38" s="15">
        <f>'ING'!D62</f>
        <v/>
      </c>
      <c r="BY38" s="15">
        <f>'ING'!E62</f>
        <v/>
      </c>
      <c r="BZ38" s="15">
        <f>'ING'!F62</f>
        <v/>
      </c>
      <c r="CA38" s="15">
        <f>'ING'!G62</f>
        <v/>
      </c>
      <c r="CB38" s="15">
        <f>'ING'!H62</f>
        <v/>
      </c>
    </row>
    <row r="39">
      <c r="A39" s="8" t="n">
        <v>8</v>
      </c>
      <c r="B39" s="8" t="inlineStr">
        <is>
          <t>Guilherme de Lucena Queiroz</t>
        </is>
      </c>
      <c r="C39" s="15">
        <f>'BIO'!C63</f>
        <v/>
      </c>
      <c r="D39" s="15">
        <f>'BIO'!D63</f>
        <v/>
      </c>
      <c r="E39" s="15">
        <f>'BIO'!E63</f>
        <v/>
      </c>
      <c r="F39" s="15">
        <f>'BIO'!F63</f>
        <v/>
      </c>
      <c r="G39" s="15">
        <f>'BIO'!G63</f>
        <v/>
      </c>
      <c r="H39" s="15">
        <f>'BIO'!H63</f>
        <v/>
      </c>
      <c r="I39" s="15">
        <f>'MAT'!C63</f>
        <v/>
      </c>
      <c r="J39" s="15">
        <f>'MAT'!D63</f>
        <v/>
      </c>
      <c r="K39" s="15">
        <f>'MAT'!E63</f>
        <v/>
      </c>
      <c r="L39" s="15">
        <f>'MAT'!F63</f>
        <v/>
      </c>
      <c r="M39" s="15">
        <f>'MAT'!G63</f>
        <v/>
      </c>
      <c r="N39" s="15">
        <f>'MAT'!H63</f>
        <v/>
      </c>
      <c r="O39" s="15">
        <f>'FIS'!C63</f>
        <v/>
      </c>
      <c r="P39" s="15">
        <f>'FIS'!D63</f>
        <v/>
      </c>
      <c r="Q39" s="15">
        <f>'FIS'!E63</f>
        <v/>
      </c>
      <c r="R39" s="15">
        <f>'FIS'!F63</f>
        <v/>
      </c>
      <c r="S39" s="15">
        <f>'FIS'!G63</f>
        <v/>
      </c>
      <c r="T39" s="15">
        <f>'FIS'!H63</f>
        <v/>
      </c>
      <c r="U39" s="15">
        <f>'QUI'!C63</f>
        <v/>
      </c>
      <c r="V39" s="15">
        <f>'QUI'!D63</f>
        <v/>
      </c>
      <c r="W39" s="15">
        <f>'QUI'!E63</f>
        <v/>
      </c>
      <c r="X39" s="15">
        <f>'QUI'!F63</f>
        <v/>
      </c>
      <c r="Y39" s="15">
        <f>'QUI'!G63</f>
        <v/>
      </c>
      <c r="Z39" s="15">
        <f>'QUI'!H63</f>
        <v/>
      </c>
      <c r="AA39" s="15">
        <f>'GEO'!C63</f>
        <v/>
      </c>
      <c r="AB39" s="15">
        <f>'GEO'!D63</f>
        <v/>
      </c>
      <c r="AC39" s="15">
        <f>'GEO'!E63</f>
        <v/>
      </c>
      <c r="AD39" s="15">
        <f>'GEO'!F63</f>
        <v/>
      </c>
      <c r="AE39" s="15">
        <f>'GEO'!G63</f>
        <v/>
      </c>
      <c r="AF39" s="15">
        <f>'GEO'!H63</f>
        <v/>
      </c>
      <c r="AG39" s="15">
        <f>'SOC'!C63</f>
        <v/>
      </c>
      <c r="AH39" s="15">
        <f>'SOC'!D63</f>
        <v/>
      </c>
      <c r="AI39" s="15">
        <f>'SOC'!E63</f>
        <v/>
      </c>
      <c r="AJ39" s="15">
        <f>'SOC'!F63</f>
        <v/>
      </c>
      <c r="AK39" s="15">
        <f>'SOC'!G63</f>
        <v/>
      </c>
      <c r="AL39" s="15">
        <f>'SOC'!H63</f>
        <v/>
      </c>
      <c r="AM39" s="15">
        <f>'HIS'!C63</f>
        <v/>
      </c>
      <c r="AN39" s="15">
        <f>'HIS'!D63</f>
        <v/>
      </c>
      <c r="AO39" s="15">
        <f>'HIS'!E63</f>
        <v/>
      </c>
      <c r="AP39" s="15">
        <f>'HIS'!F63</f>
        <v/>
      </c>
      <c r="AQ39" s="15">
        <f>'HIS'!G63</f>
        <v/>
      </c>
      <c r="AR39" s="15">
        <f>'HIS'!H63</f>
        <v/>
      </c>
      <c r="AS39" s="15">
        <f>'FIL'!C63</f>
        <v/>
      </c>
      <c r="AT39" s="15">
        <f>'FIL'!D63</f>
        <v/>
      </c>
      <c r="AU39" s="15">
        <f>'FIL'!E63</f>
        <v/>
      </c>
      <c r="AV39" s="15">
        <f>'FIL'!F63</f>
        <v/>
      </c>
      <c r="AW39" s="15">
        <f>'FIL'!G63</f>
        <v/>
      </c>
      <c r="AX39" s="15">
        <f>'FIL'!H63</f>
        <v/>
      </c>
      <c r="AY39" s="15">
        <f>'ESP'!C63</f>
        <v/>
      </c>
      <c r="AZ39" s="15">
        <f>'ESP'!D63</f>
        <v/>
      </c>
      <c r="BA39" s="15">
        <f>'ESP'!E63</f>
        <v/>
      </c>
      <c r="BB39" s="15">
        <f>'ESP'!F63</f>
        <v/>
      </c>
      <c r="BC39" s="15">
        <f>'ESP'!G63</f>
        <v/>
      </c>
      <c r="BD39" s="15">
        <f>'ESP'!H63</f>
        <v/>
      </c>
      <c r="BE39" s="15">
        <f>'POR'!C63</f>
        <v/>
      </c>
      <c r="BF39" s="15">
        <f>'POR'!D63</f>
        <v/>
      </c>
      <c r="BG39" s="15">
        <f>'POR'!E63</f>
        <v/>
      </c>
      <c r="BH39" s="15">
        <f>'POR'!F63</f>
        <v/>
      </c>
      <c r="BI39" s="15">
        <f>'POR'!G63</f>
        <v/>
      </c>
      <c r="BJ39" s="15">
        <f>'POR'!H63</f>
        <v/>
      </c>
      <c r="BK39" s="15">
        <f>'ART'!C63</f>
        <v/>
      </c>
      <c r="BL39" s="15">
        <f>'ART'!D63</f>
        <v/>
      </c>
      <c r="BM39" s="15">
        <f>'ART'!E63</f>
        <v/>
      </c>
      <c r="BN39" s="15">
        <f>'ART'!F63</f>
        <v/>
      </c>
      <c r="BO39" s="15">
        <f>'ART'!G63</f>
        <v/>
      </c>
      <c r="BP39" s="15">
        <f>'ART'!H63</f>
        <v/>
      </c>
      <c r="BQ39" s="15">
        <f>'EDF'!C63</f>
        <v/>
      </c>
      <c r="BR39" s="15">
        <f>'EDF'!D63</f>
        <v/>
      </c>
      <c r="BS39" s="15">
        <f>'EDF'!E63</f>
        <v/>
      </c>
      <c r="BT39" s="15">
        <f>'EDF'!F63</f>
        <v/>
      </c>
      <c r="BU39" s="15">
        <f>'EDF'!G63</f>
        <v/>
      </c>
      <c r="BV39" s="15">
        <f>'EDF'!H63</f>
        <v/>
      </c>
      <c r="BW39" s="15">
        <f>'ING'!C63</f>
        <v/>
      </c>
      <c r="BX39" s="15">
        <f>'ING'!D63</f>
        <v/>
      </c>
      <c r="BY39" s="15">
        <f>'ING'!E63</f>
        <v/>
      </c>
      <c r="BZ39" s="15">
        <f>'ING'!F63</f>
        <v/>
      </c>
      <c r="CA39" s="15">
        <f>'ING'!G63</f>
        <v/>
      </c>
      <c r="CB39" s="15">
        <f>'ING'!H63</f>
        <v/>
      </c>
    </row>
    <row r="40">
      <c r="A40" s="8" t="n">
        <v>9</v>
      </c>
      <c r="B40" s="8" t="inlineStr">
        <is>
          <t>Hevelyn Diniz Fernandes</t>
        </is>
      </c>
      <c r="C40" s="15">
        <f>'BIO'!C64</f>
        <v/>
      </c>
      <c r="D40" s="15">
        <f>'BIO'!D64</f>
        <v/>
      </c>
      <c r="E40" s="15">
        <f>'BIO'!E64</f>
        <v/>
      </c>
      <c r="F40" s="15">
        <f>'BIO'!F64</f>
        <v/>
      </c>
      <c r="G40" s="15">
        <f>'BIO'!G64</f>
        <v/>
      </c>
      <c r="H40" s="15">
        <f>'BIO'!H64</f>
        <v/>
      </c>
      <c r="I40" s="15">
        <f>'MAT'!C64</f>
        <v/>
      </c>
      <c r="J40" s="15">
        <f>'MAT'!D64</f>
        <v/>
      </c>
      <c r="K40" s="15">
        <f>'MAT'!E64</f>
        <v/>
      </c>
      <c r="L40" s="15">
        <f>'MAT'!F64</f>
        <v/>
      </c>
      <c r="M40" s="15">
        <f>'MAT'!G64</f>
        <v/>
      </c>
      <c r="N40" s="15">
        <f>'MAT'!H64</f>
        <v/>
      </c>
      <c r="O40" s="15">
        <f>'FIS'!C64</f>
        <v/>
      </c>
      <c r="P40" s="15">
        <f>'FIS'!D64</f>
        <v/>
      </c>
      <c r="Q40" s="15">
        <f>'FIS'!E64</f>
        <v/>
      </c>
      <c r="R40" s="15">
        <f>'FIS'!F64</f>
        <v/>
      </c>
      <c r="S40" s="15">
        <f>'FIS'!G64</f>
        <v/>
      </c>
      <c r="T40" s="15">
        <f>'FIS'!H64</f>
        <v/>
      </c>
      <c r="U40" s="15">
        <f>'QUI'!C64</f>
        <v/>
      </c>
      <c r="V40" s="15">
        <f>'QUI'!D64</f>
        <v/>
      </c>
      <c r="W40" s="15">
        <f>'QUI'!E64</f>
        <v/>
      </c>
      <c r="X40" s="15">
        <f>'QUI'!F64</f>
        <v/>
      </c>
      <c r="Y40" s="15">
        <f>'QUI'!G64</f>
        <v/>
      </c>
      <c r="Z40" s="15">
        <f>'QUI'!H64</f>
        <v/>
      </c>
      <c r="AA40" s="15">
        <f>'GEO'!C64</f>
        <v/>
      </c>
      <c r="AB40" s="15">
        <f>'GEO'!D64</f>
        <v/>
      </c>
      <c r="AC40" s="15">
        <f>'GEO'!E64</f>
        <v/>
      </c>
      <c r="AD40" s="15">
        <f>'GEO'!F64</f>
        <v/>
      </c>
      <c r="AE40" s="15">
        <f>'GEO'!G64</f>
        <v/>
      </c>
      <c r="AF40" s="15">
        <f>'GEO'!H64</f>
        <v/>
      </c>
      <c r="AG40" s="15">
        <f>'SOC'!C64</f>
        <v/>
      </c>
      <c r="AH40" s="15">
        <f>'SOC'!D64</f>
        <v/>
      </c>
      <c r="AI40" s="15">
        <f>'SOC'!E64</f>
        <v/>
      </c>
      <c r="AJ40" s="15">
        <f>'SOC'!F64</f>
        <v/>
      </c>
      <c r="AK40" s="15">
        <f>'SOC'!G64</f>
        <v/>
      </c>
      <c r="AL40" s="15">
        <f>'SOC'!H64</f>
        <v/>
      </c>
      <c r="AM40" s="15">
        <f>'HIS'!C64</f>
        <v/>
      </c>
      <c r="AN40" s="15">
        <f>'HIS'!D64</f>
        <v/>
      </c>
      <c r="AO40" s="15">
        <f>'HIS'!E64</f>
        <v/>
      </c>
      <c r="AP40" s="15">
        <f>'HIS'!F64</f>
        <v/>
      </c>
      <c r="AQ40" s="15">
        <f>'HIS'!G64</f>
        <v/>
      </c>
      <c r="AR40" s="15">
        <f>'HIS'!H64</f>
        <v/>
      </c>
      <c r="AS40" s="15">
        <f>'FIL'!C64</f>
        <v/>
      </c>
      <c r="AT40" s="15">
        <f>'FIL'!D64</f>
        <v/>
      </c>
      <c r="AU40" s="15">
        <f>'FIL'!E64</f>
        <v/>
      </c>
      <c r="AV40" s="15">
        <f>'FIL'!F64</f>
        <v/>
      </c>
      <c r="AW40" s="15">
        <f>'FIL'!G64</f>
        <v/>
      </c>
      <c r="AX40" s="15">
        <f>'FIL'!H64</f>
        <v/>
      </c>
      <c r="AY40" s="15">
        <f>'ESP'!C64</f>
        <v/>
      </c>
      <c r="AZ40" s="15">
        <f>'ESP'!D64</f>
        <v/>
      </c>
      <c r="BA40" s="15">
        <f>'ESP'!E64</f>
        <v/>
      </c>
      <c r="BB40" s="15">
        <f>'ESP'!F64</f>
        <v/>
      </c>
      <c r="BC40" s="15">
        <f>'ESP'!G64</f>
        <v/>
      </c>
      <c r="BD40" s="15">
        <f>'ESP'!H64</f>
        <v/>
      </c>
      <c r="BE40" s="15">
        <f>'POR'!C64</f>
        <v/>
      </c>
      <c r="BF40" s="15">
        <f>'POR'!D64</f>
        <v/>
      </c>
      <c r="BG40" s="15">
        <f>'POR'!E64</f>
        <v/>
      </c>
      <c r="BH40" s="15">
        <f>'POR'!F64</f>
        <v/>
      </c>
      <c r="BI40" s="15">
        <f>'POR'!G64</f>
        <v/>
      </c>
      <c r="BJ40" s="15">
        <f>'POR'!H64</f>
        <v/>
      </c>
      <c r="BK40" s="15">
        <f>'ART'!C64</f>
        <v/>
      </c>
      <c r="BL40" s="15">
        <f>'ART'!D64</f>
        <v/>
      </c>
      <c r="BM40" s="15">
        <f>'ART'!E64</f>
        <v/>
      </c>
      <c r="BN40" s="15">
        <f>'ART'!F64</f>
        <v/>
      </c>
      <c r="BO40" s="15">
        <f>'ART'!G64</f>
        <v/>
      </c>
      <c r="BP40" s="15">
        <f>'ART'!H64</f>
        <v/>
      </c>
      <c r="BQ40" s="15">
        <f>'EDF'!C64</f>
        <v/>
      </c>
      <c r="BR40" s="15">
        <f>'EDF'!D64</f>
        <v/>
      </c>
      <c r="BS40" s="15">
        <f>'EDF'!E64</f>
        <v/>
      </c>
      <c r="BT40" s="15">
        <f>'EDF'!F64</f>
        <v/>
      </c>
      <c r="BU40" s="15">
        <f>'EDF'!G64</f>
        <v/>
      </c>
      <c r="BV40" s="15">
        <f>'EDF'!H64</f>
        <v/>
      </c>
      <c r="BW40" s="15">
        <f>'ING'!C64</f>
        <v/>
      </c>
      <c r="BX40" s="15">
        <f>'ING'!D64</f>
        <v/>
      </c>
      <c r="BY40" s="15">
        <f>'ING'!E64</f>
        <v/>
      </c>
      <c r="BZ40" s="15">
        <f>'ING'!F64</f>
        <v/>
      </c>
      <c r="CA40" s="15">
        <f>'ING'!G64</f>
        <v/>
      </c>
      <c r="CB40" s="15">
        <f>'ING'!H64</f>
        <v/>
      </c>
    </row>
    <row r="41">
      <c r="A41" s="8" t="n">
        <v>10</v>
      </c>
      <c r="B41" s="8" t="inlineStr">
        <is>
          <t>Igor Juno da Silva Oliveira</t>
        </is>
      </c>
      <c r="C41" s="15">
        <f>'BIO'!C65</f>
        <v/>
      </c>
      <c r="D41" s="15">
        <f>'BIO'!D65</f>
        <v/>
      </c>
      <c r="E41" s="15">
        <f>'BIO'!E65</f>
        <v/>
      </c>
      <c r="F41" s="15">
        <f>'BIO'!F65</f>
        <v/>
      </c>
      <c r="G41" s="15">
        <f>'BIO'!G65</f>
        <v/>
      </c>
      <c r="H41" s="15">
        <f>'BIO'!H65</f>
        <v/>
      </c>
      <c r="I41" s="15">
        <f>'MAT'!C65</f>
        <v/>
      </c>
      <c r="J41" s="15">
        <f>'MAT'!D65</f>
        <v/>
      </c>
      <c r="K41" s="15">
        <f>'MAT'!E65</f>
        <v/>
      </c>
      <c r="L41" s="15">
        <f>'MAT'!F65</f>
        <v/>
      </c>
      <c r="M41" s="15">
        <f>'MAT'!G65</f>
        <v/>
      </c>
      <c r="N41" s="15">
        <f>'MAT'!H65</f>
        <v/>
      </c>
      <c r="O41" s="15">
        <f>'FIS'!C65</f>
        <v/>
      </c>
      <c r="P41" s="15">
        <f>'FIS'!D65</f>
        <v/>
      </c>
      <c r="Q41" s="15">
        <f>'FIS'!E65</f>
        <v/>
      </c>
      <c r="R41" s="15">
        <f>'FIS'!F65</f>
        <v/>
      </c>
      <c r="S41" s="15">
        <f>'FIS'!G65</f>
        <v/>
      </c>
      <c r="T41" s="15">
        <f>'FIS'!H65</f>
        <v/>
      </c>
      <c r="U41" s="15">
        <f>'QUI'!C65</f>
        <v/>
      </c>
      <c r="V41" s="15">
        <f>'QUI'!D65</f>
        <v/>
      </c>
      <c r="W41" s="15">
        <f>'QUI'!E65</f>
        <v/>
      </c>
      <c r="X41" s="15">
        <f>'QUI'!F65</f>
        <v/>
      </c>
      <c r="Y41" s="15">
        <f>'QUI'!G65</f>
        <v/>
      </c>
      <c r="Z41" s="15">
        <f>'QUI'!H65</f>
        <v/>
      </c>
      <c r="AA41" s="15">
        <f>'GEO'!C65</f>
        <v/>
      </c>
      <c r="AB41" s="15">
        <f>'GEO'!D65</f>
        <v/>
      </c>
      <c r="AC41" s="15">
        <f>'GEO'!E65</f>
        <v/>
      </c>
      <c r="AD41" s="15">
        <f>'GEO'!F65</f>
        <v/>
      </c>
      <c r="AE41" s="15">
        <f>'GEO'!G65</f>
        <v/>
      </c>
      <c r="AF41" s="15">
        <f>'GEO'!H65</f>
        <v/>
      </c>
      <c r="AG41" s="15">
        <f>'SOC'!C65</f>
        <v/>
      </c>
      <c r="AH41" s="15">
        <f>'SOC'!D65</f>
        <v/>
      </c>
      <c r="AI41" s="15">
        <f>'SOC'!E65</f>
        <v/>
      </c>
      <c r="AJ41" s="15">
        <f>'SOC'!F65</f>
        <v/>
      </c>
      <c r="AK41" s="15">
        <f>'SOC'!G65</f>
        <v/>
      </c>
      <c r="AL41" s="15">
        <f>'SOC'!H65</f>
        <v/>
      </c>
      <c r="AM41" s="15">
        <f>'HIS'!C65</f>
        <v/>
      </c>
      <c r="AN41" s="15">
        <f>'HIS'!D65</f>
        <v/>
      </c>
      <c r="AO41" s="15">
        <f>'HIS'!E65</f>
        <v/>
      </c>
      <c r="AP41" s="15">
        <f>'HIS'!F65</f>
        <v/>
      </c>
      <c r="AQ41" s="15">
        <f>'HIS'!G65</f>
        <v/>
      </c>
      <c r="AR41" s="15">
        <f>'HIS'!H65</f>
        <v/>
      </c>
      <c r="AS41" s="15">
        <f>'FIL'!C65</f>
        <v/>
      </c>
      <c r="AT41" s="15">
        <f>'FIL'!D65</f>
        <v/>
      </c>
      <c r="AU41" s="15">
        <f>'FIL'!E65</f>
        <v/>
      </c>
      <c r="AV41" s="15">
        <f>'FIL'!F65</f>
        <v/>
      </c>
      <c r="AW41" s="15">
        <f>'FIL'!G65</f>
        <v/>
      </c>
      <c r="AX41" s="15">
        <f>'FIL'!H65</f>
        <v/>
      </c>
      <c r="AY41" s="15">
        <f>'ESP'!C65</f>
        <v/>
      </c>
      <c r="AZ41" s="15">
        <f>'ESP'!D65</f>
        <v/>
      </c>
      <c r="BA41" s="15">
        <f>'ESP'!E65</f>
        <v/>
      </c>
      <c r="BB41" s="15">
        <f>'ESP'!F65</f>
        <v/>
      </c>
      <c r="BC41" s="15">
        <f>'ESP'!G65</f>
        <v/>
      </c>
      <c r="BD41" s="15">
        <f>'ESP'!H65</f>
        <v/>
      </c>
      <c r="BE41" s="15">
        <f>'POR'!C65</f>
        <v/>
      </c>
      <c r="BF41" s="15">
        <f>'POR'!D65</f>
        <v/>
      </c>
      <c r="BG41" s="15">
        <f>'POR'!E65</f>
        <v/>
      </c>
      <c r="BH41" s="15">
        <f>'POR'!F65</f>
        <v/>
      </c>
      <c r="BI41" s="15">
        <f>'POR'!G65</f>
        <v/>
      </c>
      <c r="BJ41" s="15">
        <f>'POR'!H65</f>
        <v/>
      </c>
      <c r="BK41" s="15">
        <f>'ART'!C65</f>
        <v/>
      </c>
      <c r="BL41" s="15">
        <f>'ART'!D65</f>
        <v/>
      </c>
      <c r="BM41" s="15">
        <f>'ART'!E65</f>
        <v/>
      </c>
      <c r="BN41" s="15">
        <f>'ART'!F65</f>
        <v/>
      </c>
      <c r="BO41" s="15">
        <f>'ART'!G65</f>
        <v/>
      </c>
      <c r="BP41" s="15">
        <f>'ART'!H65</f>
        <v/>
      </c>
      <c r="BQ41" s="15">
        <f>'EDF'!C65</f>
        <v/>
      </c>
      <c r="BR41" s="15">
        <f>'EDF'!D65</f>
        <v/>
      </c>
      <c r="BS41" s="15">
        <f>'EDF'!E65</f>
        <v/>
      </c>
      <c r="BT41" s="15">
        <f>'EDF'!F65</f>
        <v/>
      </c>
      <c r="BU41" s="15">
        <f>'EDF'!G65</f>
        <v/>
      </c>
      <c r="BV41" s="15">
        <f>'EDF'!H65</f>
        <v/>
      </c>
      <c r="BW41" s="15">
        <f>'ING'!C65</f>
        <v/>
      </c>
      <c r="BX41" s="15">
        <f>'ING'!D65</f>
        <v/>
      </c>
      <c r="BY41" s="15">
        <f>'ING'!E65</f>
        <v/>
      </c>
      <c r="BZ41" s="15">
        <f>'ING'!F65</f>
        <v/>
      </c>
      <c r="CA41" s="15">
        <f>'ING'!G65</f>
        <v/>
      </c>
      <c r="CB41" s="15">
        <f>'ING'!H65</f>
        <v/>
      </c>
    </row>
    <row r="42">
      <c r="A42" s="8" t="n">
        <v>11</v>
      </c>
      <c r="B42" s="8" t="inlineStr">
        <is>
          <t>Isaac Sales Barbosa</t>
        </is>
      </c>
      <c r="C42" s="15">
        <f>'BIO'!C66</f>
        <v/>
      </c>
      <c r="D42" s="15">
        <f>'BIO'!D66</f>
        <v/>
      </c>
      <c r="E42" s="15">
        <f>'BIO'!E66</f>
        <v/>
      </c>
      <c r="F42" s="15">
        <f>'BIO'!F66</f>
        <v/>
      </c>
      <c r="G42" s="15">
        <f>'BIO'!G66</f>
        <v/>
      </c>
      <c r="H42" s="15">
        <f>'BIO'!H66</f>
        <v/>
      </c>
      <c r="I42" s="15">
        <f>'MAT'!C66</f>
        <v/>
      </c>
      <c r="J42" s="15">
        <f>'MAT'!D66</f>
        <v/>
      </c>
      <c r="K42" s="15">
        <f>'MAT'!E66</f>
        <v/>
      </c>
      <c r="L42" s="15">
        <f>'MAT'!F66</f>
        <v/>
      </c>
      <c r="M42" s="15">
        <f>'MAT'!G66</f>
        <v/>
      </c>
      <c r="N42" s="15">
        <f>'MAT'!H66</f>
        <v/>
      </c>
      <c r="O42" s="15">
        <f>'FIS'!C66</f>
        <v/>
      </c>
      <c r="P42" s="15">
        <f>'FIS'!D66</f>
        <v/>
      </c>
      <c r="Q42" s="15">
        <f>'FIS'!E66</f>
        <v/>
      </c>
      <c r="R42" s="15">
        <f>'FIS'!F66</f>
        <v/>
      </c>
      <c r="S42" s="15">
        <f>'FIS'!G66</f>
        <v/>
      </c>
      <c r="T42" s="15">
        <f>'FIS'!H66</f>
        <v/>
      </c>
      <c r="U42" s="15">
        <f>'QUI'!C66</f>
        <v/>
      </c>
      <c r="V42" s="15">
        <f>'QUI'!D66</f>
        <v/>
      </c>
      <c r="W42" s="15">
        <f>'QUI'!E66</f>
        <v/>
      </c>
      <c r="X42" s="15">
        <f>'QUI'!F66</f>
        <v/>
      </c>
      <c r="Y42" s="15">
        <f>'QUI'!G66</f>
        <v/>
      </c>
      <c r="Z42" s="15">
        <f>'QUI'!H66</f>
        <v/>
      </c>
      <c r="AA42" s="15">
        <f>'GEO'!C66</f>
        <v/>
      </c>
      <c r="AB42" s="15">
        <f>'GEO'!D66</f>
        <v/>
      </c>
      <c r="AC42" s="15">
        <f>'GEO'!E66</f>
        <v/>
      </c>
      <c r="AD42" s="15">
        <f>'GEO'!F66</f>
        <v/>
      </c>
      <c r="AE42" s="15">
        <f>'GEO'!G66</f>
        <v/>
      </c>
      <c r="AF42" s="15">
        <f>'GEO'!H66</f>
        <v/>
      </c>
      <c r="AG42" s="15">
        <f>'SOC'!C66</f>
        <v/>
      </c>
      <c r="AH42" s="15">
        <f>'SOC'!D66</f>
        <v/>
      </c>
      <c r="AI42" s="15">
        <f>'SOC'!E66</f>
        <v/>
      </c>
      <c r="AJ42" s="15">
        <f>'SOC'!F66</f>
        <v/>
      </c>
      <c r="AK42" s="15">
        <f>'SOC'!G66</f>
        <v/>
      </c>
      <c r="AL42" s="15">
        <f>'SOC'!H66</f>
        <v/>
      </c>
      <c r="AM42" s="15">
        <f>'HIS'!C66</f>
        <v/>
      </c>
      <c r="AN42" s="15">
        <f>'HIS'!D66</f>
        <v/>
      </c>
      <c r="AO42" s="15">
        <f>'HIS'!E66</f>
        <v/>
      </c>
      <c r="AP42" s="15">
        <f>'HIS'!F66</f>
        <v/>
      </c>
      <c r="AQ42" s="15">
        <f>'HIS'!G66</f>
        <v/>
      </c>
      <c r="AR42" s="15">
        <f>'HIS'!H66</f>
        <v/>
      </c>
      <c r="AS42" s="15">
        <f>'FIL'!C66</f>
        <v/>
      </c>
      <c r="AT42" s="15">
        <f>'FIL'!D66</f>
        <v/>
      </c>
      <c r="AU42" s="15">
        <f>'FIL'!E66</f>
        <v/>
      </c>
      <c r="AV42" s="15">
        <f>'FIL'!F66</f>
        <v/>
      </c>
      <c r="AW42" s="15">
        <f>'FIL'!G66</f>
        <v/>
      </c>
      <c r="AX42" s="15">
        <f>'FIL'!H66</f>
        <v/>
      </c>
      <c r="AY42" s="15">
        <f>'ESP'!C66</f>
        <v/>
      </c>
      <c r="AZ42" s="15">
        <f>'ESP'!D66</f>
        <v/>
      </c>
      <c r="BA42" s="15">
        <f>'ESP'!E66</f>
        <v/>
      </c>
      <c r="BB42" s="15">
        <f>'ESP'!F66</f>
        <v/>
      </c>
      <c r="BC42" s="15">
        <f>'ESP'!G66</f>
        <v/>
      </c>
      <c r="BD42" s="15">
        <f>'ESP'!H66</f>
        <v/>
      </c>
      <c r="BE42" s="15">
        <f>'POR'!C66</f>
        <v/>
      </c>
      <c r="BF42" s="15">
        <f>'POR'!D66</f>
        <v/>
      </c>
      <c r="BG42" s="15">
        <f>'POR'!E66</f>
        <v/>
      </c>
      <c r="BH42" s="15">
        <f>'POR'!F66</f>
        <v/>
      </c>
      <c r="BI42" s="15">
        <f>'POR'!G66</f>
        <v/>
      </c>
      <c r="BJ42" s="15">
        <f>'POR'!H66</f>
        <v/>
      </c>
      <c r="BK42" s="15">
        <f>'ART'!C66</f>
        <v/>
      </c>
      <c r="BL42" s="15">
        <f>'ART'!D66</f>
        <v/>
      </c>
      <c r="BM42" s="15">
        <f>'ART'!E66</f>
        <v/>
      </c>
      <c r="BN42" s="15">
        <f>'ART'!F66</f>
        <v/>
      </c>
      <c r="BO42" s="15">
        <f>'ART'!G66</f>
        <v/>
      </c>
      <c r="BP42" s="15">
        <f>'ART'!H66</f>
        <v/>
      </c>
      <c r="BQ42" s="15">
        <f>'EDF'!C66</f>
        <v/>
      </c>
      <c r="BR42" s="15">
        <f>'EDF'!D66</f>
        <v/>
      </c>
      <c r="BS42" s="15">
        <f>'EDF'!E66</f>
        <v/>
      </c>
      <c r="BT42" s="15">
        <f>'EDF'!F66</f>
        <v/>
      </c>
      <c r="BU42" s="15">
        <f>'EDF'!G66</f>
        <v/>
      </c>
      <c r="BV42" s="15">
        <f>'EDF'!H66</f>
        <v/>
      </c>
      <c r="BW42" s="15">
        <f>'ING'!C66</f>
        <v/>
      </c>
      <c r="BX42" s="15">
        <f>'ING'!D66</f>
        <v/>
      </c>
      <c r="BY42" s="15">
        <f>'ING'!E66</f>
        <v/>
      </c>
      <c r="BZ42" s="15">
        <f>'ING'!F66</f>
        <v/>
      </c>
      <c r="CA42" s="15">
        <f>'ING'!G66</f>
        <v/>
      </c>
      <c r="CB42" s="15">
        <f>'ING'!H66</f>
        <v/>
      </c>
    </row>
    <row r="43">
      <c r="A43" s="8" t="n">
        <v>12</v>
      </c>
      <c r="B43" s="8" t="inlineStr">
        <is>
          <t>José Henrike Oliveira Domingues</t>
        </is>
      </c>
      <c r="C43" s="15">
        <f>'BIO'!C67</f>
        <v/>
      </c>
      <c r="D43" s="15">
        <f>'BIO'!D67</f>
        <v/>
      </c>
      <c r="E43" s="15">
        <f>'BIO'!E67</f>
        <v/>
      </c>
      <c r="F43" s="15">
        <f>'BIO'!F67</f>
        <v/>
      </c>
      <c r="G43" s="15">
        <f>'BIO'!G67</f>
        <v/>
      </c>
      <c r="H43" s="15">
        <f>'BIO'!H67</f>
        <v/>
      </c>
      <c r="I43" s="15">
        <f>'MAT'!C67</f>
        <v/>
      </c>
      <c r="J43" s="15">
        <f>'MAT'!D67</f>
        <v/>
      </c>
      <c r="K43" s="15">
        <f>'MAT'!E67</f>
        <v/>
      </c>
      <c r="L43" s="15">
        <f>'MAT'!F67</f>
        <v/>
      </c>
      <c r="M43" s="15">
        <f>'MAT'!G67</f>
        <v/>
      </c>
      <c r="N43" s="15">
        <f>'MAT'!H67</f>
        <v/>
      </c>
      <c r="O43" s="15">
        <f>'FIS'!C67</f>
        <v/>
      </c>
      <c r="P43" s="15">
        <f>'FIS'!D67</f>
        <v/>
      </c>
      <c r="Q43" s="15">
        <f>'FIS'!E67</f>
        <v/>
      </c>
      <c r="R43" s="15">
        <f>'FIS'!F67</f>
        <v/>
      </c>
      <c r="S43" s="15">
        <f>'FIS'!G67</f>
        <v/>
      </c>
      <c r="T43" s="15">
        <f>'FIS'!H67</f>
        <v/>
      </c>
      <c r="U43" s="15">
        <f>'QUI'!C67</f>
        <v/>
      </c>
      <c r="V43" s="15">
        <f>'QUI'!D67</f>
        <v/>
      </c>
      <c r="W43" s="15">
        <f>'QUI'!E67</f>
        <v/>
      </c>
      <c r="X43" s="15">
        <f>'QUI'!F67</f>
        <v/>
      </c>
      <c r="Y43" s="15">
        <f>'QUI'!G67</f>
        <v/>
      </c>
      <c r="Z43" s="15">
        <f>'QUI'!H67</f>
        <v/>
      </c>
      <c r="AA43" s="15">
        <f>'GEO'!C67</f>
        <v/>
      </c>
      <c r="AB43" s="15">
        <f>'GEO'!D67</f>
        <v/>
      </c>
      <c r="AC43" s="15">
        <f>'GEO'!E67</f>
        <v/>
      </c>
      <c r="AD43" s="15">
        <f>'GEO'!F67</f>
        <v/>
      </c>
      <c r="AE43" s="15">
        <f>'GEO'!G67</f>
        <v/>
      </c>
      <c r="AF43" s="15">
        <f>'GEO'!H67</f>
        <v/>
      </c>
      <c r="AG43" s="15">
        <f>'SOC'!C67</f>
        <v/>
      </c>
      <c r="AH43" s="15">
        <f>'SOC'!D67</f>
        <v/>
      </c>
      <c r="AI43" s="15">
        <f>'SOC'!E67</f>
        <v/>
      </c>
      <c r="AJ43" s="15">
        <f>'SOC'!F67</f>
        <v/>
      </c>
      <c r="AK43" s="15">
        <f>'SOC'!G67</f>
        <v/>
      </c>
      <c r="AL43" s="15">
        <f>'SOC'!H67</f>
        <v/>
      </c>
      <c r="AM43" s="15">
        <f>'HIS'!C67</f>
        <v/>
      </c>
      <c r="AN43" s="15">
        <f>'HIS'!D67</f>
        <v/>
      </c>
      <c r="AO43" s="15">
        <f>'HIS'!E67</f>
        <v/>
      </c>
      <c r="AP43" s="15">
        <f>'HIS'!F67</f>
        <v/>
      </c>
      <c r="AQ43" s="15">
        <f>'HIS'!G67</f>
        <v/>
      </c>
      <c r="AR43" s="15">
        <f>'HIS'!H67</f>
        <v/>
      </c>
      <c r="AS43" s="15">
        <f>'FIL'!C67</f>
        <v/>
      </c>
      <c r="AT43" s="15">
        <f>'FIL'!D67</f>
        <v/>
      </c>
      <c r="AU43" s="15">
        <f>'FIL'!E67</f>
        <v/>
      </c>
      <c r="AV43" s="15">
        <f>'FIL'!F67</f>
        <v/>
      </c>
      <c r="AW43" s="15">
        <f>'FIL'!G67</f>
        <v/>
      </c>
      <c r="AX43" s="15">
        <f>'FIL'!H67</f>
        <v/>
      </c>
      <c r="AY43" s="15">
        <f>'ESP'!C67</f>
        <v/>
      </c>
      <c r="AZ43" s="15">
        <f>'ESP'!D67</f>
        <v/>
      </c>
      <c r="BA43" s="15">
        <f>'ESP'!E67</f>
        <v/>
      </c>
      <c r="BB43" s="15">
        <f>'ESP'!F67</f>
        <v/>
      </c>
      <c r="BC43" s="15">
        <f>'ESP'!G67</f>
        <v/>
      </c>
      <c r="BD43" s="15">
        <f>'ESP'!H67</f>
        <v/>
      </c>
      <c r="BE43" s="15">
        <f>'POR'!C67</f>
        <v/>
      </c>
      <c r="BF43" s="15">
        <f>'POR'!D67</f>
        <v/>
      </c>
      <c r="BG43" s="15">
        <f>'POR'!E67</f>
        <v/>
      </c>
      <c r="BH43" s="15">
        <f>'POR'!F67</f>
        <v/>
      </c>
      <c r="BI43" s="15">
        <f>'POR'!G67</f>
        <v/>
      </c>
      <c r="BJ43" s="15">
        <f>'POR'!H67</f>
        <v/>
      </c>
      <c r="BK43" s="15">
        <f>'ART'!C67</f>
        <v/>
      </c>
      <c r="BL43" s="15">
        <f>'ART'!D67</f>
        <v/>
      </c>
      <c r="BM43" s="15">
        <f>'ART'!E67</f>
        <v/>
      </c>
      <c r="BN43" s="15">
        <f>'ART'!F67</f>
        <v/>
      </c>
      <c r="BO43" s="15">
        <f>'ART'!G67</f>
        <v/>
      </c>
      <c r="BP43" s="15">
        <f>'ART'!H67</f>
        <v/>
      </c>
      <c r="BQ43" s="15">
        <f>'EDF'!C67</f>
        <v/>
      </c>
      <c r="BR43" s="15">
        <f>'EDF'!D67</f>
        <v/>
      </c>
      <c r="BS43" s="15">
        <f>'EDF'!E67</f>
        <v/>
      </c>
      <c r="BT43" s="15">
        <f>'EDF'!F67</f>
        <v/>
      </c>
      <c r="BU43" s="15">
        <f>'EDF'!G67</f>
        <v/>
      </c>
      <c r="BV43" s="15">
        <f>'EDF'!H67</f>
        <v/>
      </c>
      <c r="BW43" s="15">
        <f>'ING'!C67</f>
        <v/>
      </c>
      <c r="BX43" s="15">
        <f>'ING'!D67</f>
        <v/>
      </c>
      <c r="BY43" s="15">
        <f>'ING'!E67</f>
        <v/>
      </c>
      <c r="BZ43" s="15">
        <f>'ING'!F67</f>
        <v/>
      </c>
      <c r="CA43" s="15">
        <f>'ING'!G67</f>
        <v/>
      </c>
      <c r="CB43" s="15">
        <f>'ING'!H67</f>
        <v/>
      </c>
    </row>
    <row r="44">
      <c r="A44" s="8" t="n">
        <v>13</v>
      </c>
      <c r="B44" s="8" t="inlineStr">
        <is>
          <t>Joyce Kelly Bernado Correia</t>
        </is>
      </c>
      <c r="C44" s="15">
        <f>'BIO'!C68</f>
        <v/>
      </c>
      <c r="D44" s="15">
        <f>'BIO'!D68</f>
        <v/>
      </c>
      <c r="E44" s="15">
        <f>'BIO'!E68</f>
        <v/>
      </c>
      <c r="F44" s="15">
        <f>'BIO'!F68</f>
        <v/>
      </c>
      <c r="G44" s="15">
        <f>'BIO'!G68</f>
        <v/>
      </c>
      <c r="H44" s="15">
        <f>'BIO'!H68</f>
        <v/>
      </c>
      <c r="I44" s="15">
        <f>'MAT'!C68</f>
        <v/>
      </c>
      <c r="J44" s="15">
        <f>'MAT'!D68</f>
        <v/>
      </c>
      <c r="K44" s="15">
        <f>'MAT'!E68</f>
        <v/>
      </c>
      <c r="L44" s="15">
        <f>'MAT'!F68</f>
        <v/>
      </c>
      <c r="M44" s="15">
        <f>'MAT'!G68</f>
        <v/>
      </c>
      <c r="N44" s="15">
        <f>'MAT'!H68</f>
        <v/>
      </c>
      <c r="O44" s="15">
        <f>'FIS'!C68</f>
        <v/>
      </c>
      <c r="P44" s="15">
        <f>'FIS'!D68</f>
        <v/>
      </c>
      <c r="Q44" s="15">
        <f>'FIS'!E68</f>
        <v/>
      </c>
      <c r="R44" s="15">
        <f>'FIS'!F68</f>
        <v/>
      </c>
      <c r="S44" s="15">
        <f>'FIS'!G68</f>
        <v/>
      </c>
      <c r="T44" s="15">
        <f>'FIS'!H68</f>
        <v/>
      </c>
      <c r="U44" s="15">
        <f>'QUI'!C68</f>
        <v/>
      </c>
      <c r="V44" s="15">
        <f>'QUI'!D68</f>
        <v/>
      </c>
      <c r="W44" s="15">
        <f>'QUI'!E68</f>
        <v/>
      </c>
      <c r="X44" s="15">
        <f>'QUI'!F68</f>
        <v/>
      </c>
      <c r="Y44" s="15">
        <f>'QUI'!G68</f>
        <v/>
      </c>
      <c r="Z44" s="15">
        <f>'QUI'!H68</f>
        <v/>
      </c>
      <c r="AA44" s="15">
        <f>'GEO'!C68</f>
        <v/>
      </c>
      <c r="AB44" s="15">
        <f>'GEO'!D68</f>
        <v/>
      </c>
      <c r="AC44" s="15">
        <f>'GEO'!E68</f>
        <v/>
      </c>
      <c r="AD44" s="15">
        <f>'GEO'!F68</f>
        <v/>
      </c>
      <c r="AE44" s="15">
        <f>'GEO'!G68</f>
        <v/>
      </c>
      <c r="AF44" s="15">
        <f>'GEO'!H68</f>
        <v/>
      </c>
      <c r="AG44" s="15">
        <f>'SOC'!C68</f>
        <v/>
      </c>
      <c r="AH44" s="15">
        <f>'SOC'!D68</f>
        <v/>
      </c>
      <c r="AI44" s="15">
        <f>'SOC'!E68</f>
        <v/>
      </c>
      <c r="AJ44" s="15">
        <f>'SOC'!F68</f>
        <v/>
      </c>
      <c r="AK44" s="15">
        <f>'SOC'!G68</f>
        <v/>
      </c>
      <c r="AL44" s="15">
        <f>'SOC'!H68</f>
        <v/>
      </c>
      <c r="AM44" s="15">
        <f>'HIS'!C68</f>
        <v/>
      </c>
      <c r="AN44" s="15">
        <f>'HIS'!D68</f>
        <v/>
      </c>
      <c r="AO44" s="15">
        <f>'HIS'!E68</f>
        <v/>
      </c>
      <c r="AP44" s="15">
        <f>'HIS'!F68</f>
        <v/>
      </c>
      <c r="AQ44" s="15">
        <f>'HIS'!G68</f>
        <v/>
      </c>
      <c r="AR44" s="15">
        <f>'HIS'!H68</f>
        <v/>
      </c>
      <c r="AS44" s="15">
        <f>'FIL'!C68</f>
        <v/>
      </c>
      <c r="AT44" s="15">
        <f>'FIL'!D68</f>
        <v/>
      </c>
      <c r="AU44" s="15">
        <f>'FIL'!E68</f>
        <v/>
      </c>
      <c r="AV44" s="15">
        <f>'FIL'!F68</f>
        <v/>
      </c>
      <c r="AW44" s="15">
        <f>'FIL'!G68</f>
        <v/>
      </c>
      <c r="AX44" s="15">
        <f>'FIL'!H68</f>
        <v/>
      </c>
      <c r="AY44" s="15">
        <f>'ESP'!C68</f>
        <v/>
      </c>
      <c r="AZ44" s="15">
        <f>'ESP'!D68</f>
        <v/>
      </c>
      <c r="BA44" s="15">
        <f>'ESP'!E68</f>
        <v/>
      </c>
      <c r="BB44" s="15">
        <f>'ESP'!F68</f>
        <v/>
      </c>
      <c r="BC44" s="15">
        <f>'ESP'!G68</f>
        <v/>
      </c>
      <c r="BD44" s="15">
        <f>'ESP'!H68</f>
        <v/>
      </c>
      <c r="BE44" s="15">
        <f>'POR'!C68</f>
        <v/>
      </c>
      <c r="BF44" s="15">
        <f>'POR'!D68</f>
        <v/>
      </c>
      <c r="BG44" s="15">
        <f>'POR'!E68</f>
        <v/>
      </c>
      <c r="BH44" s="15">
        <f>'POR'!F68</f>
        <v/>
      </c>
      <c r="BI44" s="15">
        <f>'POR'!G68</f>
        <v/>
      </c>
      <c r="BJ44" s="15">
        <f>'POR'!H68</f>
        <v/>
      </c>
      <c r="BK44" s="15">
        <f>'ART'!C68</f>
        <v/>
      </c>
      <c r="BL44" s="15">
        <f>'ART'!D68</f>
        <v/>
      </c>
      <c r="BM44" s="15">
        <f>'ART'!E68</f>
        <v/>
      </c>
      <c r="BN44" s="15">
        <f>'ART'!F68</f>
        <v/>
      </c>
      <c r="BO44" s="15">
        <f>'ART'!G68</f>
        <v/>
      </c>
      <c r="BP44" s="15">
        <f>'ART'!H68</f>
        <v/>
      </c>
      <c r="BQ44" s="15">
        <f>'EDF'!C68</f>
        <v/>
      </c>
      <c r="BR44" s="15">
        <f>'EDF'!D68</f>
        <v/>
      </c>
      <c r="BS44" s="15">
        <f>'EDF'!E68</f>
        <v/>
      </c>
      <c r="BT44" s="15">
        <f>'EDF'!F68</f>
        <v/>
      </c>
      <c r="BU44" s="15">
        <f>'EDF'!G68</f>
        <v/>
      </c>
      <c r="BV44" s="15">
        <f>'EDF'!H68</f>
        <v/>
      </c>
      <c r="BW44" s="15">
        <f>'ING'!C68</f>
        <v/>
      </c>
      <c r="BX44" s="15">
        <f>'ING'!D68</f>
        <v/>
      </c>
      <c r="BY44" s="15">
        <f>'ING'!E68</f>
        <v/>
      </c>
      <c r="BZ44" s="15">
        <f>'ING'!F68</f>
        <v/>
      </c>
      <c r="CA44" s="15">
        <f>'ING'!G68</f>
        <v/>
      </c>
      <c r="CB44" s="15">
        <f>'ING'!H68</f>
        <v/>
      </c>
    </row>
    <row r="45">
      <c r="A45" s="8" t="n">
        <v>14</v>
      </c>
      <c r="B45" s="8" t="inlineStr">
        <is>
          <t>Karoliny Vitoria Freire da Silva Nascimento</t>
        </is>
      </c>
      <c r="C45" s="15">
        <f>'BIO'!C69</f>
        <v/>
      </c>
      <c r="D45" s="15">
        <f>'BIO'!D69</f>
        <v/>
      </c>
      <c r="E45" s="15">
        <f>'BIO'!E69</f>
        <v/>
      </c>
      <c r="F45" s="15">
        <f>'BIO'!F69</f>
        <v/>
      </c>
      <c r="G45" s="15">
        <f>'BIO'!G69</f>
        <v/>
      </c>
      <c r="H45" s="15">
        <f>'BIO'!H69</f>
        <v/>
      </c>
      <c r="I45" s="15">
        <f>'MAT'!C69</f>
        <v/>
      </c>
      <c r="J45" s="15">
        <f>'MAT'!D69</f>
        <v/>
      </c>
      <c r="K45" s="15">
        <f>'MAT'!E69</f>
        <v/>
      </c>
      <c r="L45" s="15">
        <f>'MAT'!F69</f>
        <v/>
      </c>
      <c r="M45" s="15">
        <f>'MAT'!G69</f>
        <v/>
      </c>
      <c r="N45" s="15">
        <f>'MAT'!H69</f>
        <v/>
      </c>
      <c r="O45" s="15">
        <f>'FIS'!C69</f>
        <v/>
      </c>
      <c r="P45" s="15">
        <f>'FIS'!D69</f>
        <v/>
      </c>
      <c r="Q45" s="15">
        <f>'FIS'!E69</f>
        <v/>
      </c>
      <c r="R45" s="15">
        <f>'FIS'!F69</f>
        <v/>
      </c>
      <c r="S45" s="15">
        <f>'FIS'!G69</f>
        <v/>
      </c>
      <c r="T45" s="15">
        <f>'FIS'!H69</f>
        <v/>
      </c>
      <c r="U45" s="15">
        <f>'QUI'!C69</f>
        <v/>
      </c>
      <c r="V45" s="15">
        <f>'QUI'!D69</f>
        <v/>
      </c>
      <c r="W45" s="15">
        <f>'QUI'!E69</f>
        <v/>
      </c>
      <c r="X45" s="15">
        <f>'QUI'!F69</f>
        <v/>
      </c>
      <c r="Y45" s="15">
        <f>'QUI'!G69</f>
        <v/>
      </c>
      <c r="Z45" s="15">
        <f>'QUI'!H69</f>
        <v/>
      </c>
      <c r="AA45" s="15">
        <f>'GEO'!C69</f>
        <v/>
      </c>
      <c r="AB45" s="15">
        <f>'GEO'!D69</f>
        <v/>
      </c>
      <c r="AC45" s="15">
        <f>'GEO'!E69</f>
        <v/>
      </c>
      <c r="AD45" s="15">
        <f>'GEO'!F69</f>
        <v/>
      </c>
      <c r="AE45" s="15">
        <f>'GEO'!G69</f>
        <v/>
      </c>
      <c r="AF45" s="15">
        <f>'GEO'!H69</f>
        <v/>
      </c>
      <c r="AG45" s="15">
        <f>'SOC'!C69</f>
        <v/>
      </c>
      <c r="AH45" s="15">
        <f>'SOC'!D69</f>
        <v/>
      </c>
      <c r="AI45" s="15">
        <f>'SOC'!E69</f>
        <v/>
      </c>
      <c r="AJ45" s="15">
        <f>'SOC'!F69</f>
        <v/>
      </c>
      <c r="AK45" s="15">
        <f>'SOC'!G69</f>
        <v/>
      </c>
      <c r="AL45" s="15">
        <f>'SOC'!H69</f>
        <v/>
      </c>
      <c r="AM45" s="15">
        <f>'HIS'!C69</f>
        <v/>
      </c>
      <c r="AN45" s="15">
        <f>'HIS'!D69</f>
        <v/>
      </c>
      <c r="AO45" s="15">
        <f>'HIS'!E69</f>
        <v/>
      </c>
      <c r="AP45" s="15">
        <f>'HIS'!F69</f>
        <v/>
      </c>
      <c r="AQ45" s="15">
        <f>'HIS'!G69</f>
        <v/>
      </c>
      <c r="AR45" s="15">
        <f>'HIS'!H69</f>
        <v/>
      </c>
      <c r="AS45" s="15">
        <f>'FIL'!C69</f>
        <v/>
      </c>
      <c r="AT45" s="15">
        <f>'FIL'!D69</f>
        <v/>
      </c>
      <c r="AU45" s="15">
        <f>'FIL'!E69</f>
        <v/>
      </c>
      <c r="AV45" s="15">
        <f>'FIL'!F69</f>
        <v/>
      </c>
      <c r="AW45" s="15">
        <f>'FIL'!G69</f>
        <v/>
      </c>
      <c r="AX45" s="15">
        <f>'FIL'!H69</f>
        <v/>
      </c>
      <c r="AY45" s="15">
        <f>'ESP'!C69</f>
        <v/>
      </c>
      <c r="AZ45" s="15">
        <f>'ESP'!D69</f>
        <v/>
      </c>
      <c r="BA45" s="15">
        <f>'ESP'!E69</f>
        <v/>
      </c>
      <c r="BB45" s="15">
        <f>'ESP'!F69</f>
        <v/>
      </c>
      <c r="BC45" s="15">
        <f>'ESP'!G69</f>
        <v/>
      </c>
      <c r="BD45" s="15">
        <f>'ESP'!H69</f>
        <v/>
      </c>
      <c r="BE45" s="15">
        <f>'POR'!C69</f>
        <v/>
      </c>
      <c r="BF45" s="15">
        <f>'POR'!D69</f>
        <v/>
      </c>
      <c r="BG45" s="15">
        <f>'POR'!E69</f>
        <v/>
      </c>
      <c r="BH45" s="15">
        <f>'POR'!F69</f>
        <v/>
      </c>
      <c r="BI45" s="15">
        <f>'POR'!G69</f>
        <v/>
      </c>
      <c r="BJ45" s="15">
        <f>'POR'!H69</f>
        <v/>
      </c>
      <c r="BK45" s="15">
        <f>'ART'!C69</f>
        <v/>
      </c>
      <c r="BL45" s="15">
        <f>'ART'!D69</f>
        <v/>
      </c>
      <c r="BM45" s="15">
        <f>'ART'!E69</f>
        <v/>
      </c>
      <c r="BN45" s="15">
        <f>'ART'!F69</f>
        <v/>
      </c>
      <c r="BO45" s="15">
        <f>'ART'!G69</f>
        <v/>
      </c>
      <c r="BP45" s="15">
        <f>'ART'!H69</f>
        <v/>
      </c>
      <c r="BQ45" s="15">
        <f>'EDF'!C69</f>
        <v/>
      </c>
      <c r="BR45" s="15">
        <f>'EDF'!D69</f>
        <v/>
      </c>
      <c r="BS45" s="15">
        <f>'EDF'!E69</f>
        <v/>
      </c>
      <c r="BT45" s="15">
        <f>'EDF'!F69</f>
        <v/>
      </c>
      <c r="BU45" s="15">
        <f>'EDF'!G69</f>
        <v/>
      </c>
      <c r="BV45" s="15">
        <f>'EDF'!H69</f>
        <v/>
      </c>
      <c r="BW45" s="15">
        <f>'ING'!C69</f>
        <v/>
      </c>
      <c r="BX45" s="15">
        <f>'ING'!D69</f>
        <v/>
      </c>
      <c r="BY45" s="15">
        <f>'ING'!E69</f>
        <v/>
      </c>
      <c r="BZ45" s="15">
        <f>'ING'!F69</f>
        <v/>
      </c>
      <c r="CA45" s="15">
        <f>'ING'!G69</f>
        <v/>
      </c>
      <c r="CB45" s="15">
        <f>'ING'!H69</f>
        <v/>
      </c>
    </row>
    <row r="46">
      <c r="A46" s="8" t="n">
        <v>15</v>
      </c>
      <c r="B46" s="8" t="inlineStr">
        <is>
          <t>Kaunysson Borges Gonzaga</t>
        </is>
      </c>
      <c r="C46" s="15">
        <f>'BIO'!C70</f>
        <v/>
      </c>
      <c r="D46" s="15">
        <f>'BIO'!D70</f>
        <v/>
      </c>
      <c r="E46" s="15">
        <f>'BIO'!E70</f>
        <v/>
      </c>
      <c r="F46" s="15">
        <f>'BIO'!F70</f>
        <v/>
      </c>
      <c r="G46" s="15">
        <f>'BIO'!G70</f>
        <v/>
      </c>
      <c r="H46" s="15">
        <f>'BIO'!H70</f>
        <v/>
      </c>
      <c r="I46" s="15">
        <f>'MAT'!C70</f>
        <v/>
      </c>
      <c r="J46" s="15">
        <f>'MAT'!D70</f>
        <v/>
      </c>
      <c r="K46" s="15">
        <f>'MAT'!E70</f>
        <v/>
      </c>
      <c r="L46" s="15">
        <f>'MAT'!F70</f>
        <v/>
      </c>
      <c r="M46" s="15">
        <f>'MAT'!G70</f>
        <v/>
      </c>
      <c r="N46" s="15">
        <f>'MAT'!H70</f>
        <v/>
      </c>
      <c r="O46" s="15">
        <f>'FIS'!C70</f>
        <v/>
      </c>
      <c r="P46" s="15">
        <f>'FIS'!D70</f>
        <v/>
      </c>
      <c r="Q46" s="15">
        <f>'FIS'!E70</f>
        <v/>
      </c>
      <c r="R46" s="15">
        <f>'FIS'!F70</f>
        <v/>
      </c>
      <c r="S46" s="15">
        <f>'FIS'!G70</f>
        <v/>
      </c>
      <c r="T46" s="15">
        <f>'FIS'!H70</f>
        <v/>
      </c>
      <c r="U46" s="15">
        <f>'QUI'!C70</f>
        <v/>
      </c>
      <c r="V46" s="15">
        <f>'QUI'!D70</f>
        <v/>
      </c>
      <c r="W46" s="15">
        <f>'QUI'!E70</f>
        <v/>
      </c>
      <c r="X46" s="15">
        <f>'QUI'!F70</f>
        <v/>
      </c>
      <c r="Y46" s="15">
        <f>'QUI'!G70</f>
        <v/>
      </c>
      <c r="Z46" s="15">
        <f>'QUI'!H70</f>
        <v/>
      </c>
      <c r="AA46" s="15">
        <f>'GEO'!C70</f>
        <v/>
      </c>
      <c r="AB46" s="15">
        <f>'GEO'!D70</f>
        <v/>
      </c>
      <c r="AC46" s="15">
        <f>'GEO'!E70</f>
        <v/>
      </c>
      <c r="AD46" s="15">
        <f>'GEO'!F70</f>
        <v/>
      </c>
      <c r="AE46" s="15">
        <f>'GEO'!G70</f>
        <v/>
      </c>
      <c r="AF46" s="15">
        <f>'GEO'!H70</f>
        <v/>
      </c>
      <c r="AG46" s="15">
        <f>'SOC'!C70</f>
        <v/>
      </c>
      <c r="AH46" s="15">
        <f>'SOC'!D70</f>
        <v/>
      </c>
      <c r="AI46" s="15">
        <f>'SOC'!E70</f>
        <v/>
      </c>
      <c r="AJ46" s="15">
        <f>'SOC'!F70</f>
        <v/>
      </c>
      <c r="AK46" s="15">
        <f>'SOC'!G70</f>
        <v/>
      </c>
      <c r="AL46" s="15">
        <f>'SOC'!H70</f>
        <v/>
      </c>
      <c r="AM46" s="15">
        <f>'HIS'!C70</f>
        <v/>
      </c>
      <c r="AN46" s="15">
        <f>'HIS'!D70</f>
        <v/>
      </c>
      <c r="AO46" s="15">
        <f>'HIS'!E70</f>
        <v/>
      </c>
      <c r="AP46" s="15">
        <f>'HIS'!F70</f>
        <v/>
      </c>
      <c r="AQ46" s="15">
        <f>'HIS'!G70</f>
        <v/>
      </c>
      <c r="AR46" s="15">
        <f>'HIS'!H70</f>
        <v/>
      </c>
      <c r="AS46" s="15">
        <f>'FIL'!C70</f>
        <v/>
      </c>
      <c r="AT46" s="15">
        <f>'FIL'!D70</f>
        <v/>
      </c>
      <c r="AU46" s="15">
        <f>'FIL'!E70</f>
        <v/>
      </c>
      <c r="AV46" s="15">
        <f>'FIL'!F70</f>
        <v/>
      </c>
      <c r="AW46" s="15">
        <f>'FIL'!G70</f>
        <v/>
      </c>
      <c r="AX46" s="15">
        <f>'FIL'!H70</f>
        <v/>
      </c>
      <c r="AY46" s="15">
        <f>'ESP'!C70</f>
        <v/>
      </c>
      <c r="AZ46" s="15">
        <f>'ESP'!D70</f>
        <v/>
      </c>
      <c r="BA46" s="15">
        <f>'ESP'!E70</f>
        <v/>
      </c>
      <c r="BB46" s="15">
        <f>'ESP'!F70</f>
        <v/>
      </c>
      <c r="BC46" s="15">
        <f>'ESP'!G70</f>
        <v/>
      </c>
      <c r="BD46" s="15">
        <f>'ESP'!H70</f>
        <v/>
      </c>
      <c r="BE46" s="15">
        <f>'POR'!C70</f>
        <v/>
      </c>
      <c r="BF46" s="15">
        <f>'POR'!D70</f>
        <v/>
      </c>
      <c r="BG46" s="15">
        <f>'POR'!E70</f>
        <v/>
      </c>
      <c r="BH46" s="15">
        <f>'POR'!F70</f>
        <v/>
      </c>
      <c r="BI46" s="15">
        <f>'POR'!G70</f>
        <v/>
      </c>
      <c r="BJ46" s="15">
        <f>'POR'!H70</f>
        <v/>
      </c>
      <c r="BK46" s="15">
        <f>'ART'!C70</f>
        <v/>
      </c>
      <c r="BL46" s="15">
        <f>'ART'!D70</f>
        <v/>
      </c>
      <c r="BM46" s="15">
        <f>'ART'!E70</f>
        <v/>
      </c>
      <c r="BN46" s="15">
        <f>'ART'!F70</f>
        <v/>
      </c>
      <c r="BO46" s="15">
        <f>'ART'!G70</f>
        <v/>
      </c>
      <c r="BP46" s="15">
        <f>'ART'!H70</f>
        <v/>
      </c>
      <c r="BQ46" s="15">
        <f>'EDF'!C70</f>
        <v/>
      </c>
      <c r="BR46" s="15">
        <f>'EDF'!D70</f>
        <v/>
      </c>
      <c r="BS46" s="15">
        <f>'EDF'!E70</f>
        <v/>
      </c>
      <c r="BT46" s="15">
        <f>'EDF'!F70</f>
        <v/>
      </c>
      <c r="BU46" s="15">
        <f>'EDF'!G70</f>
        <v/>
      </c>
      <c r="BV46" s="15">
        <f>'EDF'!H70</f>
        <v/>
      </c>
      <c r="BW46" s="15">
        <f>'ING'!C70</f>
        <v/>
      </c>
      <c r="BX46" s="15">
        <f>'ING'!D70</f>
        <v/>
      </c>
      <c r="BY46" s="15">
        <f>'ING'!E70</f>
        <v/>
      </c>
      <c r="BZ46" s="15">
        <f>'ING'!F70</f>
        <v/>
      </c>
      <c r="CA46" s="15">
        <f>'ING'!G70</f>
        <v/>
      </c>
      <c r="CB46" s="15">
        <f>'ING'!H70</f>
        <v/>
      </c>
    </row>
    <row r="47">
      <c r="A47" s="8" t="n">
        <v>16</v>
      </c>
      <c r="B47" s="8" t="inlineStr">
        <is>
          <t>Lara Nunes Oliveira</t>
        </is>
      </c>
      <c r="C47" s="15">
        <f>'BIO'!C71</f>
        <v/>
      </c>
      <c r="D47" s="15">
        <f>'BIO'!D71</f>
        <v/>
      </c>
      <c r="E47" s="15">
        <f>'BIO'!E71</f>
        <v/>
      </c>
      <c r="F47" s="15">
        <f>'BIO'!F71</f>
        <v/>
      </c>
      <c r="G47" s="15">
        <f>'BIO'!G71</f>
        <v/>
      </c>
      <c r="H47" s="15">
        <f>'BIO'!H71</f>
        <v/>
      </c>
      <c r="I47" s="15">
        <f>'MAT'!C71</f>
        <v/>
      </c>
      <c r="J47" s="15">
        <f>'MAT'!D71</f>
        <v/>
      </c>
      <c r="K47" s="15">
        <f>'MAT'!E71</f>
        <v/>
      </c>
      <c r="L47" s="15">
        <f>'MAT'!F71</f>
        <v/>
      </c>
      <c r="M47" s="15">
        <f>'MAT'!G71</f>
        <v/>
      </c>
      <c r="N47" s="15">
        <f>'MAT'!H71</f>
        <v/>
      </c>
      <c r="O47" s="15">
        <f>'FIS'!C71</f>
        <v/>
      </c>
      <c r="P47" s="15">
        <f>'FIS'!D71</f>
        <v/>
      </c>
      <c r="Q47" s="15">
        <f>'FIS'!E71</f>
        <v/>
      </c>
      <c r="R47" s="15">
        <f>'FIS'!F71</f>
        <v/>
      </c>
      <c r="S47" s="15">
        <f>'FIS'!G71</f>
        <v/>
      </c>
      <c r="T47" s="15">
        <f>'FIS'!H71</f>
        <v/>
      </c>
      <c r="U47" s="15">
        <f>'QUI'!C71</f>
        <v/>
      </c>
      <c r="V47" s="15">
        <f>'QUI'!D71</f>
        <v/>
      </c>
      <c r="W47" s="15">
        <f>'QUI'!E71</f>
        <v/>
      </c>
      <c r="X47" s="15">
        <f>'QUI'!F71</f>
        <v/>
      </c>
      <c r="Y47" s="15">
        <f>'QUI'!G71</f>
        <v/>
      </c>
      <c r="Z47" s="15">
        <f>'QUI'!H71</f>
        <v/>
      </c>
      <c r="AA47" s="15">
        <f>'GEO'!C71</f>
        <v/>
      </c>
      <c r="AB47" s="15">
        <f>'GEO'!D71</f>
        <v/>
      </c>
      <c r="AC47" s="15">
        <f>'GEO'!E71</f>
        <v/>
      </c>
      <c r="AD47" s="15">
        <f>'GEO'!F71</f>
        <v/>
      </c>
      <c r="AE47" s="15">
        <f>'GEO'!G71</f>
        <v/>
      </c>
      <c r="AF47" s="15">
        <f>'GEO'!H71</f>
        <v/>
      </c>
      <c r="AG47" s="15">
        <f>'SOC'!C71</f>
        <v/>
      </c>
      <c r="AH47" s="15">
        <f>'SOC'!D71</f>
        <v/>
      </c>
      <c r="AI47" s="15">
        <f>'SOC'!E71</f>
        <v/>
      </c>
      <c r="AJ47" s="15">
        <f>'SOC'!F71</f>
        <v/>
      </c>
      <c r="AK47" s="15">
        <f>'SOC'!G71</f>
        <v/>
      </c>
      <c r="AL47" s="15">
        <f>'SOC'!H71</f>
        <v/>
      </c>
      <c r="AM47" s="15">
        <f>'HIS'!C71</f>
        <v/>
      </c>
      <c r="AN47" s="15">
        <f>'HIS'!D71</f>
        <v/>
      </c>
      <c r="AO47" s="15">
        <f>'HIS'!E71</f>
        <v/>
      </c>
      <c r="AP47" s="15">
        <f>'HIS'!F71</f>
        <v/>
      </c>
      <c r="AQ47" s="15">
        <f>'HIS'!G71</f>
        <v/>
      </c>
      <c r="AR47" s="15">
        <f>'HIS'!H71</f>
        <v/>
      </c>
      <c r="AS47" s="15">
        <f>'FIL'!C71</f>
        <v/>
      </c>
      <c r="AT47" s="15">
        <f>'FIL'!D71</f>
        <v/>
      </c>
      <c r="AU47" s="15">
        <f>'FIL'!E71</f>
        <v/>
      </c>
      <c r="AV47" s="15">
        <f>'FIL'!F71</f>
        <v/>
      </c>
      <c r="AW47" s="15">
        <f>'FIL'!G71</f>
        <v/>
      </c>
      <c r="AX47" s="15">
        <f>'FIL'!H71</f>
        <v/>
      </c>
      <c r="AY47" s="15">
        <f>'ESP'!C71</f>
        <v/>
      </c>
      <c r="AZ47" s="15">
        <f>'ESP'!D71</f>
        <v/>
      </c>
      <c r="BA47" s="15">
        <f>'ESP'!E71</f>
        <v/>
      </c>
      <c r="BB47" s="15">
        <f>'ESP'!F71</f>
        <v/>
      </c>
      <c r="BC47" s="15">
        <f>'ESP'!G71</f>
        <v/>
      </c>
      <c r="BD47" s="15">
        <f>'ESP'!H71</f>
        <v/>
      </c>
      <c r="BE47" s="15">
        <f>'POR'!C71</f>
        <v/>
      </c>
      <c r="BF47" s="15">
        <f>'POR'!D71</f>
        <v/>
      </c>
      <c r="BG47" s="15">
        <f>'POR'!E71</f>
        <v/>
      </c>
      <c r="BH47" s="15">
        <f>'POR'!F71</f>
        <v/>
      </c>
      <c r="BI47" s="15">
        <f>'POR'!G71</f>
        <v/>
      </c>
      <c r="BJ47" s="15">
        <f>'POR'!H71</f>
        <v/>
      </c>
      <c r="BK47" s="15">
        <f>'ART'!C71</f>
        <v/>
      </c>
      <c r="BL47" s="15">
        <f>'ART'!D71</f>
        <v/>
      </c>
      <c r="BM47" s="15">
        <f>'ART'!E71</f>
        <v/>
      </c>
      <c r="BN47" s="15">
        <f>'ART'!F71</f>
        <v/>
      </c>
      <c r="BO47" s="15">
        <f>'ART'!G71</f>
        <v/>
      </c>
      <c r="BP47" s="15">
        <f>'ART'!H71</f>
        <v/>
      </c>
      <c r="BQ47" s="15">
        <f>'EDF'!C71</f>
        <v/>
      </c>
      <c r="BR47" s="15">
        <f>'EDF'!D71</f>
        <v/>
      </c>
      <c r="BS47" s="15">
        <f>'EDF'!E71</f>
        <v/>
      </c>
      <c r="BT47" s="15">
        <f>'EDF'!F71</f>
        <v/>
      </c>
      <c r="BU47" s="15">
        <f>'EDF'!G71</f>
        <v/>
      </c>
      <c r="BV47" s="15">
        <f>'EDF'!H71</f>
        <v/>
      </c>
      <c r="BW47" s="15">
        <f>'ING'!C71</f>
        <v/>
      </c>
      <c r="BX47" s="15">
        <f>'ING'!D71</f>
        <v/>
      </c>
      <c r="BY47" s="15">
        <f>'ING'!E71</f>
        <v/>
      </c>
      <c r="BZ47" s="15">
        <f>'ING'!F71</f>
        <v/>
      </c>
      <c r="CA47" s="15">
        <f>'ING'!G71</f>
        <v/>
      </c>
      <c r="CB47" s="15">
        <f>'ING'!H71</f>
        <v/>
      </c>
    </row>
    <row r="48">
      <c r="A48" s="8" t="n">
        <v>17</v>
      </c>
      <c r="B48" s="8" t="inlineStr">
        <is>
          <t>Lyllian Maria Santana Luciano</t>
        </is>
      </c>
      <c r="C48" s="15">
        <f>'BIO'!C72</f>
        <v/>
      </c>
      <c r="D48" s="15">
        <f>'BIO'!D72</f>
        <v/>
      </c>
      <c r="E48" s="15">
        <f>'BIO'!E72</f>
        <v/>
      </c>
      <c r="F48" s="15">
        <f>'BIO'!F72</f>
        <v/>
      </c>
      <c r="G48" s="15">
        <f>'BIO'!G72</f>
        <v/>
      </c>
      <c r="H48" s="15">
        <f>'BIO'!H72</f>
        <v/>
      </c>
      <c r="I48" s="15">
        <f>'MAT'!C72</f>
        <v/>
      </c>
      <c r="J48" s="15">
        <f>'MAT'!D72</f>
        <v/>
      </c>
      <c r="K48" s="15">
        <f>'MAT'!E72</f>
        <v/>
      </c>
      <c r="L48" s="15">
        <f>'MAT'!F72</f>
        <v/>
      </c>
      <c r="M48" s="15">
        <f>'MAT'!G72</f>
        <v/>
      </c>
      <c r="N48" s="15">
        <f>'MAT'!H72</f>
        <v/>
      </c>
      <c r="O48" s="15">
        <f>'FIS'!C72</f>
        <v/>
      </c>
      <c r="P48" s="15">
        <f>'FIS'!D72</f>
        <v/>
      </c>
      <c r="Q48" s="15">
        <f>'FIS'!E72</f>
        <v/>
      </c>
      <c r="R48" s="15">
        <f>'FIS'!F72</f>
        <v/>
      </c>
      <c r="S48" s="15">
        <f>'FIS'!G72</f>
        <v/>
      </c>
      <c r="T48" s="15">
        <f>'FIS'!H72</f>
        <v/>
      </c>
      <c r="U48" s="15">
        <f>'QUI'!C72</f>
        <v/>
      </c>
      <c r="V48" s="15">
        <f>'QUI'!D72</f>
        <v/>
      </c>
      <c r="W48" s="15">
        <f>'QUI'!E72</f>
        <v/>
      </c>
      <c r="X48" s="15">
        <f>'QUI'!F72</f>
        <v/>
      </c>
      <c r="Y48" s="15">
        <f>'QUI'!G72</f>
        <v/>
      </c>
      <c r="Z48" s="15">
        <f>'QUI'!H72</f>
        <v/>
      </c>
      <c r="AA48" s="15">
        <f>'GEO'!C72</f>
        <v/>
      </c>
      <c r="AB48" s="15">
        <f>'GEO'!D72</f>
        <v/>
      </c>
      <c r="AC48" s="15">
        <f>'GEO'!E72</f>
        <v/>
      </c>
      <c r="AD48" s="15">
        <f>'GEO'!F72</f>
        <v/>
      </c>
      <c r="AE48" s="15">
        <f>'GEO'!G72</f>
        <v/>
      </c>
      <c r="AF48" s="15">
        <f>'GEO'!H72</f>
        <v/>
      </c>
      <c r="AG48" s="15">
        <f>'SOC'!C72</f>
        <v/>
      </c>
      <c r="AH48" s="15">
        <f>'SOC'!D72</f>
        <v/>
      </c>
      <c r="AI48" s="15">
        <f>'SOC'!E72</f>
        <v/>
      </c>
      <c r="AJ48" s="15">
        <f>'SOC'!F72</f>
        <v/>
      </c>
      <c r="AK48" s="15">
        <f>'SOC'!G72</f>
        <v/>
      </c>
      <c r="AL48" s="15">
        <f>'SOC'!H72</f>
        <v/>
      </c>
      <c r="AM48" s="15">
        <f>'HIS'!C72</f>
        <v/>
      </c>
      <c r="AN48" s="15">
        <f>'HIS'!D72</f>
        <v/>
      </c>
      <c r="AO48" s="15">
        <f>'HIS'!E72</f>
        <v/>
      </c>
      <c r="AP48" s="15">
        <f>'HIS'!F72</f>
        <v/>
      </c>
      <c r="AQ48" s="15">
        <f>'HIS'!G72</f>
        <v/>
      </c>
      <c r="AR48" s="15">
        <f>'HIS'!H72</f>
        <v/>
      </c>
      <c r="AS48" s="15">
        <f>'FIL'!C72</f>
        <v/>
      </c>
      <c r="AT48" s="15">
        <f>'FIL'!D72</f>
        <v/>
      </c>
      <c r="AU48" s="15">
        <f>'FIL'!E72</f>
        <v/>
      </c>
      <c r="AV48" s="15">
        <f>'FIL'!F72</f>
        <v/>
      </c>
      <c r="AW48" s="15">
        <f>'FIL'!G72</f>
        <v/>
      </c>
      <c r="AX48" s="15">
        <f>'FIL'!H72</f>
        <v/>
      </c>
      <c r="AY48" s="15">
        <f>'ESP'!C72</f>
        <v/>
      </c>
      <c r="AZ48" s="15">
        <f>'ESP'!D72</f>
        <v/>
      </c>
      <c r="BA48" s="15">
        <f>'ESP'!E72</f>
        <v/>
      </c>
      <c r="BB48" s="15">
        <f>'ESP'!F72</f>
        <v/>
      </c>
      <c r="BC48" s="15">
        <f>'ESP'!G72</f>
        <v/>
      </c>
      <c r="BD48" s="15">
        <f>'ESP'!H72</f>
        <v/>
      </c>
      <c r="BE48" s="15">
        <f>'POR'!C72</f>
        <v/>
      </c>
      <c r="BF48" s="15">
        <f>'POR'!D72</f>
        <v/>
      </c>
      <c r="BG48" s="15">
        <f>'POR'!E72</f>
        <v/>
      </c>
      <c r="BH48" s="15">
        <f>'POR'!F72</f>
        <v/>
      </c>
      <c r="BI48" s="15">
        <f>'POR'!G72</f>
        <v/>
      </c>
      <c r="BJ48" s="15">
        <f>'POR'!H72</f>
        <v/>
      </c>
      <c r="BK48" s="15">
        <f>'ART'!C72</f>
        <v/>
      </c>
      <c r="BL48" s="15">
        <f>'ART'!D72</f>
        <v/>
      </c>
      <c r="BM48" s="15">
        <f>'ART'!E72</f>
        <v/>
      </c>
      <c r="BN48" s="15">
        <f>'ART'!F72</f>
        <v/>
      </c>
      <c r="BO48" s="15">
        <f>'ART'!G72</f>
        <v/>
      </c>
      <c r="BP48" s="15">
        <f>'ART'!H72</f>
        <v/>
      </c>
      <c r="BQ48" s="15">
        <f>'EDF'!C72</f>
        <v/>
      </c>
      <c r="BR48" s="15">
        <f>'EDF'!D72</f>
        <v/>
      </c>
      <c r="BS48" s="15">
        <f>'EDF'!E72</f>
        <v/>
      </c>
      <c r="BT48" s="15">
        <f>'EDF'!F72</f>
        <v/>
      </c>
      <c r="BU48" s="15">
        <f>'EDF'!G72</f>
        <v/>
      </c>
      <c r="BV48" s="15">
        <f>'EDF'!H72</f>
        <v/>
      </c>
      <c r="BW48" s="15">
        <f>'ING'!C72</f>
        <v/>
      </c>
      <c r="BX48" s="15">
        <f>'ING'!D72</f>
        <v/>
      </c>
      <c r="BY48" s="15">
        <f>'ING'!E72</f>
        <v/>
      </c>
      <c r="BZ48" s="15">
        <f>'ING'!F72</f>
        <v/>
      </c>
      <c r="CA48" s="15">
        <f>'ING'!G72</f>
        <v/>
      </c>
      <c r="CB48" s="15">
        <f>'ING'!H72</f>
        <v/>
      </c>
    </row>
    <row r="49">
      <c r="A49" s="8" t="n">
        <v>18</v>
      </c>
      <c r="B49" s="8" t="inlineStr">
        <is>
          <t>Maria Eduarda de Souza</t>
        </is>
      </c>
      <c r="C49" s="15">
        <f>'BIO'!C73</f>
        <v/>
      </c>
      <c r="D49" s="15">
        <f>'BIO'!D73</f>
        <v/>
      </c>
      <c r="E49" s="15">
        <f>'BIO'!E73</f>
        <v/>
      </c>
      <c r="F49" s="15">
        <f>'BIO'!F73</f>
        <v/>
      </c>
      <c r="G49" s="15">
        <f>'BIO'!G73</f>
        <v/>
      </c>
      <c r="H49" s="15">
        <f>'BIO'!H73</f>
        <v/>
      </c>
      <c r="I49" s="15">
        <f>'MAT'!C73</f>
        <v/>
      </c>
      <c r="J49" s="15">
        <f>'MAT'!D73</f>
        <v/>
      </c>
      <c r="K49" s="15">
        <f>'MAT'!E73</f>
        <v/>
      </c>
      <c r="L49" s="15">
        <f>'MAT'!F73</f>
        <v/>
      </c>
      <c r="M49" s="15">
        <f>'MAT'!G73</f>
        <v/>
      </c>
      <c r="N49" s="15">
        <f>'MAT'!H73</f>
        <v/>
      </c>
      <c r="O49" s="15">
        <f>'FIS'!C73</f>
        <v/>
      </c>
      <c r="P49" s="15">
        <f>'FIS'!D73</f>
        <v/>
      </c>
      <c r="Q49" s="15">
        <f>'FIS'!E73</f>
        <v/>
      </c>
      <c r="R49" s="15">
        <f>'FIS'!F73</f>
        <v/>
      </c>
      <c r="S49" s="15">
        <f>'FIS'!G73</f>
        <v/>
      </c>
      <c r="T49" s="15">
        <f>'FIS'!H73</f>
        <v/>
      </c>
      <c r="U49" s="15">
        <f>'QUI'!C73</f>
        <v/>
      </c>
      <c r="V49" s="15">
        <f>'QUI'!D73</f>
        <v/>
      </c>
      <c r="W49" s="15">
        <f>'QUI'!E73</f>
        <v/>
      </c>
      <c r="X49" s="15">
        <f>'QUI'!F73</f>
        <v/>
      </c>
      <c r="Y49" s="15">
        <f>'QUI'!G73</f>
        <v/>
      </c>
      <c r="Z49" s="15">
        <f>'QUI'!H73</f>
        <v/>
      </c>
      <c r="AA49" s="15">
        <f>'GEO'!C73</f>
        <v/>
      </c>
      <c r="AB49" s="15">
        <f>'GEO'!D73</f>
        <v/>
      </c>
      <c r="AC49" s="15">
        <f>'GEO'!E73</f>
        <v/>
      </c>
      <c r="AD49" s="15">
        <f>'GEO'!F73</f>
        <v/>
      </c>
      <c r="AE49" s="15">
        <f>'GEO'!G73</f>
        <v/>
      </c>
      <c r="AF49" s="15">
        <f>'GEO'!H73</f>
        <v/>
      </c>
      <c r="AG49" s="15">
        <f>'SOC'!C73</f>
        <v/>
      </c>
      <c r="AH49" s="15">
        <f>'SOC'!D73</f>
        <v/>
      </c>
      <c r="AI49" s="15">
        <f>'SOC'!E73</f>
        <v/>
      </c>
      <c r="AJ49" s="15">
        <f>'SOC'!F73</f>
        <v/>
      </c>
      <c r="AK49" s="15">
        <f>'SOC'!G73</f>
        <v/>
      </c>
      <c r="AL49" s="15">
        <f>'SOC'!H73</f>
        <v/>
      </c>
      <c r="AM49" s="15">
        <f>'HIS'!C73</f>
        <v/>
      </c>
      <c r="AN49" s="15">
        <f>'HIS'!D73</f>
        <v/>
      </c>
      <c r="AO49" s="15">
        <f>'HIS'!E73</f>
        <v/>
      </c>
      <c r="AP49" s="15">
        <f>'HIS'!F73</f>
        <v/>
      </c>
      <c r="AQ49" s="15">
        <f>'HIS'!G73</f>
        <v/>
      </c>
      <c r="AR49" s="15">
        <f>'HIS'!H73</f>
        <v/>
      </c>
      <c r="AS49" s="15">
        <f>'FIL'!C73</f>
        <v/>
      </c>
      <c r="AT49" s="15">
        <f>'FIL'!D73</f>
        <v/>
      </c>
      <c r="AU49" s="15">
        <f>'FIL'!E73</f>
        <v/>
      </c>
      <c r="AV49" s="15">
        <f>'FIL'!F73</f>
        <v/>
      </c>
      <c r="AW49" s="15">
        <f>'FIL'!G73</f>
        <v/>
      </c>
      <c r="AX49" s="15">
        <f>'FIL'!H73</f>
        <v/>
      </c>
      <c r="AY49" s="15">
        <f>'ESP'!C73</f>
        <v/>
      </c>
      <c r="AZ49" s="15">
        <f>'ESP'!D73</f>
        <v/>
      </c>
      <c r="BA49" s="15">
        <f>'ESP'!E73</f>
        <v/>
      </c>
      <c r="BB49" s="15">
        <f>'ESP'!F73</f>
        <v/>
      </c>
      <c r="BC49" s="15">
        <f>'ESP'!G73</f>
        <v/>
      </c>
      <c r="BD49" s="15">
        <f>'ESP'!H73</f>
        <v/>
      </c>
      <c r="BE49" s="15">
        <f>'POR'!C73</f>
        <v/>
      </c>
      <c r="BF49" s="15">
        <f>'POR'!D73</f>
        <v/>
      </c>
      <c r="BG49" s="15">
        <f>'POR'!E73</f>
        <v/>
      </c>
      <c r="BH49" s="15">
        <f>'POR'!F73</f>
        <v/>
      </c>
      <c r="BI49" s="15">
        <f>'POR'!G73</f>
        <v/>
      </c>
      <c r="BJ49" s="15">
        <f>'POR'!H73</f>
        <v/>
      </c>
      <c r="BK49" s="15">
        <f>'ART'!C73</f>
        <v/>
      </c>
      <c r="BL49" s="15">
        <f>'ART'!D73</f>
        <v/>
      </c>
      <c r="BM49" s="15">
        <f>'ART'!E73</f>
        <v/>
      </c>
      <c r="BN49" s="15">
        <f>'ART'!F73</f>
        <v/>
      </c>
      <c r="BO49" s="15">
        <f>'ART'!G73</f>
        <v/>
      </c>
      <c r="BP49" s="15">
        <f>'ART'!H73</f>
        <v/>
      </c>
      <c r="BQ49" s="15">
        <f>'EDF'!C73</f>
        <v/>
      </c>
      <c r="BR49" s="15">
        <f>'EDF'!D73</f>
        <v/>
      </c>
      <c r="BS49" s="15">
        <f>'EDF'!E73</f>
        <v/>
      </c>
      <c r="BT49" s="15">
        <f>'EDF'!F73</f>
        <v/>
      </c>
      <c r="BU49" s="15">
        <f>'EDF'!G73</f>
        <v/>
      </c>
      <c r="BV49" s="15">
        <f>'EDF'!H73</f>
        <v/>
      </c>
      <c r="BW49" s="15">
        <f>'ING'!C73</f>
        <v/>
      </c>
      <c r="BX49" s="15">
        <f>'ING'!D73</f>
        <v/>
      </c>
      <c r="BY49" s="15">
        <f>'ING'!E73</f>
        <v/>
      </c>
      <c r="BZ49" s="15">
        <f>'ING'!F73</f>
        <v/>
      </c>
      <c r="CA49" s="15">
        <f>'ING'!G73</f>
        <v/>
      </c>
      <c r="CB49" s="15">
        <f>'ING'!H73</f>
        <v/>
      </c>
    </row>
    <row r="50">
      <c r="A50" s="8" t="n">
        <v>19</v>
      </c>
      <c r="B50" s="8" t="inlineStr">
        <is>
          <t>Maria Eduarda Carneiro de Oliveira</t>
        </is>
      </c>
      <c r="C50" s="15">
        <f>'BIO'!C74</f>
        <v/>
      </c>
      <c r="D50" s="15">
        <f>'BIO'!D74</f>
        <v/>
      </c>
      <c r="E50" s="15">
        <f>'BIO'!E74</f>
        <v/>
      </c>
      <c r="F50" s="15">
        <f>'BIO'!F74</f>
        <v/>
      </c>
      <c r="G50" s="15">
        <f>'BIO'!G74</f>
        <v/>
      </c>
      <c r="H50" s="15">
        <f>'BIO'!H74</f>
        <v/>
      </c>
      <c r="I50" s="15">
        <f>'MAT'!C74</f>
        <v/>
      </c>
      <c r="J50" s="15">
        <f>'MAT'!D74</f>
        <v/>
      </c>
      <c r="K50" s="15">
        <f>'MAT'!E74</f>
        <v/>
      </c>
      <c r="L50" s="15">
        <f>'MAT'!F74</f>
        <v/>
      </c>
      <c r="M50" s="15">
        <f>'MAT'!G74</f>
        <v/>
      </c>
      <c r="N50" s="15">
        <f>'MAT'!H74</f>
        <v/>
      </c>
      <c r="O50" s="15">
        <f>'FIS'!C74</f>
        <v/>
      </c>
      <c r="P50" s="15">
        <f>'FIS'!D74</f>
        <v/>
      </c>
      <c r="Q50" s="15">
        <f>'FIS'!E74</f>
        <v/>
      </c>
      <c r="R50" s="15">
        <f>'FIS'!F74</f>
        <v/>
      </c>
      <c r="S50" s="15">
        <f>'FIS'!G74</f>
        <v/>
      </c>
      <c r="T50" s="15">
        <f>'FIS'!H74</f>
        <v/>
      </c>
      <c r="U50" s="15">
        <f>'QUI'!C74</f>
        <v/>
      </c>
      <c r="V50" s="15">
        <f>'QUI'!D74</f>
        <v/>
      </c>
      <c r="W50" s="15">
        <f>'QUI'!E74</f>
        <v/>
      </c>
      <c r="X50" s="15">
        <f>'QUI'!F74</f>
        <v/>
      </c>
      <c r="Y50" s="15">
        <f>'QUI'!G74</f>
        <v/>
      </c>
      <c r="Z50" s="15">
        <f>'QUI'!H74</f>
        <v/>
      </c>
      <c r="AA50" s="15">
        <f>'GEO'!C74</f>
        <v/>
      </c>
      <c r="AB50" s="15">
        <f>'GEO'!D74</f>
        <v/>
      </c>
      <c r="AC50" s="15">
        <f>'GEO'!E74</f>
        <v/>
      </c>
      <c r="AD50" s="15">
        <f>'GEO'!F74</f>
        <v/>
      </c>
      <c r="AE50" s="15">
        <f>'GEO'!G74</f>
        <v/>
      </c>
      <c r="AF50" s="15">
        <f>'GEO'!H74</f>
        <v/>
      </c>
      <c r="AG50" s="15">
        <f>'SOC'!C74</f>
        <v/>
      </c>
      <c r="AH50" s="15">
        <f>'SOC'!D74</f>
        <v/>
      </c>
      <c r="AI50" s="15">
        <f>'SOC'!E74</f>
        <v/>
      </c>
      <c r="AJ50" s="15">
        <f>'SOC'!F74</f>
        <v/>
      </c>
      <c r="AK50" s="15">
        <f>'SOC'!G74</f>
        <v/>
      </c>
      <c r="AL50" s="15">
        <f>'SOC'!H74</f>
        <v/>
      </c>
      <c r="AM50" s="15">
        <f>'HIS'!C74</f>
        <v/>
      </c>
      <c r="AN50" s="15">
        <f>'HIS'!D74</f>
        <v/>
      </c>
      <c r="AO50" s="15">
        <f>'HIS'!E74</f>
        <v/>
      </c>
      <c r="AP50" s="15">
        <f>'HIS'!F74</f>
        <v/>
      </c>
      <c r="AQ50" s="15">
        <f>'HIS'!G74</f>
        <v/>
      </c>
      <c r="AR50" s="15">
        <f>'HIS'!H74</f>
        <v/>
      </c>
      <c r="AS50" s="15">
        <f>'FIL'!C74</f>
        <v/>
      </c>
      <c r="AT50" s="15">
        <f>'FIL'!D74</f>
        <v/>
      </c>
      <c r="AU50" s="15">
        <f>'FIL'!E74</f>
        <v/>
      </c>
      <c r="AV50" s="15">
        <f>'FIL'!F74</f>
        <v/>
      </c>
      <c r="AW50" s="15">
        <f>'FIL'!G74</f>
        <v/>
      </c>
      <c r="AX50" s="15">
        <f>'FIL'!H74</f>
        <v/>
      </c>
      <c r="AY50" s="15">
        <f>'ESP'!C74</f>
        <v/>
      </c>
      <c r="AZ50" s="15">
        <f>'ESP'!D74</f>
        <v/>
      </c>
      <c r="BA50" s="15">
        <f>'ESP'!E74</f>
        <v/>
      </c>
      <c r="BB50" s="15">
        <f>'ESP'!F74</f>
        <v/>
      </c>
      <c r="BC50" s="15">
        <f>'ESP'!G74</f>
        <v/>
      </c>
      <c r="BD50" s="15">
        <f>'ESP'!H74</f>
        <v/>
      </c>
      <c r="BE50" s="15">
        <f>'POR'!C74</f>
        <v/>
      </c>
      <c r="BF50" s="15">
        <f>'POR'!D74</f>
        <v/>
      </c>
      <c r="BG50" s="15">
        <f>'POR'!E74</f>
        <v/>
      </c>
      <c r="BH50" s="15">
        <f>'POR'!F74</f>
        <v/>
      </c>
      <c r="BI50" s="15">
        <f>'POR'!G74</f>
        <v/>
      </c>
      <c r="BJ50" s="15">
        <f>'POR'!H74</f>
        <v/>
      </c>
      <c r="BK50" s="15">
        <f>'ART'!C74</f>
        <v/>
      </c>
      <c r="BL50" s="15">
        <f>'ART'!D74</f>
        <v/>
      </c>
      <c r="BM50" s="15">
        <f>'ART'!E74</f>
        <v/>
      </c>
      <c r="BN50" s="15">
        <f>'ART'!F74</f>
        <v/>
      </c>
      <c r="BO50" s="15">
        <f>'ART'!G74</f>
        <v/>
      </c>
      <c r="BP50" s="15">
        <f>'ART'!H74</f>
        <v/>
      </c>
      <c r="BQ50" s="15">
        <f>'EDF'!C74</f>
        <v/>
      </c>
      <c r="BR50" s="15">
        <f>'EDF'!D74</f>
        <v/>
      </c>
      <c r="BS50" s="15">
        <f>'EDF'!E74</f>
        <v/>
      </c>
      <c r="BT50" s="15">
        <f>'EDF'!F74</f>
        <v/>
      </c>
      <c r="BU50" s="15">
        <f>'EDF'!G74</f>
        <v/>
      </c>
      <c r="BV50" s="15">
        <f>'EDF'!H74</f>
        <v/>
      </c>
      <c r="BW50" s="15">
        <f>'ING'!C74</f>
        <v/>
      </c>
      <c r="BX50" s="15">
        <f>'ING'!D74</f>
        <v/>
      </c>
      <c r="BY50" s="15">
        <f>'ING'!E74</f>
        <v/>
      </c>
      <c r="BZ50" s="15">
        <f>'ING'!F74</f>
        <v/>
      </c>
      <c r="CA50" s="15">
        <f>'ING'!G74</f>
        <v/>
      </c>
      <c r="CB50" s="15">
        <f>'ING'!H74</f>
        <v/>
      </c>
    </row>
    <row r="51">
      <c r="A51" s="8" t="n">
        <v>20</v>
      </c>
      <c r="B51" s="8" t="inlineStr">
        <is>
          <t>Nicole Stefany Alves Souto Silva</t>
        </is>
      </c>
      <c r="C51" s="15">
        <f>'BIO'!C75</f>
        <v/>
      </c>
      <c r="D51" s="15">
        <f>'BIO'!D75</f>
        <v/>
      </c>
      <c r="E51" s="15">
        <f>'BIO'!E75</f>
        <v/>
      </c>
      <c r="F51" s="15">
        <f>'BIO'!F75</f>
        <v/>
      </c>
      <c r="G51" s="15">
        <f>'BIO'!G75</f>
        <v/>
      </c>
      <c r="H51" s="15">
        <f>'BIO'!H75</f>
        <v/>
      </c>
      <c r="I51" s="15">
        <f>'MAT'!C75</f>
        <v/>
      </c>
      <c r="J51" s="15">
        <f>'MAT'!D75</f>
        <v/>
      </c>
      <c r="K51" s="15">
        <f>'MAT'!E75</f>
        <v/>
      </c>
      <c r="L51" s="15">
        <f>'MAT'!F75</f>
        <v/>
      </c>
      <c r="M51" s="15">
        <f>'MAT'!G75</f>
        <v/>
      </c>
      <c r="N51" s="15">
        <f>'MAT'!H75</f>
        <v/>
      </c>
      <c r="O51" s="15">
        <f>'FIS'!C75</f>
        <v/>
      </c>
      <c r="P51" s="15">
        <f>'FIS'!D75</f>
        <v/>
      </c>
      <c r="Q51" s="15">
        <f>'FIS'!E75</f>
        <v/>
      </c>
      <c r="R51" s="15">
        <f>'FIS'!F75</f>
        <v/>
      </c>
      <c r="S51" s="15">
        <f>'FIS'!G75</f>
        <v/>
      </c>
      <c r="T51" s="15">
        <f>'FIS'!H75</f>
        <v/>
      </c>
      <c r="U51" s="15">
        <f>'QUI'!C75</f>
        <v/>
      </c>
      <c r="V51" s="15">
        <f>'QUI'!D75</f>
        <v/>
      </c>
      <c r="W51" s="15">
        <f>'QUI'!E75</f>
        <v/>
      </c>
      <c r="X51" s="15">
        <f>'QUI'!F75</f>
        <v/>
      </c>
      <c r="Y51" s="15">
        <f>'QUI'!G75</f>
        <v/>
      </c>
      <c r="Z51" s="15">
        <f>'QUI'!H75</f>
        <v/>
      </c>
      <c r="AA51" s="15">
        <f>'GEO'!C75</f>
        <v/>
      </c>
      <c r="AB51" s="15">
        <f>'GEO'!D75</f>
        <v/>
      </c>
      <c r="AC51" s="15">
        <f>'GEO'!E75</f>
        <v/>
      </c>
      <c r="AD51" s="15">
        <f>'GEO'!F75</f>
        <v/>
      </c>
      <c r="AE51" s="15">
        <f>'GEO'!G75</f>
        <v/>
      </c>
      <c r="AF51" s="15">
        <f>'GEO'!H75</f>
        <v/>
      </c>
      <c r="AG51" s="15">
        <f>'SOC'!C75</f>
        <v/>
      </c>
      <c r="AH51" s="15">
        <f>'SOC'!D75</f>
        <v/>
      </c>
      <c r="AI51" s="15">
        <f>'SOC'!E75</f>
        <v/>
      </c>
      <c r="AJ51" s="15">
        <f>'SOC'!F75</f>
        <v/>
      </c>
      <c r="AK51" s="15">
        <f>'SOC'!G75</f>
        <v/>
      </c>
      <c r="AL51" s="15">
        <f>'SOC'!H75</f>
        <v/>
      </c>
      <c r="AM51" s="15">
        <f>'HIS'!C75</f>
        <v/>
      </c>
      <c r="AN51" s="15">
        <f>'HIS'!D75</f>
        <v/>
      </c>
      <c r="AO51" s="15">
        <f>'HIS'!E75</f>
        <v/>
      </c>
      <c r="AP51" s="15">
        <f>'HIS'!F75</f>
        <v/>
      </c>
      <c r="AQ51" s="15">
        <f>'HIS'!G75</f>
        <v/>
      </c>
      <c r="AR51" s="15">
        <f>'HIS'!H75</f>
        <v/>
      </c>
      <c r="AS51" s="15">
        <f>'FIL'!C75</f>
        <v/>
      </c>
      <c r="AT51" s="15">
        <f>'FIL'!D75</f>
        <v/>
      </c>
      <c r="AU51" s="15">
        <f>'FIL'!E75</f>
        <v/>
      </c>
      <c r="AV51" s="15">
        <f>'FIL'!F75</f>
        <v/>
      </c>
      <c r="AW51" s="15">
        <f>'FIL'!G75</f>
        <v/>
      </c>
      <c r="AX51" s="15">
        <f>'FIL'!H75</f>
        <v/>
      </c>
      <c r="AY51" s="15">
        <f>'ESP'!C75</f>
        <v/>
      </c>
      <c r="AZ51" s="15">
        <f>'ESP'!D75</f>
        <v/>
      </c>
      <c r="BA51" s="15">
        <f>'ESP'!E75</f>
        <v/>
      </c>
      <c r="BB51" s="15">
        <f>'ESP'!F75</f>
        <v/>
      </c>
      <c r="BC51" s="15">
        <f>'ESP'!G75</f>
        <v/>
      </c>
      <c r="BD51" s="15">
        <f>'ESP'!H75</f>
        <v/>
      </c>
      <c r="BE51" s="15">
        <f>'POR'!C75</f>
        <v/>
      </c>
      <c r="BF51" s="15">
        <f>'POR'!D75</f>
        <v/>
      </c>
      <c r="BG51" s="15">
        <f>'POR'!E75</f>
        <v/>
      </c>
      <c r="BH51" s="15">
        <f>'POR'!F75</f>
        <v/>
      </c>
      <c r="BI51" s="15">
        <f>'POR'!G75</f>
        <v/>
      </c>
      <c r="BJ51" s="15">
        <f>'POR'!H75</f>
        <v/>
      </c>
      <c r="BK51" s="15">
        <f>'ART'!C75</f>
        <v/>
      </c>
      <c r="BL51" s="15">
        <f>'ART'!D75</f>
        <v/>
      </c>
      <c r="BM51" s="15">
        <f>'ART'!E75</f>
        <v/>
      </c>
      <c r="BN51" s="15">
        <f>'ART'!F75</f>
        <v/>
      </c>
      <c r="BO51" s="15">
        <f>'ART'!G75</f>
        <v/>
      </c>
      <c r="BP51" s="15">
        <f>'ART'!H75</f>
        <v/>
      </c>
      <c r="BQ51" s="15">
        <f>'EDF'!C75</f>
        <v/>
      </c>
      <c r="BR51" s="15">
        <f>'EDF'!D75</f>
        <v/>
      </c>
      <c r="BS51" s="15">
        <f>'EDF'!E75</f>
        <v/>
      </c>
      <c r="BT51" s="15">
        <f>'EDF'!F75</f>
        <v/>
      </c>
      <c r="BU51" s="15">
        <f>'EDF'!G75</f>
        <v/>
      </c>
      <c r="BV51" s="15">
        <f>'EDF'!H75</f>
        <v/>
      </c>
      <c r="BW51" s="15">
        <f>'ING'!C75</f>
        <v/>
      </c>
      <c r="BX51" s="15">
        <f>'ING'!D75</f>
        <v/>
      </c>
      <c r="BY51" s="15">
        <f>'ING'!E75</f>
        <v/>
      </c>
      <c r="BZ51" s="15">
        <f>'ING'!F75</f>
        <v/>
      </c>
      <c r="CA51" s="15">
        <f>'ING'!G75</f>
        <v/>
      </c>
      <c r="CB51" s="15">
        <f>'ING'!H75</f>
        <v/>
      </c>
    </row>
    <row r="52">
      <c r="A52" s="8" t="n">
        <v>21</v>
      </c>
      <c r="B52" s="8" t="inlineStr">
        <is>
          <t>Rhuan Carlos de Araújo Sousa</t>
        </is>
      </c>
      <c r="C52" s="15">
        <f>'BIO'!C76</f>
        <v/>
      </c>
      <c r="D52" s="15">
        <f>'BIO'!D76</f>
        <v/>
      </c>
      <c r="E52" s="15">
        <f>'BIO'!E76</f>
        <v/>
      </c>
      <c r="F52" s="15">
        <f>'BIO'!F76</f>
        <v/>
      </c>
      <c r="G52" s="15">
        <f>'BIO'!G76</f>
        <v/>
      </c>
      <c r="H52" s="15">
        <f>'BIO'!H76</f>
        <v/>
      </c>
      <c r="I52" s="15">
        <f>'MAT'!C76</f>
        <v/>
      </c>
      <c r="J52" s="15">
        <f>'MAT'!D76</f>
        <v/>
      </c>
      <c r="K52" s="15">
        <f>'MAT'!E76</f>
        <v/>
      </c>
      <c r="L52" s="15">
        <f>'MAT'!F76</f>
        <v/>
      </c>
      <c r="M52" s="15">
        <f>'MAT'!G76</f>
        <v/>
      </c>
      <c r="N52" s="15">
        <f>'MAT'!H76</f>
        <v/>
      </c>
      <c r="O52" s="15">
        <f>'FIS'!C76</f>
        <v/>
      </c>
      <c r="P52" s="15">
        <f>'FIS'!D76</f>
        <v/>
      </c>
      <c r="Q52" s="15">
        <f>'FIS'!E76</f>
        <v/>
      </c>
      <c r="R52" s="15">
        <f>'FIS'!F76</f>
        <v/>
      </c>
      <c r="S52" s="15">
        <f>'FIS'!G76</f>
        <v/>
      </c>
      <c r="T52" s="15">
        <f>'FIS'!H76</f>
        <v/>
      </c>
      <c r="U52" s="15">
        <f>'QUI'!C76</f>
        <v/>
      </c>
      <c r="V52" s="15">
        <f>'QUI'!D76</f>
        <v/>
      </c>
      <c r="W52" s="15">
        <f>'QUI'!E76</f>
        <v/>
      </c>
      <c r="X52" s="15">
        <f>'QUI'!F76</f>
        <v/>
      </c>
      <c r="Y52" s="15">
        <f>'QUI'!G76</f>
        <v/>
      </c>
      <c r="Z52" s="15">
        <f>'QUI'!H76</f>
        <v/>
      </c>
      <c r="AA52" s="15">
        <f>'GEO'!C76</f>
        <v/>
      </c>
      <c r="AB52" s="15">
        <f>'GEO'!D76</f>
        <v/>
      </c>
      <c r="AC52" s="15">
        <f>'GEO'!E76</f>
        <v/>
      </c>
      <c r="AD52" s="15">
        <f>'GEO'!F76</f>
        <v/>
      </c>
      <c r="AE52" s="15">
        <f>'GEO'!G76</f>
        <v/>
      </c>
      <c r="AF52" s="15">
        <f>'GEO'!H76</f>
        <v/>
      </c>
      <c r="AG52" s="15">
        <f>'SOC'!C76</f>
        <v/>
      </c>
      <c r="AH52" s="15">
        <f>'SOC'!D76</f>
        <v/>
      </c>
      <c r="AI52" s="15">
        <f>'SOC'!E76</f>
        <v/>
      </c>
      <c r="AJ52" s="15">
        <f>'SOC'!F76</f>
        <v/>
      </c>
      <c r="AK52" s="15">
        <f>'SOC'!G76</f>
        <v/>
      </c>
      <c r="AL52" s="15">
        <f>'SOC'!H76</f>
        <v/>
      </c>
      <c r="AM52" s="15">
        <f>'HIS'!C76</f>
        <v/>
      </c>
      <c r="AN52" s="15">
        <f>'HIS'!D76</f>
        <v/>
      </c>
      <c r="AO52" s="15">
        <f>'HIS'!E76</f>
        <v/>
      </c>
      <c r="AP52" s="15">
        <f>'HIS'!F76</f>
        <v/>
      </c>
      <c r="AQ52" s="15">
        <f>'HIS'!G76</f>
        <v/>
      </c>
      <c r="AR52" s="15">
        <f>'HIS'!H76</f>
        <v/>
      </c>
      <c r="AS52" s="15">
        <f>'FIL'!C76</f>
        <v/>
      </c>
      <c r="AT52" s="15">
        <f>'FIL'!D76</f>
        <v/>
      </c>
      <c r="AU52" s="15">
        <f>'FIL'!E76</f>
        <v/>
      </c>
      <c r="AV52" s="15">
        <f>'FIL'!F76</f>
        <v/>
      </c>
      <c r="AW52" s="15">
        <f>'FIL'!G76</f>
        <v/>
      </c>
      <c r="AX52" s="15">
        <f>'FIL'!H76</f>
        <v/>
      </c>
      <c r="AY52" s="15">
        <f>'ESP'!C76</f>
        <v/>
      </c>
      <c r="AZ52" s="15">
        <f>'ESP'!D76</f>
        <v/>
      </c>
      <c r="BA52" s="15">
        <f>'ESP'!E76</f>
        <v/>
      </c>
      <c r="BB52" s="15">
        <f>'ESP'!F76</f>
        <v/>
      </c>
      <c r="BC52" s="15">
        <f>'ESP'!G76</f>
        <v/>
      </c>
      <c r="BD52" s="15">
        <f>'ESP'!H76</f>
        <v/>
      </c>
      <c r="BE52" s="15">
        <f>'POR'!C76</f>
        <v/>
      </c>
      <c r="BF52" s="15">
        <f>'POR'!D76</f>
        <v/>
      </c>
      <c r="BG52" s="15">
        <f>'POR'!E76</f>
        <v/>
      </c>
      <c r="BH52" s="15">
        <f>'POR'!F76</f>
        <v/>
      </c>
      <c r="BI52" s="15">
        <f>'POR'!G76</f>
        <v/>
      </c>
      <c r="BJ52" s="15">
        <f>'POR'!H76</f>
        <v/>
      </c>
      <c r="BK52" s="15">
        <f>'ART'!C76</f>
        <v/>
      </c>
      <c r="BL52" s="15">
        <f>'ART'!D76</f>
        <v/>
      </c>
      <c r="BM52" s="15">
        <f>'ART'!E76</f>
        <v/>
      </c>
      <c r="BN52" s="15">
        <f>'ART'!F76</f>
        <v/>
      </c>
      <c r="BO52" s="15">
        <f>'ART'!G76</f>
        <v/>
      </c>
      <c r="BP52" s="15">
        <f>'ART'!H76</f>
        <v/>
      </c>
      <c r="BQ52" s="15">
        <f>'EDF'!C76</f>
        <v/>
      </c>
      <c r="BR52" s="15">
        <f>'EDF'!D76</f>
        <v/>
      </c>
      <c r="BS52" s="15">
        <f>'EDF'!E76</f>
        <v/>
      </c>
      <c r="BT52" s="15">
        <f>'EDF'!F76</f>
        <v/>
      </c>
      <c r="BU52" s="15">
        <f>'EDF'!G76</f>
        <v/>
      </c>
      <c r="BV52" s="15">
        <f>'EDF'!H76</f>
        <v/>
      </c>
      <c r="BW52" s="15">
        <f>'ING'!C76</f>
        <v/>
      </c>
      <c r="BX52" s="15">
        <f>'ING'!D76</f>
        <v/>
      </c>
      <c r="BY52" s="15">
        <f>'ING'!E76</f>
        <v/>
      </c>
      <c r="BZ52" s="15">
        <f>'ING'!F76</f>
        <v/>
      </c>
      <c r="CA52" s="15">
        <f>'ING'!G76</f>
        <v/>
      </c>
      <c r="CB52" s="15">
        <f>'ING'!H76</f>
        <v/>
      </c>
    </row>
    <row r="53">
      <c r="A53" s="8" t="n">
        <v>22</v>
      </c>
      <c r="B53" s="8" t="inlineStr">
        <is>
          <t>Pedro Henrique Ricardo Moura do Nascimento</t>
        </is>
      </c>
      <c r="C53" s="15">
        <f>'BIO'!C77</f>
        <v/>
      </c>
      <c r="D53" s="15">
        <f>'BIO'!D77</f>
        <v/>
      </c>
      <c r="E53" s="15">
        <f>'BIO'!E77</f>
        <v/>
      </c>
      <c r="F53" s="15">
        <f>'BIO'!F77</f>
        <v/>
      </c>
      <c r="G53" s="15">
        <f>'BIO'!G77</f>
        <v/>
      </c>
      <c r="H53" s="15">
        <f>'BIO'!H77</f>
        <v/>
      </c>
      <c r="I53" s="15">
        <f>'MAT'!C77</f>
        <v/>
      </c>
      <c r="J53" s="15">
        <f>'MAT'!D77</f>
        <v/>
      </c>
      <c r="K53" s="15">
        <f>'MAT'!E77</f>
        <v/>
      </c>
      <c r="L53" s="15">
        <f>'MAT'!F77</f>
        <v/>
      </c>
      <c r="M53" s="15">
        <f>'MAT'!G77</f>
        <v/>
      </c>
      <c r="N53" s="15">
        <f>'MAT'!H77</f>
        <v/>
      </c>
      <c r="O53" s="15">
        <f>'FIS'!C77</f>
        <v/>
      </c>
      <c r="P53" s="15">
        <f>'FIS'!D77</f>
        <v/>
      </c>
      <c r="Q53" s="15">
        <f>'FIS'!E77</f>
        <v/>
      </c>
      <c r="R53" s="15">
        <f>'FIS'!F77</f>
        <v/>
      </c>
      <c r="S53" s="15">
        <f>'FIS'!G77</f>
        <v/>
      </c>
      <c r="T53" s="15">
        <f>'FIS'!H77</f>
        <v/>
      </c>
      <c r="U53" s="15">
        <f>'QUI'!C77</f>
        <v/>
      </c>
      <c r="V53" s="15">
        <f>'QUI'!D77</f>
        <v/>
      </c>
      <c r="W53" s="15">
        <f>'QUI'!E77</f>
        <v/>
      </c>
      <c r="X53" s="15">
        <f>'QUI'!F77</f>
        <v/>
      </c>
      <c r="Y53" s="15">
        <f>'QUI'!G77</f>
        <v/>
      </c>
      <c r="Z53" s="15">
        <f>'QUI'!H77</f>
        <v/>
      </c>
      <c r="AA53" s="15">
        <f>'GEO'!C77</f>
        <v/>
      </c>
      <c r="AB53" s="15">
        <f>'GEO'!D77</f>
        <v/>
      </c>
      <c r="AC53" s="15">
        <f>'GEO'!E77</f>
        <v/>
      </c>
      <c r="AD53" s="15">
        <f>'GEO'!F77</f>
        <v/>
      </c>
      <c r="AE53" s="15">
        <f>'GEO'!G77</f>
        <v/>
      </c>
      <c r="AF53" s="15">
        <f>'GEO'!H77</f>
        <v/>
      </c>
      <c r="AG53" s="15">
        <f>'SOC'!C77</f>
        <v/>
      </c>
      <c r="AH53" s="15">
        <f>'SOC'!D77</f>
        <v/>
      </c>
      <c r="AI53" s="15">
        <f>'SOC'!E77</f>
        <v/>
      </c>
      <c r="AJ53" s="15">
        <f>'SOC'!F77</f>
        <v/>
      </c>
      <c r="AK53" s="15">
        <f>'SOC'!G77</f>
        <v/>
      </c>
      <c r="AL53" s="15">
        <f>'SOC'!H77</f>
        <v/>
      </c>
      <c r="AM53" s="15">
        <f>'HIS'!C77</f>
        <v/>
      </c>
      <c r="AN53" s="15">
        <f>'HIS'!D77</f>
        <v/>
      </c>
      <c r="AO53" s="15">
        <f>'HIS'!E77</f>
        <v/>
      </c>
      <c r="AP53" s="15">
        <f>'HIS'!F77</f>
        <v/>
      </c>
      <c r="AQ53" s="15">
        <f>'HIS'!G77</f>
        <v/>
      </c>
      <c r="AR53" s="15">
        <f>'HIS'!H77</f>
        <v/>
      </c>
      <c r="AS53" s="15">
        <f>'FIL'!C77</f>
        <v/>
      </c>
      <c r="AT53" s="15">
        <f>'FIL'!D77</f>
        <v/>
      </c>
      <c r="AU53" s="15">
        <f>'FIL'!E77</f>
        <v/>
      </c>
      <c r="AV53" s="15">
        <f>'FIL'!F77</f>
        <v/>
      </c>
      <c r="AW53" s="15">
        <f>'FIL'!G77</f>
        <v/>
      </c>
      <c r="AX53" s="15">
        <f>'FIL'!H77</f>
        <v/>
      </c>
      <c r="AY53" s="15">
        <f>'ESP'!C77</f>
        <v/>
      </c>
      <c r="AZ53" s="15">
        <f>'ESP'!D77</f>
        <v/>
      </c>
      <c r="BA53" s="15">
        <f>'ESP'!E77</f>
        <v/>
      </c>
      <c r="BB53" s="15">
        <f>'ESP'!F77</f>
        <v/>
      </c>
      <c r="BC53" s="15">
        <f>'ESP'!G77</f>
        <v/>
      </c>
      <c r="BD53" s="15">
        <f>'ESP'!H77</f>
        <v/>
      </c>
      <c r="BE53" s="15">
        <f>'POR'!C77</f>
        <v/>
      </c>
      <c r="BF53" s="15">
        <f>'POR'!D77</f>
        <v/>
      </c>
      <c r="BG53" s="15">
        <f>'POR'!E77</f>
        <v/>
      </c>
      <c r="BH53" s="15">
        <f>'POR'!F77</f>
        <v/>
      </c>
      <c r="BI53" s="15">
        <f>'POR'!G77</f>
        <v/>
      </c>
      <c r="BJ53" s="15">
        <f>'POR'!H77</f>
        <v/>
      </c>
      <c r="BK53" s="15">
        <f>'ART'!C77</f>
        <v/>
      </c>
      <c r="BL53" s="15">
        <f>'ART'!D77</f>
        <v/>
      </c>
      <c r="BM53" s="15">
        <f>'ART'!E77</f>
        <v/>
      </c>
      <c r="BN53" s="15">
        <f>'ART'!F77</f>
        <v/>
      </c>
      <c r="BO53" s="15">
        <f>'ART'!G77</f>
        <v/>
      </c>
      <c r="BP53" s="15">
        <f>'ART'!H77</f>
        <v/>
      </c>
      <c r="BQ53" s="15">
        <f>'EDF'!C77</f>
        <v/>
      </c>
      <c r="BR53" s="15">
        <f>'EDF'!D77</f>
        <v/>
      </c>
      <c r="BS53" s="15">
        <f>'EDF'!E77</f>
        <v/>
      </c>
      <c r="BT53" s="15">
        <f>'EDF'!F77</f>
        <v/>
      </c>
      <c r="BU53" s="15">
        <f>'EDF'!G77</f>
        <v/>
      </c>
      <c r="BV53" s="15">
        <f>'EDF'!H77</f>
        <v/>
      </c>
      <c r="BW53" s="15">
        <f>'ING'!C77</f>
        <v/>
      </c>
      <c r="BX53" s="15">
        <f>'ING'!D77</f>
        <v/>
      </c>
      <c r="BY53" s="15">
        <f>'ING'!E77</f>
        <v/>
      </c>
      <c r="BZ53" s="15">
        <f>'ING'!F77</f>
        <v/>
      </c>
      <c r="CA53" s="15">
        <f>'ING'!G77</f>
        <v/>
      </c>
      <c r="CB53" s="15">
        <f>'ING'!H77</f>
        <v/>
      </c>
    </row>
    <row r="54">
      <c r="A54" s="8" t="n">
        <v>23</v>
      </c>
      <c r="B54" s="8" t="inlineStr">
        <is>
          <t>Victor Antonino Figueiredo da Silva</t>
        </is>
      </c>
      <c r="C54" s="15">
        <f>'BIO'!C78</f>
        <v/>
      </c>
      <c r="D54" s="15">
        <f>'BIO'!D78</f>
        <v/>
      </c>
      <c r="E54" s="15">
        <f>'BIO'!E78</f>
        <v/>
      </c>
      <c r="F54" s="15">
        <f>'BIO'!F78</f>
        <v/>
      </c>
      <c r="G54" s="15">
        <f>'BIO'!G78</f>
        <v/>
      </c>
      <c r="H54" s="15">
        <f>'BIO'!H78</f>
        <v/>
      </c>
      <c r="I54" s="15">
        <f>'MAT'!C78</f>
        <v/>
      </c>
      <c r="J54" s="15">
        <f>'MAT'!D78</f>
        <v/>
      </c>
      <c r="K54" s="15">
        <f>'MAT'!E78</f>
        <v/>
      </c>
      <c r="L54" s="15">
        <f>'MAT'!F78</f>
        <v/>
      </c>
      <c r="M54" s="15">
        <f>'MAT'!G78</f>
        <v/>
      </c>
      <c r="N54" s="15">
        <f>'MAT'!H78</f>
        <v/>
      </c>
      <c r="O54" s="15">
        <f>'FIS'!C78</f>
        <v/>
      </c>
      <c r="P54" s="15">
        <f>'FIS'!D78</f>
        <v/>
      </c>
      <c r="Q54" s="15">
        <f>'FIS'!E78</f>
        <v/>
      </c>
      <c r="R54" s="15">
        <f>'FIS'!F78</f>
        <v/>
      </c>
      <c r="S54" s="15">
        <f>'FIS'!G78</f>
        <v/>
      </c>
      <c r="T54" s="15">
        <f>'FIS'!H78</f>
        <v/>
      </c>
      <c r="U54" s="15">
        <f>'QUI'!C78</f>
        <v/>
      </c>
      <c r="V54" s="15">
        <f>'QUI'!D78</f>
        <v/>
      </c>
      <c r="W54" s="15">
        <f>'QUI'!E78</f>
        <v/>
      </c>
      <c r="X54" s="15">
        <f>'QUI'!F78</f>
        <v/>
      </c>
      <c r="Y54" s="15">
        <f>'QUI'!G78</f>
        <v/>
      </c>
      <c r="Z54" s="15">
        <f>'QUI'!H78</f>
        <v/>
      </c>
      <c r="AA54" s="15">
        <f>'GEO'!C78</f>
        <v/>
      </c>
      <c r="AB54" s="15">
        <f>'GEO'!D78</f>
        <v/>
      </c>
      <c r="AC54" s="15">
        <f>'GEO'!E78</f>
        <v/>
      </c>
      <c r="AD54" s="15">
        <f>'GEO'!F78</f>
        <v/>
      </c>
      <c r="AE54" s="15">
        <f>'GEO'!G78</f>
        <v/>
      </c>
      <c r="AF54" s="15">
        <f>'GEO'!H78</f>
        <v/>
      </c>
      <c r="AG54" s="15">
        <f>'SOC'!C78</f>
        <v/>
      </c>
      <c r="AH54" s="15">
        <f>'SOC'!D78</f>
        <v/>
      </c>
      <c r="AI54" s="15">
        <f>'SOC'!E78</f>
        <v/>
      </c>
      <c r="AJ54" s="15">
        <f>'SOC'!F78</f>
        <v/>
      </c>
      <c r="AK54" s="15">
        <f>'SOC'!G78</f>
        <v/>
      </c>
      <c r="AL54" s="15">
        <f>'SOC'!H78</f>
        <v/>
      </c>
      <c r="AM54" s="15">
        <f>'HIS'!C78</f>
        <v/>
      </c>
      <c r="AN54" s="15">
        <f>'HIS'!D78</f>
        <v/>
      </c>
      <c r="AO54" s="15">
        <f>'HIS'!E78</f>
        <v/>
      </c>
      <c r="AP54" s="15">
        <f>'HIS'!F78</f>
        <v/>
      </c>
      <c r="AQ54" s="15">
        <f>'HIS'!G78</f>
        <v/>
      </c>
      <c r="AR54" s="15">
        <f>'HIS'!H78</f>
        <v/>
      </c>
      <c r="AS54" s="15">
        <f>'FIL'!C78</f>
        <v/>
      </c>
      <c r="AT54" s="15">
        <f>'FIL'!D78</f>
        <v/>
      </c>
      <c r="AU54" s="15">
        <f>'FIL'!E78</f>
        <v/>
      </c>
      <c r="AV54" s="15">
        <f>'FIL'!F78</f>
        <v/>
      </c>
      <c r="AW54" s="15">
        <f>'FIL'!G78</f>
        <v/>
      </c>
      <c r="AX54" s="15">
        <f>'FIL'!H78</f>
        <v/>
      </c>
      <c r="AY54" s="15">
        <f>'ESP'!C78</f>
        <v/>
      </c>
      <c r="AZ54" s="15">
        <f>'ESP'!D78</f>
        <v/>
      </c>
      <c r="BA54" s="15">
        <f>'ESP'!E78</f>
        <v/>
      </c>
      <c r="BB54" s="15">
        <f>'ESP'!F78</f>
        <v/>
      </c>
      <c r="BC54" s="15">
        <f>'ESP'!G78</f>
        <v/>
      </c>
      <c r="BD54" s="15">
        <f>'ESP'!H78</f>
        <v/>
      </c>
      <c r="BE54" s="15">
        <f>'POR'!C78</f>
        <v/>
      </c>
      <c r="BF54" s="15">
        <f>'POR'!D78</f>
        <v/>
      </c>
      <c r="BG54" s="15">
        <f>'POR'!E78</f>
        <v/>
      </c>
      <c r="BH54" s="15">
        <f>'POR'!F78</f>
        <v/>
      </c>
      <c r="BI54" s="15">
        <f>'POR'!G78</f>
        <v/>
      </c>
      <c r="BJ54" s="15">
        <f>'POR'!H78</f>
        <v/>
      </c>
      <c r="BK54" s="15">
        <f>'ART'!C78</f>
        <v/>
      </c>
      <c r="BL54" s="15">
        <f>'ART'!D78</f>
        <v/>
      </c>
      <c r="BM54" s="15">
        <f>'ART'!E78</f>
        <v/>
      </c>
      <c r="BN54" s="15">
        <f>'ART'!F78</f>
        <v/>
      </c>
      <c r="BO54" s="15">
        <f>'ART'!G78</f>
        <v/>
      </c>
      <c r="BP54" s="15">
        <f>'ART'!H78</f>
        <v/>
      </c>
      <c r="BQ54" s="15">
        <f>'EDF'!C78</f>
        <v/>
      </c>
      <c r="BR54" s="15">
        <f>'EDF'!D78</f>
        <v/>
      </c>
      <c r="BS54" s="15">
        <f>'EDF'!E78</f>
        <v/>
      </c>
      <c r="BT54" s="15">
        <f>'EDF'!F78</f>
        <v/>
      </c>
      <c r="BU54" s="15">
        <f>'EDF'!G78</f>
        <v/>
      </c>
      <c r="BV54" s="15">
        <f>'EDF'!H78</f>
        <v/>
      </c>
      <c r="BW54" s="15">
        <f>'ING'!C78</f>
        <v/>
      </c>
      <c r="BX54" s="15">
        <f>'ING'!D78</f>
        <v/>
      </c>
      <c r="BY54" s="15">
        <f>'ING'!E78</f>
        <v/>
      </c>
      <c r="BZ54" s="15">
        <f>'ING'!F78</f>
        <v/>
      </c>
      <c r="CA54" s="15">
        <f>'ING'!G78</f>
        <v/>
      </c>
      <c r="CB54" s="15">
        <f>'ING'!H78</f>
        <v/>
      </c>
    </row>
    <row r="55">
      <c r="A55" s="8" t="n">
        <v>24</v>
      </c>
      <c r="B55" s="8" t="inlineStr">
        <is>
          <t>Victor Emanuel Macêdo Fidelis</t>
        </is>
      </c>
      <c r="C55" s="15">
        <f>'BIO'!C79</f>
        <v/>
      </c>
      <c r="D55" s="15">
        <f>'BIO'!D79</f>
        <v/>
      </c>
      <c r="E55" s="15">
        <f>'BIO'!E79</f>
        <v/>
      </c>
      <c r="F55" s="15">
        <f>'BIO'!F79</f>
        <v/>
      </c>
      <c r="G55" s="15">
        <f>'BIO'!G79</f>
        <v/>
      </c>
      <c r="H55" s="15">
        <f>'BIO'!H79</f>
        <v/>
      </c>
      <c r="I55" s="15">
        <f>'MAT'!C79</f>
        <v/>
      </c>
      <c r="J55" s="15">
        <f>'MAT'!D79</f>
        <v/>
      </c>
      <c r="K55" s="15">
        <f>'MAT'!E79</f>
        <v/>
      </c>
      <c r="L55" s="15">
        <f>'MAT'!F79</f>
        <v/>
      </c>
      <c r="M55" s="15">
        <f>'MAT'!G79</f>
        <v/>
      </c>
      <c r="N55" s="15">
        <f>'MAT'!H79</f>
        <v/>
      </c>
      <c r="O55" s="15">
        <f>'FIS'!C79</f>
        <v/>
      </c>
      <c r="P55" s="15">
        <f>'FIS'!D79</f>
        <v/>
      </c>
      <c r="Q55" s="15">
        <f>'FIS'!E79</f>
        <v/>
      </c>
      <c r="R55" s="15">
        <f>'FIS'!F79</f>
        <v/>
      </c>
      <c r="S55" s="15">
        <f>'FIS'!G79</f>
        <v/>
      </c>
      <c r="T55" s="15">
        <f>'FIS'!H79</f>
        <v/>
      </c>
      <c r="U55" s="15">
        <f>'QUI'!C79</f>
        <v/>
      </c>
      <c r="V55" s="15">
        <f>'QUI'!D79</f>
        <v/>
      </c>
      <c r="W55" s="15">
        <f>'QUI'!E79</f>
        <v/>
      </c>
      <c r="X55" s="15">
        <f>'QUI'!F79</f>
        <v/>
      </c>
      <c r="Y55" s="15">
        <f>'QUI'!G79</f>
        <v/>
      </c>
      <c r="Z55" s="15">
        <f>'QUI'!H79</f>
        <v/>
      </c>
      <c r="AA55" s="15">
        <f>'GEO'!C79</f>
        <v/>
      </c>
      <c r="AB55" s="15">
        <f>'GEO'!D79</f>
        <v/>
      </c>
      <c r="AC55" s="15">
        <f>'GEO'!E79</f>
        <v/>
      </c>
      <c r="AD55" s="15">
        <f>'GEO'!F79</f>
        <v/>
      </c>
      <c r="AE55" s="15">
        <f>'GEO'!G79</f>
        <v/>
      </c>
      <c r="AF55" s="15">
        <f>'GEO'!H79</f>
        <v/>
      </c>
      <c r="AG55" s="15">
        <f>'SOC'!C79</f>
        <v/>
      </c>
      <c r="AH55" s="15">
        <f>'SOC'!D79</f>
        <v/>
      </c>
      <c r="AI55" s="15">
        <f>'SOC'!E79</f>
        <v/>
      </c>
      <c r="AJ55" s="15">
        <f>'SOC'!F79</f>
        <v/>
      </c>
      <c r="AK55" s="15">
        <f>'SOC'!G79</f>
        <v/>
      </c>
      <c r="AL55" s="15">
        <f>'SOC'!H79</f>
        <v/>
      </c>
      <c r="AM55" s="15">
        <f>'HIS'!C79</f>
        <v/>
      </c>
      <c r="AN55" s="15">
        <f>'HIS'!D79</f>
        <v/>
      </c>
      <c r="AO55" s="15">
        <f>'HIS'!E79</f>
        <v/>
      </c>
      <c r="AP55" s="15">
        <f>'HIS'!F79</f>
        <v/>
      </c>
      <c r="AQ55" s="15">
        <f>'HIS'!G79</f>
        <v/>
      </c>
      <c r="AR55" s="15">
        <f>'HIS'!H79</f>
        <v/>
      </c>
      <c r="AS55" s="15">
        <f>'FIL'!C79</f>
        <v/>
      </c>
      <c r="AT55" s="15">
        <f>'FIL'!D79</f>
        <v/>
      </c>
      <c r="AU55" s="15">
        <f>'FIL'!E79</f>
        <v/>
      </c>
      <c r="AV55" s="15">
        <f>'FIL'!F79</f>
        <v/>
      </c>
      <c r="AW55" s="15">
        <f>'FIL'!G79</f>
        <v/>
      </c>
      <c r="AX55" s="15">
        <f>'FIL'!H79</f>
        <v/>
      </c>
      <c r="AY55" s="15">
        <f>'ESP'!C79</f>
        <v/>
      </c>
      <c r="AZ55" s="15">
        <f>'ESP'!D79</f>
        <v/>
      </c>
      <c r="BA55" s="15">
        <f>'ESP'!E79</f>
        <v/>
      </c>
      <c r="BB55" s="15">
        <f>'ESP'!F79</f>
        <v/>
      </c>
      <c r="BC55" s="15">
        <f>'ESP'!G79</f>
        <v/>
      </c>
      <c r="BD55" s="15">
        <f>'ESP'!H79</f>
        <v/>
      </c>
      <c r="BE55" s="15">
        <f>'POR'!C79</f>
        <v/>
      </c>
      <c r="BF55" s="15">
        <f>'POR'!D79</f>
        <v/>
      </c>
      <c r="BG55" s="15">
        <f>'POR'!E79</f>
        <v/>
      </c>
      <c r="BH55" s="15">
        <f>'POR'!F79</f>
        <v/>
      </c>
      <c r="BI55" s="15">
        <f>'POR'!G79</f>
        <v/>
      </c>
      <c r="BJ55" s="15">
        <f>'POR'!H79</f>
        <v/>
      </c>
      <c r="BK55" s="15">
        <f>'ART'!C79</f>
        <v/>
      </c>
      <c r="BL55" s="15">
        <f>'ART'!D79</f>
        <v/>
      </c>
      <c r="BM55" s="15">
        <f>'ART'!E79</f>
        <v/>
      </c>
      <c r="BN55" s="15">
        <f>'ART'!F79</f>
        <v/>
      </c>
      <c r="BO55" s="15">
        <f>'ART'!G79</f>
        <v/>
      </c>
      <c r="BP55" s="15">
        <f>'ART'!H79</f>
        <v/>
      </c>
      <c r="BQ55" s="15">
        <f>'EDF'!C79</f>
        <v/>
      </c>
      <c r="BR55" s="15">
        <f>'EDF'!D79</f>
        <v/>
      </c>
      <c r="BS55" s="15">
        <f>'EDF'!E79</f>
        <v/>
      </c>
      <c r="BT55" s="15">
        <f>'EDF'!F79</f>
        <v/>
      </c>
      <c r="BU55" s="15">
        <f>'EDF'!G79</f>
        <v/>
      </c>
      <c r="BV55" s="15">
        <f>'EDF'!H79</f>
        <v/>
      </c>
      <c r="BW55" s="15">
        <f>'ING'!C79</f>
        <v/>
      </c>
      <c r="BX55" s="15">
        <f>'ING'!D79</f>
        <v/>
      </c>
      <c r="BY55" s="15">
        <f>'ING'!E79</f>
        <v/>
      </c>
      <c r="BZ55" s="15">
        <f>'ING'!F79</f>
        <v/>
      </c>
      <c r="CA55" s="15">
        <f>'ING'!G79</f>
        <v/>
      </c>
      <c r="CB55" s="15">
        <f>'ING'!H79</f>
        <v/>
      </c>
    </row>
    <row r="56">
      <c r="A56" s="8" t="n">
        <v>25</v>
      </c>
      <c r="B56" s="8" t="inlineStr">
        <is>
          <t>Yasmin Lohane Muller Coelho</t>
        </is>
      </c>
      <c r="C56" s="15">
        <f>'BIO'!C80</f>
        <v/>
      </c>
      <c r="D56" s="15">
        <f>'BIO'!D80</f>
        <v/>
      </c>
      <c r="E56" s="15">
        <f>'BIO'!E80</f>
        <v/>
      </c>
      <c r="F56" s="15">
        <f>'BIO'!F80</f>
        <v/>
      </c>
      <c r="G56" s="15">
        <f>'BIO'!G80</f>
        <v/>
      </c>
      <c r="H56" s="15">
        <f>'BIO'!H80</f>
        <v/>
      </c>
      <c r="I56" s="15">
        <f>'MAT'!C80</f>
        <v/>
      </c>
      <c r="J56" s="15">
        <f>'MAT'!D80</f>
        <v/>
      </c>
      <c r="K56" s="15">
        <f>'MAT'!E80</f>
        <v/>
      </c>
      <c r="L56" s="15">
        <f>'MAT'!F80</f>
        <v/>
      </c>
      <c r="M56" s="15">
        <f>'MAT'!G80</f>
        <v/>
      </c>
      <c r="N56" s="15">
        <f>'MAT'!H80</f>
        <v/>
      </c>
      <c r="O56" s="15">
        <f>'FIS'!C80</f>
        <v/>
      </c>
      <c r="P56" s="15">
        <f>'FIS'!D80</f>
        <v/>
      </c>
      <c r="Q56" s="15">
        <f>'FIS'!E80</f>
        <v/>
      </c>
      <c r="R56" s="15">
        <f>'FIS'!F80</f>
        <v/>
      </c>
      <c r="S56" s="15">
        <f>'FIS'!G80</f>
        <v/>
      </c>
      <c r="T56" s="15">
        <f>'FIS'!H80</f>
        <v/>
      </c>
      <c r="U56" s="15">
        <f>'QUI'!C80</f>
        <v/>
      </c>
      <c r="V56" s="15">
        <f>'QUI'!D80</f>
        <v/>
      </c>
      <c r="W56" s="15">
        <f>'QUI'!E80</f>
        <v/>
      </c>
      <c r="X56" s="15">
        <f>'QUI'!F80</f>
        <v/>
      </c>
      <c r="Y56" s="15">
        <f>'QUI'!G80</f>
        <v/>
      </c>
      <c r="Z56" s="15">
        <f>'QUI'!H80</f>
        <v/>
      </c>
      <c r="AA56" s="15">
        <f>'GEO'!C80</f>
        <v/>
      </c>
      <c r="AB56" s="15">
        <f>'GEO'!D80</f>
        <v/>
      </c>
      <c r="AC56" s="15">
        <f>'GEO'!E80</f>
        <v/>
      </c>
      <c r="AD56" s="15">
        <f>'GEO'!F80</f>
        <v/>
      </c>
      <c r="AE56" s="15">
        <f>'GEO'!G80</f>
        <v/>
      </c>
      <c r="AF56" s="15">
        <f>'GEO'!H80</f>
        <v/>
      </c>
      <c r="AG56" s="15">
        <f>'SOC'!C80</f>
        <v/>
      </c>
      <c r="AH56" s="15">
        <f>'SOC'!D80</f>
        <v/>
      </c>
      <c r="AI56" s="15">
        <f>'SOC'!E80</f>
        <v/>
      </c>
      <c r="AJ56" s="15">
        <f>'SOC'!F80</f>
        <v/>
      </c>
      <c r="AK56" s="15">
        <f>'SOC'!G80</f>
        <v/>
      </c>
      <c r="AL56" s="15">
        <f>'SOC'!H80</f>
        <v/>
      </c>
      <c r="AM56" s="15">
        <f>'HIS'!C80</f>
        <v/>
      </c>
      <c r="AN56" s="15">
        <f>'HIS'!D80</f>
        <v/>
      </c>
      <c r="AO56" s="15">
        <f>'HIS'!E80</f>
        <v/>
      </c>
      <c r="AP56" s="15">
        <f>'HIS'!F80</f>
        <v/>
      </c>
      <c r="AQ56" s="15">
        <f>'HIS'!G80</f>
        <v/>
      </c>
      <c r="AR56" s="15">
        <f>'HIS'!H80</f>
        <v/>
      </c>
      <c r="AS56" s="15">
        <f>'FIL'!C80</f>
        <v/>
      </c>
      <c r="AT56" s="15">
        <f>'FIL'!D80</f>
        <v/>
      </c>
      <c r="AU56" s="15">
        <f>'FIL'!E80</f>
        <v/>
      </c>
      <c r="AV56" s="15">
        <f>'FIL'!F80</f>
        <v/>
      </c>
      <c r="AW56" s="15">
        <f>'FIL'!G80</f>
        <v/>
      </c>
      <c r="AX56" s="15">
        <f>'FIL'!H80</f>
        <v/>
      </c>
      <c r="AY56" s="15">
        <f>'ESP'!C80</f>
        <v/>
      </c>
      <c r="AZ56" s="15">
        <f>'ESP'!D80</f>
        <v/>
      </c>
      <c r="BA56" s="15">
        <f>'ESP'!E80</f>
        <v/>
      </c>
      <c r="BB56" s="15">
        <f>'ESP'!F80</f>
        <v/>
      </c>
      <c r="BC56" s="15">
        <f>'ESP'!G80</f>
        <v/>
      </c>
      <c r="BD56" s="15">
        <f>'ESP'!H80</f>
        <v/>
      </c>
      <c r="BE56" s="15">
        <f>'POR'!C80</f>
        <v/>
      </c>
      <c r="BF56" s="15">
        <f>'POR'!D80</f>
        <v/>
      </c>
      <c r="BG56" s="15">
        <f>'POR'!E80</f>
        <v/>
      </c>
      <c r="BH56" s="15">
        <f>'POR'!F80</f>
        <v/>
      </c>
      <c r="BI56" s="15">
        <f>'POR'!G80</f>
        <v/>
      </c>
      <c r="BJ56" s="15">
        <f>'POR'!H80</f>
        <v/>
      </c>
      <c r="BK56" s="15">
        <f>'ART'!C80</f>
        <v/>
      </c>
      <c r="BL56" s="15">
        <f>'ART'!D80</f>
        <v/>
      </c>
      <c r="BM56" s="15">
        <f>'ART'!E80</f>
        <v/>
      </c>
      <c r="BN56" s="15">
        <f>'ART'!F80</f>
        <v/>
      </c>
      <c r="BO56" s="15">
        <f>'ART'!G80</f>
        <v/>
      </c>
      <c r="BP56" s="15">
        <f>'ART'!H80</f>
        <v/>
      </c>
      <c r="BQ56" s="15">
        <f>'EDF'!C80</f>
        <v/>
      </c>
      <c r="BR56" s="15">
        <f>'EDF'!D80</f>
        <v/>
      </c>
      <c r="BS56" s="15">
        <f>'EDF'!E80</f>
        <v/>
      </c>
      <c r="BT56" s="15">
        <f>'EDF'!F80</f>
        <v/>
      </c>
      <c r="BU56" s="15">
        <f>'EDF'!G80</f>
        <v/>
      </c>
      <c r="BV56" s="15">
        <f>'EDF'!H80</f>
        <v/>
      </c>
      <c r="BW56" s="15">
        <f>'ING'!C80</f>
        <v/>
      </c>
      <c r="BX56" s="15">
        <f>'ING'!D80</f>
        <v/>
      </c>
      <c r="BY56" s="15">
        <f>'ING'!E80</f>
        <v/>
      </c>
      <c r="BZ56" s="15">
        <f>'ING'!F80</f>
        <v/>
      </c>
      <c r="CA56" s="15">
        <f>'ING'!G80</f>
        <v/>
      </c>
      <c r="CB56" s="15">
        <f>'ING'!H80</f>
        <v/>
      </c>
    </row>
    <row r="59" ht="30" customHeight="1">
      <c r="A59" s="2" t="inlineStr">
        <is>
          <t>1º ANO C - BOLETIM</t>
        </is>
      </c>
    </row>
    <row r="60">
      <c r="A60" s="7" t="n"/>
      <c r="B60" s="7" t="n"/>
      <c r="C60" s="16" t="inlineStr">
        <is>
          <t>BIO</t>
        </is>
      </c>
      <c r="I60" s="16" t="inlineStr">
        <is>
          <t>MAT</t>
        </is>
      </c>
      <c r="O60" s="16" t="inlineStr">
        <is>
          <t>FIS</t>
        </is>
      </c>
      <c r="U60" s="16" t="inlineStr">
        <is>
          <t>QUI</t>
        </is>
      </c>
      <c r="AA60" s="16" t="inlineStr">
        <is>
          <t>GEO</t>
        </is>
      </c>
      <c r="AG60" s="16" t="inlineStr">
        <is>
          <t>SOC</t>
        </is>
      </c>
      <c r="AM60" s="16" t="inlineStr">
        <is>
          <t>HIS</t>
        </is>
      </c>
      <c r="AS60" s="16" t="inlineStr">
        <is>
          <t>FIL</t>
        </is>
      </c>
      <c r="AY60" s="16" t="inlineStr">
        <is>
          <t>ESP</t>
        </is>
      </c>
      <c r="BE60" s="16" t="inlineStr">
        <is>
          <t>POR</t>
        </is>
      </c>
      <c r="BK60" s="16" t="inlineStr">
        <is>
          <t>ART</t>
        </is>
      </c>
      <c r="BQ60" s="16" t="inlineStr">
        <is>
          <t>EDF</t>
        </is>
      </c>
      <c r="BW60" s="16" t="inlineStr">
        <is>
          <t>ING</t>
        </is>
      </c>
    </row>
    <row r="61">
      <c r="A61" s="17" t="inlineStr">
        <is>
          <t>Nº</t>
        </is>
      </c>
      <c r="B61" s="18" t="inlineStr">
        <is>
          <t>ALUNO</t>
        </is>
      </c>
      <c r="C61" s="16" t="inlineStr">
        <is>
          <t>BIO B1</t>
        </is>
      </c>
      <c r="D61" s="16" t="inlineStr">
        <is>
          <t>BIO B2</t>
        </is>
      </c>
      <c r="E61" s="16" t="inlineStr">
        <is>
          <t>BIO B3</t>
        </is>
      </c>
      <c r="F61" s="16" t="inlineStr">
        <is>
          <t>BIO B4</t>
        </is>
      </c>
      <c r="G61" s="19" t="inlineStr">
        <is>
          <t>BIO NF</t>
        </is>
      </c>
      <c r="H61" s="19" t="inlineStr">
        <is>
          <t>BIO MG</t>
        </is>
      </c>
      <c r="I61" s="16" t="inlineStr">
        <is>
          <t>MAT B1</t>
        </is>
      </c>
      <c r="J61" s="16" t="inlineStr">
        <is>
          <t>MAT B2</t>
        </is>
      </c>
      <c r="K61" s="16" t="inlineStr">
        <is>
          <t>MAT B3</t>
        </is>
      </c>
      <c r="L61" s="16" t="inlineStr">
        <is>
          <t>MAT B4</t>
        </is>
      </c>
      <c r="M61" s="19" t="inlineStr">
        <is>
          <t>MAT NF</t>
        </is>
      </c>
      <c r="N61" s="19" t="inlineStr">
        <is>
          <t>MAT MG</t>
        </is>
      </c>
      <c r="O61" s="16" t="inlineStr">
        <is>
          <t>FIS B1</t>
        </is>
      </c>
      <c r="P61" s="16" t="inlineStr">
        <is>
          <t>FIS B2</t>
        </is>
      </c>
      <c r="Q61" s="16" t="inlineStr">
        <is>
          <t>FIS B3</t>
        </is>
      </c>
      <c r="R61" s="16" t="inlineStr">
        <is>
          <t>FIS B4</t>
        </is>
      </c>
      <c r="S61" s="19" t="inlineStr">
        <is>
          <t>FIS NF</t>
        </is>
      </c>
      <c r="T61" s="19" t="inlineStr">
        <is>
          <t>FIS MG</t>
        </is>
      </c>
      <c r="U61" s="16" t="inlineStr">
        <is>
          <t>QUI B1</t>
        </is>
      </c>
      <c r="V61" s="16" t="inlineStr">
        <is>
          <t>QUI B2</t>
        </is>
      </c>
      <c r="W61" s="16" t="inlineStr">
        <is>
          <t>QUI B3</t>
        </is>
      </c>
      <c r="X61" s="16" t="inlineStr">
        <is>
          <t>QUI B4</t>
        </is>
      </c>
      <c r="Y61" s="19" t="inlineStr">
        <is>
          <t>QUI NF</t>
        </is>
      </c>
      <c r="Z61" s="19" t="inlineStr">
        <is>
          <t>QUI MG</t>
        </is>
      </c>
      <c r="AA61" s="16" t="inlineStr">
        <is>
          <t>GEO B1</t>
        </is>
      </c>
      <c r="AB61" s="16" t="inlineStr">
        <is>
          <t>GEO B2</t>
        </is>
      </c>
      <c r="AC61" s="16" t="inlineStr">
        <is>
          <t>GEO B3</t>
        </is>
      </c>
      <c r="AD61" s="16" t="inlineStr">
        <is>
          <t>GEO B4</t>
        </is>
      </c>
      <c r="AE61" s="19" t="inlineStr">
        <is>
          <t>GEO NF</t>
        </is>
      </c>
      <c r="AF61" s="19" t="inlineStr">
        <is>
          <t>GEO MG</t>
        </is>
      </c>
      <c r="AG61" s="16" t="inlineStr">
        <is>
          <t>SOC B1</t>
        </is>
      </c>
      <c r="AH61" s="16" t="inlineStr">
        <is>
          <t>SOC B2</t>
        </is>
      </c>
      <c r="AI61" s="16" t="inlineStr">
        <is>
          <t>SOC B3</t>
        </is>
      </c>
      <c r="AJ61" s="16" t="inlineStr">
        <is>
          <t>SOC B4</t>
        </is>
      </c>
      <c r="AK61" s="19" t="inlineStr">
        <is>
          <t>SOC NF</t>
        </is>
      </c>
      <c r="AL61" s="19" t="inlineStr">
        <is>
          <t>SOC MG</t>
        </is>
      </c>
      <c r="AM61" s="16" t="inlineStr">
        <is>
          <t>HIS B1</t>
        </is>
      </c>
      <c r="AN61" s="16" t="inlineStr">
        <is>
          <t>HIS B2</t>
        </is>
      </c>
      <c r="AO61" s="16" t="inlineStr">
        <is>
          <t>HIS B3</t>
        </is>
      </c>
      <c r="AP61" s="16" t="inlineStr">
        <is>
          <t>HIS B4</t>
        </is>
      </c>
      <c r="AQ61" s="19" t="inlineStr">
        <is>
          <t>HIS NF</t>
        </is>
      </c>
      <c r="AR61" s="19" t="inlineStr">
        <is>
          <t>HIS MG</t>
        </is>
      </c>
      <c r="AS61" s="16" t="inlineStr">
        <is>
          <t>FIL B1</t>
        </is>
      </c>
      <c r="AT61" s="16" t="inlineStr">
        <is>
          <t>FIL B2</t>
        </is>
      </c>
      <c r="AU61" s="16" t="inlineStr">
        <is>
          <t>FIL B3</t>
        </is>
      </c>
      <c r="AV61" s="16" t="inlineStr">
        <is>
          <t>FIL B4</t>
        </is>
      </c>
      <c r="AW61" s="19" t="inlineStr">
        <is>
          <t>FIL NF</t>
        </is>
      </c>
      <c r="AX61" s="19" t="inlineStr">
        <is>
          <t>FIL MG</t>
        </is>
      </c>
      <c r="AY61" s="16" t="inlineStr">
        <is>
          <t>ESP B1</t>
        </is>
      </c>
      <c r="AZ61" s="16" t="inlineStr">
        <is>
          <t>ESP B2</t>
        </is>
      </c>
      <c r="BA61" s="16" t="inlineStr">
        <is>
          <t>ESP B3</t>
        </is>
      </c>
      <c r="BB61" s="16" t="inlineStr">
        <is>
          <t>ESP B4</t>
        </is>
      </c>
      <c r="BC61" s="19" t="inlineStr">
        <is>
          <t>ESP NF</t>
        </is>
      </c>
      <c r="BD61" s="19" t="inlineStr">
        <is>
          <t>ESP MG</t>
        </is>
      </c>
      <c r="BE61" s="16" t="inlineStr">
        <is>
          <t>POR B1</t>
        </is>
      </c>
      <c r="BF61" s="16" t="inlineStr">
        <is>
          <t>POR B2</t>
        </is>
      </c>
      <c r="BG61" s="16" t="inlineStr">
        <is>
          <t>POR B3</t>
        </is>
      </c>
      <c r="BH61" s="16" t="inlineStr">
        <is>
          <t>POR B4</t>
        </is>
      </c>
      <c r="BI61" s="19" t="inlineStr">
        <is>
          <t>POR NF</t>
        </is>
      </c>
      <c r="BJ61" s="19" t="inlineStr">
        <is>
          <t>POR MG</t>
        </is>
      </c>
      <c r="BK61" s="16" t="inlineStr">
        <is>
          <t>ART B1</t>
        </is>
      </c>
      <c r="BL61" s="16" t="inlineStr">
        <is>
          <t>ART B2</t>
        </is>
      </c>
      <c r="BM61" s="16" t="inlineStr">
        <is>
          <t>ART B3</t>
        </is>
      </c>
      <c r="BN61" s="16" t="inlineStr">
        <is>
          <t>ART B4</t>
        </is>
      </c>
      <c r="BO61" s="19" t="inlineStr">
        <is>
          <t>ART NF</t>
        </is>
      </c>
      <c r="BP61" s="19" t="inlineStr">
        <is>
          <t>ART MG</t>
        </is>
      </c>
      <c r="BQ61" s="16" t="inlineStr">
        <is>
          <t>EDF B1</t>
        </is>
      </c>
      <c r="BR61" s="16" t="inlineStr">
        <is>
          <t>EDF B2</t>
        </is>
      </c>
      <c r="BS61" s="16" t="inlineStr">
        <is>
          <t>EDF B3</t>
        </is>
      </c>
      <c r="BT61" s="16" t="inlineStr">
        <is>
          <t>EDF B4</t>
        </is>
      </c>
      <c r="BU61" s="19" t="inlineStr">
        <is>
          <t>EDF NF</t>
        </is>
      </c>
      <c r="BV61" s="19" t="inlineStr">
        <is>
          <t>EDF MG</t>
        </is>
      </c>
      <c r="BW61" s="16" t="inlineStr">
        <is>
          <t>ING B1</t>
        </is>
      </c>
      <c r="BX61" s="16" t="inlineStr">
        <is>
          <t>ING B2</t>
        </is>
      </c>
      <c r="BY61" s="16" t="inlineStr">
        <is>
          <t>ING B3</t>
        </is>
      </c>
      <c r="BZ61" s="16" t="inlineStr">
        <is>
          <t>ING B4</t>
        </is>
      </c>
      <c r="CA61" s="19" t="inlineStr">
        <is>
          <t>ING NF</t>
        </is>
      </c>
      <c r="CB61" s="19" t="inlineStr">
        <is>
          <t>ING MG</t>
        </is>
      </c>
    </row>
    <row r="62">
      <c r="A62" s="8" t="n">
        <v>1</v>
      </c>
      <c r="B62" s="8" t="inlineStr">
        <is>
          <t>Adryan Sudario Sousa</t>
        </is>
      </c>
      <c r="C62" s="15">
        <f>'BIO'!C108</f>
        <v/>
      </c>
      <c r="D62" s="15">
        <f>'BIO'!D108</f>
        <v/>
      </c>
      <c r="E62" s="15">
        <f>'BIO'!E108</f>
        <v/>
      </c>
      <c r="F62" s="15">
        <f>'BIO'!F108</f>
        <v/>
      </c>
      <c r="G62" s="15">
        <f>'BIO'!G108</f>
        <v/>
      </c>
      <c r="H62" s="15">
        <f>'BIO'!H108</f>
        <v/>
      </c>
      <c r="I62" s="15">
        <f>'MAT'!C108</f>
        <v/>
      </c>
      <c r="J62" s="15">
        <f>'MAT'!D108</f>
        <v/>
      </c>
      <c r="K62" s="15">
        <f>'MAT'!E108</f>
        <v/>
      </c>
      <c r="L62" s="15">
        <f>'MAT'!F108</f>
        <v/>
      </c>
      <c r="M62" s="15">
        <f>'MAT'!G108</f>
        <v/>
      </c>
      <c r="N62" s="15">
        <f>'MAT'!H108</f>
        <v/>
      </c>
      <c r="O62" s="15">
        <f>'FIS'!C108</f>
        <v/>
      </c>
      <c r="P62" s="15">
        <f>'FIS'!D108</f>
        <v/>
      </c>
      <c r="Q62" s="15">
        <f>'FIS'!E108</f>
        <v/>
      </c>
      <c r="R62" s="15">
        <f>'FIS'!F108</f>
        <v/>
      </c>
      <c r="S62" s="15">
        <f>'FIS'!G108</f>
        <v/>
      </c>
      <c r="T62" s="15">
        <f>'FIS'!H108</f>
        <v/>
      </c>
      <c r="U62" s="15">
        <f>'QUI'!C108</f>
        <v/>
      </c>
      <c r="V62" s="15">
        <f>'QUI'!D108</f>
        <v/>
      </c>
      <c r="W62" s="15">
        <f>'QUI'!E108</f>
        <v/>
      </c>
      <c r="X62" s="15">
        <f>'QUI'!F108</f>
        <v/>
      </c>
      <c r="Y62" s="15">
        <f>'QUI'!G108</f>
        <v/>
      </c>
      <c r="Z62" s="15">
        <f>'QUI'!H108</f>
        <v/>
      </c>
      <c r="AA62" s="15">
        <f>'GEO'!C108</f>
        <v/>
      </c>
      <c r="AB62" s="15">
        <f>'GEO'!D108</f>
        <v/>
      </c>
      <c r="AC62" s="15">
        <f>'GEO'!E108</f>
        <v/>
      </c>
      <c r="AD62" s="15">
        <f>'GEO'!F108</f>
        <v/>
      </c>
      <c r="AE62" s="15">
        <f>'GEO'!G108</f>
        <v/>
      </c>
      <c r="AF62" s="15">
        <f>'GEO'!H108</f>
        <v/>
      </c>
      <c r="AG62" s="15">
        <f>'SOC'!C108</f>
        <v/>
      </c>
      <c r="AH62" s="15">
        <f>'SOC'!D108</f>
        <v/>
      </c>
      <c r="AI62" s="15">
        <f>'SOC'!E108</f>
        <v/>
      </c>
      <c r="AJ62" s="15">
        <f>'SOC'!F108</f>
        <v/>
      </c>
      <c r="AK62" s="15">
        <f>'SOC'!G108</f>
        <v/>
      </c>
      <c r="AL62" s="15">
        <f>'SOC'!H108</f>
        <v/>
      </c>
      <c r="AM62" s="15">
        <f>'HIS'!C108</f>
        <v/>
      </c>
      <c r="AN62" s="15">
        <f>'HIS'!D108</f>
        <v/>
      </c>
      <c r="AO62" s="15">
        <f>'HIS'!E108</f>
        <v/>
      </c>
      <c r="AP62" s="15">
        <f>'HIS'!F108</f>
        <v/>
      </c>
      <c r="AQ62" s="15">
        <f>'HIS'!G108</f>
        <v/>
      </c>
      <c r="AR62" s="15">
        <f>'HIS'!H108</f>
        <v/>
      </c>
      <c r="AS62" s="15">
        <f>'FIL'!C108</f>
        <v/>
      </c>
      <c r="AT62" s="15">
        <f>'FIL'!D108</f>
        <v/>
      </c>
      <c r="AU62" s="15">
        <f>'FIL'!E108</f>
        <v/>
      </c>
      <c r="AV62" s="15">
        <f>'FIL'!F108</f>
        <v/>
      </c>
      <c r="AW62" s="15">
        <f>'FIL'!G108</f>
        <v/>
      </c>
      <c r="AX62" s="15">
        <f>'FIL'!H108</f>
        <v/>
      </c>
      <c r="AY62" s="15">
        <f>'ESP'!C108</f>
        <v/>
      </c>
      <c r="AZ62" s="15">
        <f>'ESP'!D108</f>
        <v/>
      </c>
      <c r="BA62" s="15">
        <f>'ESP'!E108</f>
        <v/>
      </c>
      <c r="BB62" s="15">
        <f>'ESP'!F108</f>
        <v/>
      </c>
      <c r="BC62" s="15">
        <f>'ESP'!G108</f>
        <v/>
      </c>
      <c r="BD62" s="15">
        <f>'ESP'!H108</f>
        <v/>
      </c>
      <c r="BE62" s="15">
        <f>'POR'!C108</f>
        <v/>
      </c>
      <c r="BF62" s="15">
        <f>'POR'!D108</f>
        <v/>
      </c>
      <c r="BG62" s="15">
        <f>'POR'!E108</f>
        <v/>
      </c>
      <c r="BH62" s="15">
        <f>'POR'!F108</f>
        <v/>
      </c>
      <c r="BI62" s="15">
        <f>'POR'!G108</f>
        <v/>
      </c>
      <c r="BJ62" s="15">
        <f>'POR'!H108</f>
        <v/>
      </c>
      <c r="BK62" s="15">
        <f>'ART'!C108</f>
        <v/>
      </c>
      <c r="BL62" s="15">
        <f>'ART'!D108</f>
        <v/>
      </c>
      <c r="BM62" s="15">
        <f>'ART'!E108</f>
        <v/>
      </c>
      <c r="BN62" s="15">
        <f>'ART'!F108</f>
        <v/>
      </c>
      <c r="BO62" s="15">
        <f>'ART'!G108</f>
        <v/>
      </c>
      <c r="BP62" s="15">
        <f>'ART'!H108</f>
        <v/>
      </c>
      <c r="BQ62" s="15">
        <f>'EDF'!C108</f>
        <v/>
      </c>
      <c r="BR62" s="15">
        <f>'EDF'!D108</f>
        <v/>
      </c>
      <c r="BS62" s="15">
        <f>'EDF'!E108</f>
        <v/>
      </c>
      <c r="BT62" s="15">
        <f>'EDF'!F108</f>
        <v/>
      </c>
      <c r="BU62" s="15">
        <f>'EDF'!G108</f>
        <v/>
      </c>
      <c r="BV62" s="15">
        <f>'EDF'!H108</f>
        <v/>
      </c>
      <c r="BW62" s="15">
        <f>'ING'!C108</f>
        <v/>
      </c>
      <c r="BX62" s="15">
        <f>'ING'!D108</f>
        <v/>
      </c>
      <c r="BY62" s="15">
        <f>'ING'!E108</f>
        <v/>
      </c>
      <c r="BZ62" s="15">
        <f>'ING'!F108</f>
        <v/>
      </c>
      <c r="CA62" s="15">
        <f>'ING'!G108</f>
        <v/>
      </c>
      <c r="CB62" s="15">
        <f>'ING'!H108</f>
        <v/>
      </c>
    </row>
    <row r="63">
      <c r="A63" s="8" t="n">
        <v>2</v>
      </c>
      <c r="B63" s="8" t="inlineStr">
        <is>
          <t>Arthur Kauã Ferreira Barbosa</t>
        </is>
      </c>
      <c r="C63" s="15">
        <f>'BIO'!C109</f>
        <v/>
      </c>
      <c r="D63" s="15">
        <f>'BIO'!D109</f>
        <v/>
      </c>
      <c r="E63" s="15">
        <f>'BIO'!E109</f>
        <v/>
      </c>
      <c r="F63" s="15">
        <f>'BIO'!F109</f>
        <v/>
      </c>
      <c r="G63" s="15">
        <f>'BIO'!G109</f>
        <v/>
      </c>
      <c r="H63" s="15">
        <f>'BIO'!H109</f>
        <v/>
      </c>
      <c r="I63" s="15">
        <f>'MAT'!C109</f>
        <v/>
      </c>
      <c r="J63" s="15">
        <f>'MAT'!D109</f>
        <v/>
      </c>
      <c r="K63" s="15">
        <f>'MAT'!E109</f>
        <v/>
      </c>
      <c r="L63" s="15">
        <f>'MAT'!F109</f>
        <v/>
      </c>
      <c r="M63" s="15">
        <f>'MAT'!G109</f>
        <v/>
      </c>
      <c r="N63" s="15">
        <f>'MAT'!H109</f>
        <v/>
      </c>
      <c r="O63" s="15">
        <f>'FIS'!C109</f>
        <v/>
      </c>
      <c r="P63" s="15">
        <f>'FIS'!D109</f>
        <v/>
      </c>
      <c r="Q63" s="15">
        <f>'FIS'!E109</f>
        <v/>
      </c>
      <c r="R63" s="15">
        <f>'FIS'!F109</f>
        <v/>
      </c>
      <c r="S63" s="15">
        <f>'FIS'!G109</f>
        <v/>
      </c>
      <c r="T63" s="15">
        <f>'FIS'!H109</f>
        <v/>
      </c>
      <c r="U63" s="15">
        <f>'QUI'!C109</f>
        <v/>
      </c>
      <c r="V63" s="15">
        <f>'QUI'!D109</f>
        <v/>
      </c>
      <c r="W63" s="15">
        <f>'QUI'!E109</f>
        <v/>
      </c>
      <c r="X63" s="15">
        <f>'QUI'!F109</f>
        <v/>
      </c>
      <c r="Y63" s="15">
        <f>'QUI'!G109</f>
        <v/>
      </c>
      <c r="Z63" s="15">
        <f>'QUI'!H109</f>
        <v/>
      </c>
      <c r="AA63" s="15">
        <f>'GEO'!C109</f>
        <v/>
      </c>
      <c r="AB63" s="15">
        <f>'GEO'!D109</f>
        <v/>
      </c>
      <c r="AC63" s="15">
        <f>'GEO'!E109</f>
        <v/>
      </c>
      <c r="AD63" s="15">
        <f>'GEO'!F109</f>
        <v/>
      </c>
      <c r="AE63" s="15">
        <f>'GEO'!G109</f>
        <v/>
      </c>
      <c r="AF63" s="15">
        <f>'GEO'!H109</f>
        <v/>
      </c>
      <c r="AG63" s="15">
        <f>'SOC'!C109</f>
        <v/>
      </c>
      <c r="AH63" s="15">
        <f>'SOC'!D109</f>
        <v/>
      </c>
      <c r="AI63" s="15">
        <f>'SOC'!E109</f>
        <v/>
      </c>
      <c r="AJ63" s="15">
        <f>'SOC'!F109</f>
        <v/>
      </c>
      <c r="AK63" s="15">
        <f>'SOC'!G109</f>
        <v/>
      </c>
      <c r="AL63" s="15">
        <f>'SOC'!H109</f>
        <v/>
      </c>
      <c r="AM63" s="15">
        <f>'HIS'!C109</f>
        <v/>
      </c>
      <c r="AN63" s="15">
        <f>'HIS'!D109</f>
        <v/>
      </c>
      <c r="AO63" s="15">
        <f>'HIS'!E109</f>
        <v/>
      </c>
      <c r="AP63" s="15">
        <f>'HIS'!F109</f>
        <v/>
      </c>
      <c r="AQ63" s="15">
        <f>'HIS'!G109</f>
        <v/>
      </c>
      <c r="AR63" s="15">
        <f>'HIS'!H109</f>
        <v/>
      </c>
      <c r="AS63" s="15">
        <f>'FIL'!C109</f>
        <v/>
      </c>
      <c r="AT63" s="15">
        <f>'FIL'!D109</f>
        <v/>
      </c>
      <c r="AU63" s="15">
        <f>'FIL'!E109</f>
        <v/>
      </c>
      <c r="AV63" s="15">
        <f>'FIL'!F109</f>
        <v/>
      </c>
      <c r="AW63" s="15">
        <f>'FIL'!G109</f>
        <v/>
      </c>
      <c r="AX63" s="15">
        <f>'FIL'!H109</f>
        <v/>
      </c>
      <c r="AY63" s="15">
        <f>'ESP'!C109</f>
        <v/>
      </c>
      <c r="AZ63" s="15">
        <f>'ESP'!D109</f>
        <v/>
      </c>
      <c r="BA63" s="15">
        <f>'ESP'!E109</f>
        <v/>
      </c>
      <c r="BB63" s="15">
        <f>'ESP'!F109</f>
        <v/>
      </c>
      <c r="BC63" s="15">
        <f>'ESP'!G109</f>
        <v/>
      </c>
      <c r="BD63" s="15">
        <f>'ESP'!H109</f>
        <v/>
      </c>
      <c r="BE63" s="15">
        <f>'POR'!C109</f>
        <v/>
      </c>
      <c r="BF63" s="15">
        <f>'POR'!D109</f>
        <v/>
      </c>
      <c r="BG63" s="15">
        <f>'POR'!E109</f>
        <v/>
      </c>
      <c r="BH63" s="15">
        <f>'POR'!F109</f>
        <v/>
      </c>
      <c r="BI63" s="15">
        <f>'POR'!G109</f>
        <v/>
      </c>
      <c r="BJ63" s="15">
        <f>'POR'!H109</f>
        <v/>
      </c>
      <c r="BK63" s="15">
        <f>'ART'!C109</f>
        <v/>
      </c>
      <c r="BL63" s="15">
        <f>'ART'!D109</f>
        <v/>
      </c>
      <c r="BM63" s="15">
        <f>'ART'!E109</f>
        <v/>
      </c>
      <c r="BN63" s="15">
        <f>'ART'!F109</f>
        <v/>
      </c>
      <c r="BO63" s="15">
        <f>'ART'!G109</f>
        <v/>
      </c>
      <c r="BP63" s="15">
        <f>'ART'!H109</f>
        <v/>
      </c>
      <c r="BQ63" s="15">
        <f>'EDF'!C109</f>
        <v/>
      </c>
      <c r="BR63" s="15">
        <f>'EDF'!D109</f>
        <v/>
      </c>
      <c r="BS63" s="15">
        <f>'EDF'!E109</f>
        <v/>
      </c>
      <c r="BT63" s="15">
        <f>'EDF'!F109</f>
        <v/>
      </c>
      <c r="BU63" s="15">
        <f>'EDF'!G109</f>
        <v/>
      </c>
      <c r="BV63" s="15">
        <f>'EDF'!H109</f>
        <v/>
      </c>
      <c r="BW63" s="15">
        <f>'ING'!C109</f>
        <v/>
      </c>
      <c r="BX63" s="15">
        <f>'ING'!D109</f>
        <v/>
      </c>
      <c r="BY63" s="15">
        <f>'ING'!E109</f>
        <v/>
      </c>
      <c r="BZ63" s="15">
        <f>'ING'!F109</f>
        <v/>
      </c>
      <c r="CA63" s="15">
        <f>'ING'!G109</f>
        <v/>
      </c>
      <c r="CB63" s="15">
        <f>'ING'!H109</f>
        <v/>
      </c>
    </row>
    <row r="64">
      <c r="A64" s="8" t="n">
        <v>3</v>
      </c>
      <c r="B64" s="8" t="inlineStr">
        <is>
          <t>Angeliny Pessoa dos Santos</t>
        </is>
      </c>
      <c r="C64" s="15">
        <f>'BIO'!C110</f>
        <v/>
      </c>
      <c r="D64" s="15">
        <f>'BIO'!D110</f>
        <v/>
      </c>
      <c r="E64" s="15">
        <f>'BIO'!E110</f>
        <v/>
      </c>
      <c r="F64" s="15">
        <f>'BIO'!F110</f>
        <v/>
      </c>
      <c r="G64" s="15">
        <f>'BIO'!G110</f>
        <v/>
      </c>
      <c r="H64" s="15">
        <f>'BIO'!H110</f>
        <v/>
      </c>
      <c r="I64" s="15">
        <f>'MAT'!C110</f>
        <v/>
      </c>
      <c r="J64" s="15">
        <f>'MAT'!D110</f>
        <v/>
      </c>
      <c r="K64" s="15">
        <f>'MAT'!E110</f>
        <v/>
      </c>
      <c r="L64" s="15">
        <f>'MAT'!F110</f>
        <v/>
      </c>
      <c r="M64" s="15">
        <f>'MAT'!G110</f>
        <v/>
      </c>
      <c r="N64" s="15">
        <f>'MAT'!H110</f>
        <v/>
      </c>
      <c r="O64" s="15">
        <f>'FIS'!C110</f>
        <v/>
      </c>
      <c r="P64" s="15">
        <f>'FIS'!D110</f>
        <v/>
      </c>
      <c r="Q64" s="15">
        <f>'FIS'!E110</f>
        <v/>
      </c>
      <c r="R64" s="15">
        <f>'FIS'!F110</f>
        <v/>
      </c>
      <c r="S64" s="15">
        <f>'FIS'!G110</f>
        <v/>
      </c>
      <c r="T64" s="15">
        <f>'FIS'!H110</f>
        <v/>
      </c>
      <c r="U64" s="15">
        <f>'QUI'!C110</f>
        <v/>
      </c>
      <c r="V64" s="15">
        <f>'QUI'!D110</f>
        <v/>
      </c>
      <c r="W64" s="15">
        <f>'QUI'!E110</f>
        <v/>
      </c>
      <c r="X64" s="15">
        <f>'QUI'!F110</f>
        <v/>
      </c>
      <c r="Y64" s="15">
        <f>'QUI'!G110</f>
        <v/>
      </c>
      <c r="Z64" s="15">
        <f>'QUI'!H110</f>
        <v/>
      </c>
      <c r="AA64" s="15">
        <f>'GEO'!C110</f>
        <v/>
      </c>
      <c r="AB64" s="15">
        <f>'GEO'!D110</f>
        <v/>
      </c>
      <c r="AC64" s="15">
        <f>'GEO'!E110</f>
        <v/>
      </c>
      <c r="AD64" s="15">
        <f>'GEO'!F110</f>
        <v/>
      </c>
      <c r="AE64" s="15">
        <f>'GEO'!G110</f>
        <v/>
      </c>
      <c r="AF64" s="15">
        <f>'GEO'!H110</f>
        <v/>
      </c>
      <c r="AG64" s="15">
        <f>'SOC'!C110</f>
        <v/>
      </c>
      <c r="AH64" s="15">
        <f>'SOC'!D110</f>
        <v/>
      </c>
      <c r="AI64" s="15">
        <f>'SOC'!E110</f>
        <v/>
      </c>
      <c r="AJ64" s="15">
        <f>'SOC'!F110</f>
        <v/>
      </c>
      <c r="AK64" s="15">
        <f>'SOC'!G110</f>
        <v/>
      </c>
      <c r="AL64" s="15">
        <f>'SOC'!H110</f>
        <v/>
      </c>
      <c r="AM64" s="15">
        <f>'HIS'!C110</f>
        <v/>
      </c>
      <c r="AN64" s="15">
        <f>'HIS'!D110</f>
        <v/>
      </c>
      <c r="AO64" s="15">
        <f>'HIS'!E110</f>
        <v/>
      </c>
      <c r="AP64" s="15">
        <f>'HIS'!F110</f>
        <v/>
      </c>
      <c r="AQ64" s="15">
        <f>'HIS'!G110</f>
        <v/>
      </c>
      <c r="AR64" s="15">
        <f>'HIS'!H110</f>
        <v/>
      </c>
      <c r="AS64" s="15">
        <f>'FIL'!C110</f>
        <v/>
      </c>
      <c r="AT64" s="15">
        <f>'FIL'!D110</f>
        <v/>
      </c>
      <c r="AU64" s="15">
        <f>'FIL'!E110</f>
        <v/>
      </c>
      <c r="AV64" s="15">
        <f>'FIL'!F110</f>
        <v/>
      </c>
      <c r="AW64" s="15">
        <f>'FIL'!G110</f>
        <v/>
      </c>
      <c r="AX64" s="15">
        <f>'FIL'!H110</f>
        <v/>
      </c>
      <c r="AY64" s="15">
        <f>'ESP'!C110</f>
        <v/>
      </c>
      <c r="AZ64" s="15">
        <f>'ESP'!D110</f>
        <v/>
      </c>
      <c r="BA64" s="15">
        <f>'ESP'!E110</f>
        <v/>
      </c>
      <c r="BB64" s="15">
        <f>'ESP'!F110</f>
        <v/>
      </c>
      <c r="BC64" s="15">
        <f>'ESP'!G110</f>
        <v/>
      </c>
      <c r="BD64" s="15">
        <f>'ESP'!H110</f>
        <v/>
      </c>
      <c r="BE64" s="15">
        <f>'POR'!C110</f>
        <v/>
      </c>
      <c r="BF64" s="15">
        <f>'POR'!D110</f>
        <v/>
      </c>
      <c r="BG64" s="15">
        <f>'POR'!E110</f>
        <v/>
      </c>
      <c r="BH64" s="15">
        <f>'POR'!F110</f>
        <v/>
      </c>
      <c r="BI64" s="15">
        <f>'POR'!G110</f>
        <v/>
      </c>
      <c r="BJ64" s="15">
        <f>'POR'!H110</f>
        <v/>
      </c>
      <c r="BK64" s="15">
        <f>'ART'!C110</f>
        <v/>
      </c>
      <c r="BL64" s="15">
        <f>'ART'!D110</f>
        <v/>
      </c>
      <c r="BM64" s="15">
        <f>'ART'!E110</f>
        <v/>
      </c>
      <c r="BN64" s="15">
        <f>'ART'!F110</f>
        <v/>
      </c>
      <c r="BO64" s="15">
        <f>'ART'!G110</f>
        <v/>
      </c>
      <c r="BP64" s="15">
        <f>'ART'!H110</f>
        <v/>
      </c>
      <c r="BQ64" s="15">
        <f>'EDF'!C110</f>
        <v/>
      </c>
      <c r="BR64" s="15">
        <f>'EDF'!D110</f>
        <v/>
      </c>
      <c r="BS64" s="15">
        <f>'EDF'!E110</f>
        <v/>
      </c>
      <c r="BT64" s="15">
        <f>'EDF'!F110</f>
        <v/>
      </c>
      <c r="BU64" s="15">
        <f>'EDF'!G110</f>
        <v/>
      </c>
      <c r="BV64" s="15">
        <f>'EDF'!H110</f>
        <v/>
      </c>
      <c r="BW64" s="15">
        <f>'ING'!C110</f>
        <v/>
      </c>
      <c r="BX64" s="15">
        <f>'ING'!D110</f>
        <v/>
      </c>
      <c r="BY64" s="15">
        <f>'ING'!E110</f>
        <v/>
      </c>
      <c r="BZ64" s="15">
        <f>'ING'!F110</f>
        <v/>
      </c>
      <c r="CA64" s="15">
        <f>'ING'!G110</f>
        <v/>
      </c>
      <c r="CB64" s="15">
        <f>'ING'!H110</f>
        <v/>
      </c>
    </row>
    <row r="65">
      <c r="A65" s="8" t="n">
        <v>4</v>
      </c>
      <c r="B65" s="8" t="inlineStr">
        <is>
          <t>Bianca Nicolly Pereira Martins</t>
        </is>
      </c>
      <c r="C65" s="15">
        <f>'BIO'!C111</f>
        <v/>
      </c>
      <c r="D65" s="15">
        <f>'BIO'!D111</f>
        <v/>
      </c>
      <c r="E65" s="15">
        <f>'BIO'!E111</f>
        <v/>
      </c>
      <c r="F65" s="15">
        <f>'BIO'!F111</f>
        <v/>
      </c>
      <c r="G65" s="15">
        <f>'BIO'!G111</f>
        <v/>
      </c>
      <c r="H65" s="15">
        <f>'BIO'!H111</f>
        <v/>
      </c>
      <c r="I65" s="15">
        <f>'MAT'!C111</f>
        <v/>
      </c>
      <c r="J65" s="15">
        <f>'MAT'!D111</f>
        <v/>
      </c>
      <c r="K65" s="15">
        <f>'MAT'!E111</f>
        <v/>
      </c>
      <c r="L65" s="15">
        <f>'MAT'!F111</f>
        <v/>
      </c>
      <c r="M65" s="15">
        <f>'MAT'!G111</f>
        <v/>
      </c>
      <c r="N65" s="15">
        <f>'MAT'!H111</f>
        <v/>
      </c>
      <c r="O65" s="15">
        <f>'FIS'!C111</f>
        <v/>
      </c>
      <c r="P65" s="15">
        <f>'FIS'!D111</f>
        <v/>
      </c>
      <c r="Q65" s="15">
        <f>'FIS'!E111</f>
        <v/>
      </c>
      <c r="R65" s="15">
        <f>'FIS'!F111</f>
        <v/>
      </c>
      <c r="S65" s="15">
        <f>'FIS'!G111</f>
        <v/>
      </c>
      <c r="T65" s="15">
        <f>'FIS'!H111</f>
        <v/>
      </c>
      <c r="U65" s="15">
        <f>'QUI'!C111</f>
        <v/>
      </c>
      <c r="V65" s="15">
        <f>'QUI'!D111</f>
        <v/>
      </c>
      <c r="W65" s="15">
        <f>'QUI'!E111</f>
        <v/>
      </c>
      <c r="X65" s="15">
        <f>'QUI'!F111</f>
        <v/>
      </c>
      <c r="Y65" s="15">
        <f>'QUI'!G111</f>
        <v/>
      </c>
      <c r="Z65" s="15">
        <f>'QUI'!H111</f>
        <v/>
      </c>
      <c r="AA65" s="15">
        <f>'GEO'!C111</f>
        <v/>
      </c>
      <c r="AB65" s="15">
        <f>'GEO'!D111</f>
        <v/>
      </c>
      <c r="AC65" s="15">
        <f>'GEO'!E111</f>
        <v/>
      </c>
      <c r="AD65" s="15">
        <f>'GEO'!F111</f>
        <v/>
      </c>
      <c r="AE65" s="15">
        <f>'GEO'!G111</f>
        <v/>
      </c>
      <c r="AF65" s="15">
        <f>'GEO'!H111</f>
        <v/>
      </c>
      <c r="AG65" s="15">
        <f>'SOC'!C111</f>
        <v/>
      </c>
      <c r="AH65" s="15">
        <f>'SOC'!D111</f>
        <v/>
      </c>
      <c r="AI65" s="15">
        <f>'SOC'!E111</f>
        <v/>
      </c>
      <c r="AJ65" s="15">
        <f>'SOC'!F111</f>
        <v/>
      </c>
      <c r="AK65" s="15">
        <f>'SOC'!G111</f>
        <v/>
      </c>
      <c r="AL65" s="15">
        <f>'SOC'!H111</f>
        <v/>
      </c>
      <c r="AM65" s="15">
        <f>'HIS'!C111</f>
        <v/>
      </c>
      <c r="AN65" s="15">
        <f>'HIS'!D111</f>
        <v/>
      </c>
      <c r="AO65" s="15">
        <f>'HIS'!E111</f>
        <v/>
      </c>
      <c r="AP65" s="15">
        <f>'HIS'!F111</f>
        <v/>
      </c>
      <c r="AQ65" s="15">
        <f>'HIS'!G111</f>
        <v/>
      </c>
      <c r="AR65" s="15">
        <f>'HIS'!H111</f>
        <v/>
      </c>
      <c r="AS65" s="15">
        <f>'FIL'!C111</f>
        <v/>
      </c>
      <c r="AT65" s="15">
        <f>'FIL'!D111</f>
        <v/>
      </c>
      <c r="AU65" s="15">
        <f>'FIL'!E111</f>
        <v/>
      </c>
      <c r="AV65" s="15">
        <f>'FIL'!F111</f>
        <v/>
      </c>
      <c r="AW65" s="15">
        <f>'FIL'!G111</f>
        <v/>
      </c>
      <c r="AX65" s="15">
        <f>'FIL'!H111</f>
        <v/>
      </c>
      <c r="AY65" s="15">
        <f>'ESP'!C111</f>
        <v/>
      </c>
      <c r="AZ65" s="15">
        <f>'ESP'!D111</f>
        <v/>
      </c>
      <c r="BA65" s="15">
        <f>'ESP'!E111</f>
        <v/>
      </c>
      <c r="BB65" s="15">
        <f>'ESP'!F111</f>
        <v/>
      </c>
      <c r="BC65" s="15">
        <f>'ESP'!G111</f>
        <v/>
      </c>
      <c r="BD65" s="15">
        <f>'ESP'!H111</f>
        <v/>
      </c>
      <c r="BE65" s="15">
        <f>'POR'!C111</f>
        <v/>
      </c>
      <c r="BF65" s="15">
        <f>'POR'!D111</f>
        <v/>
      </c>
      <c r="BG65" s="15">
        <f>'POR'!E111</f>
        <v/>
      </c>
      <c r="BH65" s="15">
        <f>'POR'!F111</f>
        <v/>
      </c>
      <c r="BI65" s="15">
        <f>'POR'!G111</f>
        <v/>
      </c>
      <c r="BJ65" s="15">
        <f>'POR'!H111</f>
        <v/>
      </c>
      <c r="BK65" s="15">
        <f>'ART'!C111</f>
        <v/>
      </c>
      <c r="BL65" s="15">
        <f>'ART'!D111</f>
        <v/>
      </c>
      <c r="BM65" s="15">
        <f>'ART'!E111</f>
        <v/>
      </c>
      <c r="BN65" s="15">
        <f>'ART'!F111</f>
        <v/>
      </c>
      <c r="BO65" s="15">
        <f>'ART'!G111</f>
        <v/>
      </c>
      <c r="BP65" s="15">
        <f>'ART'!H111</f>
        <v/>
      </c>
      <c r="BQ65" s="15">
        <f>'EDF'!C111</f>
        <v/>
      </c>
      <c r="BR65" s="15">
        <f>'EDF'!D111</f>
        <v/>
      </c>
      <c r="BS65" s="15">
        <f>'EDF'!E111</f>
        <v/>
      </c>
      <c r="BT65" s="15">
        <f>'EDF'!F111</f>
        <v/>
      </c>
      <c r="BU65" s="15">
        <f>'EDF'!G111</f>
        <v/>
      </c>
      <c r="BV65" s="15">
        <f>'EDF'!H111</f>
        <v/>
      </c>
      <c r="BW65" s="15">
        <f>'ING'!C111</f>
        <v/>
      </c>
      <c r="BX65" s="15">
        <f>'ING'!D111</f>
        <v/>
      </c>
      <c r="BY65" s="15">
        <f>'ING'!E111</f>
        <v/>
      </c>
      <c r="BZ65" s="15">
        <f>'ING'!F111</f>
        <v/>
      </c>
      <c r="CA65" s="15">
        <f>'ING'!G111</f>
        <v/>
      </c>
      <c r="CB65" s="15">
        <f>'ING'!H111</f>
        <v/>
      </c>
    </row>
    <row r="66">
      <c r="A66" s="8" t="n">
        <v>5</v>
      </c>
      <c r="B66" s="8" t="inlineStr">
        <is>
          <t>Davi de Sousa Alves</t>
        </is>
      </c>
      <c r="C66" s="15">
        <f>'BIO'!C112</f>
        <v/>
      </c>
      <c r="D66" s="15">
        <f>'BIO'!D112</f>
        <v/>
      </c>
      <c r="E66" s="15">
        <f>'BIO'!E112</f>
        <v/>
      </c>
      <c r="F66" s="15">
        <f>'BIO'!F112</f>
        <v/>
      </c>
      <c r="G66" s="15">
        <f>'BIO'!G112</f>
        <v/>
      </c>
      <c r="H66" s="15">
        <f>'BIO'!H112</f>
        <v/>
      </c>
      <c r="I66" s="15">
        <f>'MAT'!C112</f>
        <v/>
      </c>
      <c r="J66" s="15">
        <f>'MAT'!D112</f>
        <v/>
      </c>
      <c r="K66" s="15">
        <f>'MAT'!E112</f>
        <v/>
      </c>
      <c r="L66" s="15">
        <f>'MAT'!F112</f>
        <v/>
      </c>
      <c r="M66" s="15">
        <f>'MAT'!G112</f>
        <v/>
      </c>
      <c r="N66" s="15">
        <f>'MAT'!H112</f>
        <v/>
      </c>
      <c r="O66" s="15">
        <f>'FIS'!C112</f>
        <v/>
      </c>
      <c r="P66" s="15">
        <f>'FIS'!D112</f>
        <v/>
      </c>
      <c r="Q66" s="15">
        <f>'FIS'!E112</f>
        <v/>
      </c>
      <c r="R66" s="15">
        <f>'FIS'!F112</f>
        <v/>
      </c>
      <c r="S66" s="15">
        <f>'FIS'!G112</f>
        <v/>
      </c>
      <c r="T66" s="15">
        <f>'FIS'!H112</f>
        <v/>
      </c>
      <c r="U66" s="15">
        <f>'QUI'!C112</f>
        <v/>
      </c>
      <c r="V66" s="15">
        <f>'QUI'!D112</f>
        <v/>
      </c>
      <c r="W66" s="15">
        <f>'QUI'!E112</f>
        <v/>
      </c>
      <c r="X66" s="15">
        <f>'QUI'!F112</f>
        <v/>
      </c>
      <c r="Y66" s="15">
        <f>'QUI'!G112</f>
        <v/>
      </c>
      <c r="Z66" s="15">
        <f>'QUI'!H112</f>
        <v/>
      </c>
      <c r="AA66" s="15">
        <f>'GEO'!C112</f>
        <v/>
      </c>
      <c r="AB66" s="15">
        <f>'GEO'!D112</f>
        <v/>
      </c>
      <c r="AC66" s="15">
        <f>'GEO'!E112</f>
        <v/>
      </c>
      <c r="AD66" s="15">
        <f>'GEO'!F112</f>
        <v/>
      </c>
      <c r="AE66" s="15">
        <f>'GEO'!G112</f>
        <v/>
      </c>
      <c r="AF66" s="15">
        <f>'GEO'!H112</f>
        <v/>
      </c>
      <c r="AG66" s="15">
        <f>'SOC'!C112</f>
        <v/>
      </c>
      <c r="AH66" s="15">
        <f>'SOC'!D112</f>
        <v/>
      </c>
      <c r="AI66" s="15">
        <f>'SOC'!E112</f>
        <v/>
      </c>
      <c r="AJ66" s="15">
        <f>'SOC'!F112</f>
        <v/>
      </c>
      <c r="AK66" s="15">
        <f>'SOC'!G112</f>
        <v/>
      </c>
      <c r="AL66" s="15">
        <f>'SOC'!H112</f>
        <v/>
      </c>
      <c r="AM66" s="15">
        <f>'HIS'!C112</f>
        <v/>
      </c>
      <c r="AN66" s="15">
        <f>'HIS'!D112</f>
        <v/>
      </c>
      <c r="AO66" s="15">
        <f>'HIS'!E112</f>
        <v/>
      </c>
      <c r="AP66" s="15">
        <f>'HIS'!F112</f>
        <v/>
      </c>
      <c r="AQ66" s="15">
        <f>'HIS'!G112</f>
        <v/>
      </c>
      <c r="AR66" s="15">
        <f>'HIS'!H112</f>
        <v/>
      </c>
      <c r="AS66" s="15">
        <f>'FIL'!C112</f>
        <v/>
      </c>
      <c r="AT66" s="15">
        <f>'FIL'!D112</f>
        <v/>
      </c>
      <c r="AU66" s="15">
        <f>'FIL'!E112</f>
        <v/>
      </c>
      <c r="AV66" s="15">
        <f>'FIL'!F112</f>
        <v/>
      </c>
      <c r="AW66" s="15">
        <f>'FIL'!G112</f>
        <v/>
      </c>
      <c r="AX66" s="15">
        <f>'FIL'!H112</f>
        <v/>
      </c>
      <c r="AY66" s="15">
        <f>'ESP'!C112</f>
        <v/>
      </c>
      <c r="AZ66" s="15">
        <f>'ESP'!D112</f>
        <v/>
      </c>
      <c r="BA66" s="15">
        <f>'ESP'!E112</f>
        <v/>
      </c>
      <c r="BB66" s="15">
        <f>'ESP'!F112</f>
        <v/>
      </c>
      <c r="BC66" s="15">
        <f>'ESP'!G112</f>
        <v/>
      </c>
      <c r="BD66" s="15">
        <f>'ESP'!H112</f>
        <v/>
      </c>
      <c r="BE66" s="15">
        <f>'POR'!C112</f>
        <v/>
      </c>
      <c r="BF66" s="15">
        <f>'POR'!D112</f>
        <v/>
      </c>
      <c r="BG66" s="15">
        <f>'POR'!E112</f>
        <v/>
      </c>
      <c r="BH66" s="15">
        <f>'POR'!F112</f>
        <v/>
      </c>
      <c r="BI66" s="15">
        <f>'POR'!G112</f>
        <v/>
      </c>
      <c r="BJ66" s="15">
        <f>'POR'!H112</f>
        <v/>
      </c>
      <c r="BK66" s="15">
        <f>'ART'!C112</f>
        <v/>
      </c>
      <c r="BL66" s="15">
        <f>'ART'!D112</f>
        <v/>
      </c>
      <c r="BM66" s="15">
        <f>'ART'!E112</f>
        <v/>
      </c>
      <c r="BN66" s="15">
        <f>'ART'!F112</f>
        <v/>
      </c>
      <c r="BO66" s="15">
        <f>'ART'!G112</f>
        <v/>
      </c>
      <c r="BP66" s="15">
        <f>'ART'!H112</f>
        <v/>
      </c>
      <c r="BQ66" s="15">
        <f>'EDF'!C112</f>
        <v/>
      </c>
      <c r="BR66" s="15">
        <f>'EDF'!D112</f>
        <v/>
      </c>
      <c r="BS66" s="15">
        <f>'EDF'!E112</f>
        <v/>
      </c>
      <c r="BT66" s="15">
        <f>'EDF'!F112</f>
        <v/>
      </c>
      <c r="BU66" s="15">
        <f>'EDF'!G112</f>
        <v/>
      </c>
      <c r="BV66" s="15">
        <f>'EDF'!H112</f>
        <v/>
      </c>
      <c r="BW66" s="15">
        <f>'ING'!C112</f>
        <v/>
      </c>
      <c r="BX66" s="15">
        <f>'ING'!D112</f>
        <v/>
      </c>
      <c r="BY66" s="15">
        <f>'ING'!E112</f>
        <v/>
      </c>
      <c r="BZ66" s="15">
        <f>'ING'!F112</f>
        <v/>
      </c>
      <c r="CA66" s="15">
        <f>'ING'!G112</f>
        <v/>
      </c>
      <c r="CB66" s="15">
        <f>'ING'!H112</f>
        <v/>
      </c>
    </row>
    <row r="67">
      <c r="A67" s="8" t="n">
        <v>6</v>
      </c>
      <c r="B67" s="8" t="inlineStr">
        <is>
          <t>Gabryelle Nayara Pereira de Sousa</t>
        </is>
      </c>
      <c r="C67" s="15">
        <f>'BIO'!C113</f>
        <v/>
      </c>
      <c r="D67" s="15">
        <f>'BIO'!D113</f>
        <v/>
      </c>
      <c r="E67" s="15">
        <f>'BIO'!E113</f>
        <v/>
      </c>
      <c r="F67" s="15">
        <f>'BIO'!F113</f>
        <v/>
      </c>
      <c r="G67" s="15">
        <f>'BIO'!G113</f>
        <v/>
      </c>
      <c r="H67" s="15">
        <f>'BIO'!H113</f>
        <v/>
      </c>
      <c r="I67" s="15">
        <f>'MAT'!C113</f>
        <v/>
      </c>
      <c r="J67" s="15">
        <f>'MAT'!D113</f>
        <v/>
      </c>
      <c r="K67" s="15">
        <f>'MAT'!E113</f>
        <v/>
      </c>
      <c r="L67" s="15">
        <f>'MAT'!F113</f>
        <v/>
      </c>
      <c r="M67" s="15">
        <f>'MAT'!G113</f>
        <v/>
      </c>
      <c r="N67" s="15">
        <f>'MAT'!H113</f>
        <v/>
      </c>
      <c r="O67" s="15">
        <f>'FIS'!C113</f>
        <v/>
      </c>
      <c r="P67" s="15">
        <f>'FIS'!D113</f>
        <v/>
      </c>
      <c r="Q67" s="15">
        <f>'FIS'!E113</f>
        <v/>
      </c>
      <c r="R67" s="15">
        <f>'FIS'!F113</f>
        <v/>
      </c>
      <c r="S67" s="15">
        <f>'FIS'!G113</f>
        <v/>
      </c>
      <c r="T67" s="15">
        <f>'FIS'!H113</f>
        <v/>
      </c>
      <c r="U67" s="15">
        <f>'QUI'!C113</f>
        <v/>
      </c>
      <c r="V67" s="15">
        <f>'QUI'!D113</f>
        <v/>
      </c>
      <c r="W67" s="15">
        <f>'QUI'!E113</f>
        <v/>
      </c>
      <c r="X67" s="15">
        <f>'QUI'!F113</f>
        <v/>
      </c>
      <c r="Y67" s="15">
        <f>'QUI'!G113</f>
        <v/>
      </c>
      <c r="Z67" s="15">
        <f>'QUI'!H113</f>
        <v/>
      </c>
      <c r="AA67" s="15">
        <f>'GEO'!C113</f>
        <v/>
      </c>
      <c r="AB67" s="15">
        <f>'GEO'!D113</f>
        <v/>
      </c>
      <c r="AC67" s="15">
        <f>'GEO'!E113</f>
        <v/>
      </c>
      <c r="AD67" s="15">
        <f>'GEO'!F113</f>
        <v/>
      </c>
      <c r="AE67" s="15">
        <f>'GEO'!G113</f>
        <v/>
      </c>
      <c r="AF67" s="15">
        <f>'GEO'!H113</f>
        <v/>
      </c>
      <c r="AG67" s="15">
        <f>'SOC'!C113</f>
        <v/>
      </c>
      <c r="AH67" s="15">
        <f>'SOC'!D113</f>
        <v/>
      </c>
      <c r="AI67" s="15">
        <f>'SOC'!E113</f>
        <v/>
      </c>
      <c r="AJ67" s="15">
        <f>'SOC'!F113</f>
        <v/>
      </c>
      <c r="AK67" s="15">
        <f>'SOC'!G113</f>
        <v/>
      </c>
      <c r="AL67" s="15">
        <f>'SOC'!H113</f>
        <v/>
      </c>
      <c r="AM67" s="15">
        <f>'HIS'!C113</f>
        <v/>
      </c>
      <c r="AN67" s="15">
        <f>'HIS'!D113</f>
        <v/>
      </c>
      <c r="AO67" s="15">
        <f>'HIS'!E113</f>
        <v/>
      </c>
      <c r="AP67" s="15">
        <f>'HIS'!F113</f>
        <v/>
      </c>
      <c r="AQ67" s="15">
        <f>'HIS'!G113</f>
        <v/>
      </c>
      <c r="AR67" s="15">
        <f>'HIS'!H113</f>
        <v/>
      </c>
      <c r="AS67" s="15">
        <f>'FIL'!C113</f>
        <v/>
      </c>
      <c r="AT67" s="15">
        <f>'FIL'!D113</f>
        <v/>
      </c>
      <c r="AU67" s="15">
        <f>'FIL'!E113</f>
        <v/>
      </c>
      <c r="AV67" s="15">
        <f>'FIL'!F113</f>
        <v/>
      </c>
      <c r="AW67" s="15">
        <f>'FIL'!G113</f>
        <v/>
      </c>
      <c r="AX67" s="15">
        <f>'FIL'!H113</f>
        <v/>
      </c>
      <c r="AY67" s="15">
        <f>'ESP'!C113</f>
        <v/>
      </c>
      <c r="AZ67" s="15">
        <f>'ESP'!D113</f>
        <v/>
      </c>
      <c r="BA67" s="15">
        <f>'ESP'!E113</f>
        <v/>
      </c>
      <c r="BB67" s="15">
        <f>'ESP'!F113</f>
        <v/>
      </c>
      <c r="BC67" s="15">
        <f>'ESP'!G113</f>
        <v/>
      </c>
      <c r="BD67" s="15">
        <f>'ESP'!H113</f>
        <v/>
      </c>
      <c r="BE67" s="15">
        <f>'POR'!C113</f>
        <v/>
      </c>
      <c r="BF67" s="15">
        <f>'POR'!D113</f>
        <v/>
      </c>
      <c r="BG67" s="15">
        <f>'POR'!E113</f>
        <v/>
      </c>
      <c r="BH67" s="15">
        <f>'POR'!F113</f>
        <v/>
      </c>
      <c r="BI67" s="15">
        <f>'POR'!G113</f>
        <v/>
      </c>
      <c r="BJ67" s="15">
        <f>'POR'!H113</f>
        <v/>
      </c>
      <c r="BK67" s="15">
        <f>'ART'!C113</f>
        <v/>
      </c>
      <c r="BL67" s="15">
        <f>'ART'!D113</f>
        <v/>
      </c>
      <c r="BM67" s="15">
        <f>'ART'!E113</f>
        <v/>
      </c>
      <c r="BN67" s="15">
        <f>'ART'!F113</f>
        <v/>
      </c>
      <c r="BO67" s="15">
        <f>'ART'!G113</f>
        <v/>
      </c>
      <c r="BP67" s="15">
        <f>'ART'!H113</f>
        <v/>
      </c>
      <c r="BQ67" s="15">
        <f>'EDF'!C113</f>
        <v/>
      </c>
      <c r="BR67" s="15">
        <f>'EDF'!D113</f>
        <v/>
      </c>
      <c r="BS67" s="15">
        <f>'EDF'!E113</f>
        <v/>
      </c>
      <c r="BT67" s="15">
        <f>'EDF'!F113</f>
        <v/>
      </c>
      <c r="BU67" s="15">
        <f>'EDF'!G113</f>
        <v/>
      </c>
      <c r="BV67" s="15">
        <f>'EDF'!H113</f>
        <v/>
      </c>
      <c r="BW67" s="15">
        <f>'ING'!C113</f>
        <v/>
      </c>
      <c r="BX67" s="15">
        <f>'ING'!D113</f>
        <v/>
      </c>
      <c r="BY67" s="15">
        <f>'ING'!E113</f>
        <v/>
      </c>
      <c r="BZ67" s="15">
        <f>'ING'!F113</f>
        <v/>
      </c>
      <c r="CA67" s="15">
        <f>'ING'!G113</f>
        <v/>
      </c>
      <c r="CB67" s="15">
        <f>'ING'!H113</f>
        <v/>
      </c>
    </row>
    <row r="68">
      <c r="A68" s="8" t="n">
        <v>7</v>
      </c>
      <c r="B68" s="8" t="inlineStr">
        <is>
          <t>José Carlos de Freitas Souza</t>
        </is>
      </c>
      <c r="C68" s="15">
        <f>'BIO'!C114</f>
        <v/>
      </c>
      <c r="D68" s="15">
        <f>'BIO'!D114</f>
        <v/>
      </c>
      <c r="E68" s="15">
        <f>'BIO'!E114</f>
        <v/>
      </c>
      <c r="F68" s="15">
        <f>'BIO'!F114</f>
        <v/>
      </c>
      <c r="G68" s="15">
        <f>'BIO'!G114</f>
        <v/>
      </c>
      <c r="H68" s="15">
        <f>'BIO'!H114</f>
        <v/>
      </c>
      <c r="I68" s="15">
        <f>'MAT'!C114</f>
        <v/>
      </c>
      <c r="J68" s="15">
        <f>'MAT'!D114</f>
        <v/>
      </c>
      <c r="K68" s="15">
        <f>'MAT'!E114</f>
        <v/>
      </c>
      <c r="L68" s="15">
        <f>'MAT'!F114</f>
        <v/>
      </c>
      <c r="M68" s="15">
        <f>'MAT'!G114</f>
        <v/>
      </c>
      <c r="N68" s="15">
        <f>'MAT'!H114</f>
        <v/>
      </c>
      <c r="O68" s="15">
        <f>'FIS'!C114</f>
        <v/>
      </c>
      <c r="P68" s="15">
        <f>'FIS'!D114</f>
        <v/>
      </c>
      <c r="Q68" s="15">
        <f>'FIS'!E114</f>
        <v/>
      </c>
      <c r="R68" s="15">
        <f>'FIS'!F114</f>
        <v/>
      </c>
      <c r="S68" s="15">
        <f>'FIS'!G114</f>
        <v/>
      </c>
      <c r="T68" s="15">
        <f>'FIS'!H114</f>
        <v/>
      </c>
      <c r="U68" s="15">
        <f>'QUI'!C114</f>
        <v/>
      </c>
      <c r="V68" s="15">
        <f>'QUI'!D114</f>
        <v/>
      </c>
      <c r="W68" s="15">
        <f>'QUI'!E114</f>
        <v/>
      </c>
      <c r="X68" s="15">
        <f>'QUI'!F114</f>
        <v/>
      </c>
      <c r="Y68" s="15">
        <f>'QUI'!G114</f>
        <v/>
      </c>
      <c r="Z68" s="15">
        <f>'QUI'!H114</f>
        <v/>
      </c>
      <c r="AA68" s="15">
        <f>'GEO'!C114</f>
        <v/>
      </c>
      <c r="AB68" s="15">
        <f>'GEO'!D114</f>
        <v/>
      </c>
      <c r="AC68" s="15">
        <f>'GEO'!E114</f>
        <v/>
      </c>
      <c r="AD68" s="15">
        <f>'GEO'!F114</f>
        <v/>
      </c>
      <c r="AE68" s="15">
        <f>'GEO'!G114</f>
        <v/>
      </c>
      <c r="AF68" s="15">
        <f>'GEO'!H114</f>
        <v/>
      </c>
      <c r="AG68" s="15">
        <f>'SOC'!C114</f>
        <v/>
      </c>
      <c r="AH68" s="15">
        <f>'SOC'!D114</f>
        <v/>
      </c>
      <c r="AI68" s="15">
        <f>'SOC'!E114</f>
        <v/>
      </c>
      <c r="AJ68" s="15">
        <f>'SOC'!F114</f>
        <v/>
      </c>
      <c r="AK68" s="15">
        <f>'SOC'!G114</f>
        <v/>
      </c>
      <c r="AL68" s="15">
        <f>'SOC'!H114</f>
        <v/>
      </c>
      <c r="AM68" s="15">
        <f>'HIS'!C114</f>
        <v/>
      </c>
      <c r="AN68" s="15">
        <f>'HIS'!D114</f>
        <v/>
      </c>
      <c r="AO68" s="15">
        <f>'HIS'!E114</f>
        <v/>
      </c>
      <c r="AP68" s="15">
        <f>'HIS'!F114</f>
        <v/>
      </c>
      <c r="AQ68" s="15">
        <f>'HIS'!G114</f>
        <v/>
      </c>
      <c r="AR68" s="15">
        <f>'HIS'!H114</f>
        <v/>
      </c>
      <c r="AS68" s="15">
        <f>'FIL'!C114</f>
        <v/>
      </c>
      <c r="AT68" s="15">
        <f>'FIL'!D114</f>
        <v/>
      </c>
      <c r="AU68" s="15">
        <f>'FIL'!E114</f>
        <v/>
      </c>
      <c r="AV68" s="15">
        <f>'FIL'!F114</f>
        <v/>
      </c>
      <c r="AW68" s="15">
        <f>'FIL'!G114</f>
        <v/>
      </c>
      <c r="AX68" s="15">
        <f>'FIL'!H114</f>
        <v/>
      </c>
      <c r="AY68" s="15">
        <f>'ESP'!C114</f>
        <v/>
      </c>
      <c r="AZ68" s="15">
        <f>'ESP'!D114</f>
        <v/>
      </c>
      <c r="BA68" s="15">
        <f>'ESP'!E114</f>
        <v/>
      </c>
      <c r="BB68" s="15">
        <f>'ESP'!F114</f>
        <v/>
      </c>
      <c r="BC68" s="15">
        <f>'ESP'!G114</f>
        <v/>
      </c>
      <c r="BD68" s="15">
        <f>'ESP'!H114</f>
        <v/>
      </c>
      <c r="BE68" s="15">
        <f>'POR'!C114</f>
        <v/>
      </c>
      <c r="BF68" s="15">
        <f>'POR'!D114</f>
        <v/>
      </c>
      <c r="BG68" s="15">
        <f>'POR'!E114</f>
        <v/>
      </c>
      <c r="BH68" s="15">
        <f>'POR'!F114</f>
        <v/>
      </c>
      <c r="BI68" s="15">
        <f>'POR'!G114</f>
        <v/>
      </c>
      <c r="BJ68" s="15">
        <f>'POR'!H114</f>
        <v/>
      </c>
      <c r="BK68" s="15">
        <f>'ART'!C114</f>
        <v/>
      </c>
      <c r="BL68" s="15">
        <f>'ART'!D114</f>
        <v/>
      </c>
      <c r="BM68" s="15">
        <f>'ART'!E114</f>
        <v/>
      </c>
      <c r="BN68" s="15">
        <f>'ART'!F114</f>
        <v/>
      </c>
      <c r="BO68" s="15">
        <f>'ART'!G114</f>
        <v/>
      </c>
      <c r="BP68" s="15">
        <f>'ART'!H114</f>
        <v/>
      </c>
      <c r="BQ68" s="15">
        <f>'EDF'!C114</f>
        <v/>
      </c>
      <c r="BR68" s="15">
        <f>'EDF'!D114</f>
        <v/>
      </c>
      <c r="BS68" s="15">
        <f>'EDF'!E114</f>
        <v/>
      </c>
      <c r="BT68" s="15">
        <f>'EDF'!F114</f>
        <v/>
      </c>
      <c r="BU68" s="15">
        <f>'EDF'!G114</f>
        <v/>
      </c>
      <c r="BV68" s="15">
        <f>'EDF'!H114</f>
        <v/>
      </c>
      <c r="BW68" s="15">
        <f>'ING'!C114</f>
        <v/>
      </c>
      <c r="BX68" s="15">
        <f>'ING'!D114</f>
        <v/>
      </c>
      <c r="BY68" s="15">
        <f>'ING'!E114</f>
        <v/>
      </c>
      <c r="BZ68" s="15">
        <f>'ING'!F114</f>
        <v/>
      </c>
      <c r="CA68" s="15">
        <f>'ING'!G114</f>
        <v/>
      </c>
      <c r="CB68" s="15">
        <f>'ING'!H114</f>
        <v/>
      </c>
    </row>
    <row r="69">
      <c r="A69" s="8" t="n">
        <v>8</v>
      </c>
      <c r="B69" s="8" t="inlineStr">
        <is>
          <t>Julia de Souza Santos do Rego</t>
        </is>
      </c>
      <c r="C69" s="15">
        <f>'BIO'!C115</f>
        <v/>
      </c>
      <c r="D69" s="15">
        <f>'BIO'!D115</f>
        <v/>
      </c>
      <c r="E69" s="15">
        <f>'BIO'!E115</f>
        <v/>
      </c>
      <c r="F69" s="15">
        <f>'BIO'!F115</f>
        <v/>
      </c>
      <c r="G69" s="15">
        <f>'BIO'!G115</f>
        <v/>
      </c>
      <c r="H69" s="15">
        <f>'BIO'!H115</f>
        <v/>
      </c>
      <c r="I69" s="15">
        <f>'MAT'!C115</f>
        <v/>
      </c>
      <c r="J69" s="15">
        <f>'MAT'!D115</f>
        <v/>
      </c>
      <c r="K69" s="15">
        <f>'MAT'!E115</f>
        <v/>
      </c>
      <c r="L69" s="15">
        <f>'MAT'!F115</f>
        <v/>
      </c>
      <c r="M69" s="15">
        <f>'MAT'!G115</f>
        <v/>
      </c>
      <c r="N69" s="15">
        <f>'MAT'!H115</f>
        <v/>
      </c>
      <c r="O69" s="15">
        <f>'FIS'!C115</f>
        <v/>
      </c>
      <c r="P69" s="15">
        <f>'FIS'!D115</f>
        <v/>
      </c>
      <c r="Q69" s="15">
        <f>'FIS'!E115</f>
        <v/>
      </c>
      <c r="R69" s="15">
        <f>'FIS'!F115</f>
        <v/>
      </c>
      <c r="S69" s="15">
        <f>'FIS'!G115</f>
        <v/>
      </c>
      <c r="T69" s="15">
        <f>'FIS'!H115</f>
        <v/>
      </c>
      <c r="U69" s="15">
        <f>'QUI'!C115</f>
        <v/>
      </c>
      <c r="V69" s="15">
        <f>'QUI'!D115</f>
        <v/>
      </c>
      <c r="W69" s="15">
        <f>'QUI'!E115</f>
        <v/>
      </c>
      <c r="X69" s="15">
        <f>'QUI'!F115</f>
        <v/>
      </c>
      <c r="Y69" s="15">
        <f>'QUI'!G115</f>
        <v/>
      </c>
      <c r="Z69" s="15">
        <f>'QUI'!H115</f>
        <v/>
      </c>
      <c r="AA69" s="15">
        <f>'GEO'!C115</f>
        <v/>
      </c>
      <c r="AB69" s="15">
        <f>'GEO'!D115</f>
        <v/>
      </c>
      <c r="AC69" s="15">
        <f>'GEO'!E115</f>
        <v/>
      </c>
      <c r="AD69" s="15">
        <f>'GEO'!F115</f>
        <v/>
      </c>
      <c r="AE69" s="15">
        <f>'GEO'!G115</f>
        <v/>
      </c>
      <c r="AF69" s="15">
        <f>'GEO'!H115</f>
        <v/>
      </c>
      <c r="AG69" s="15">
        <f>'SOC'!C115</f>
        <v/>
      </c>
      <c r="AH69" s="15">
        <f>'SOC'!D115</f>
        <v/>
      </c>
      <c r="AI69" s="15">
        <f>'SOC'!E115</f>
        <v/>
      </c>
      <c r="AJ69" s="15">
        <f>'SOC'!F115</f>
        <v/>
      </c>
      <c r="AK69" s="15">
        <f>'SOC'!G115</f>
        <v/>
      </c>
      <c r="AL69" s="15">
        <f>'SOC'!H115</f>
        <v/>
      </c>
      <c r="AM69" s="15">
        <f>'HIS'!C115</f>
        <v/>
      </c>
      <c r="AN69" s="15">
        <f>'HIS'!D115</f>
        <v/>
      </c>
      <c r="AO69" s="15">
        <f>'HIS'!E115</f>
        <v/>
      </c>
      <c r="AP69" s="15">
        <f>'HIS'!F115</f>
        <v/>
      </c>
      <c r="AQ69" s="15">
        <f>'HIS'!G115</f>
        <v/>
      </c>
      <c r="AR69" s="15">
        <f>'HIS'!H115</f>
        <v/>
      </c>
      <c r="AS69" s="15">
        <f>'FIL'!C115</f>
        <v/>
      </c>
      <c r="AT69" s="15">
        <f>'FIL'!D115</f>
        <v/>
      </c>
      <c r="AU69" s="15">
        <f>'FIL'!E115</f>
        <v/>
      </c>
      <c r="AV69" s="15">
        <f>'FIL'!F115</f>
        <v/>
      </c>
      <c r="AW69" s="15">
        <f>'FIL'!G115</f>
        <v/>
      </c>
      <c r="AX69" s="15">
        <f>'FIL'!H115</f>
        <v/>
      </c>
      <c r="AY69" s="15">
        <f>'ESP'!C115</f>
        <v/>
      </c>
      <c r="AZ69" s="15">
        <f>'ESP'!D115</f>
        <v/>
      </c>
      <c r="BA69" s="15">
        <f>'ESP'!E115</f>
        <v/>
      </c>
      <c r="BB69" s="15">
        <f>'ESP'!F115</f>
        <v/>
      </c>
      <c r="BC69" s="15">
        <f>'ESP'!G115</f>
        <v/>
      </c>
      <c r="BD69" s="15">
        <f>'ESP'!H115</f>
        <v/>
      </c>
      <c r="BE69" s="15">
        <f>'POR'!C115</f>
        <v/>
      </c>
      <c r="BF69" s="15">
        <f>'POR'!D115</f>
        <v/>
      </c>
      <c r="BG69" s="15">
        <f>'POR'!E115</f>
        <v/>
      </c>
      <c r="BH69" s="15">
        <f>'POR'!F115</f>
        <v/>
      </c>
      <c r="BI69" s="15">
        <f>'POR'!G115</f>
        <v/>
      </c>
      <c r="BJ69" s="15">
        <f>'POR'!H115</f>
        <v/>
      </c>
      <c r="BK69" s="15">
        <f>'ART'!C115</f>
        <v/>
      </c>
      <c r="BL69" s="15">
        <f>'ART'!D115</f>
        <v/>
      </c>
      <c r="BM69" s="15">
        <f>'ART'!E115</f>
        <v/>
      </c>
      <c r="BN69" s="15">
        <f>'ART'!F115</f>
        <v/>
      </c>
      <c r="BO69" s="15">
        <f>'ART'!G115</f>
        <v/>
      </c>
      <c r="BP69" s="15">
        <f>'ART'!H115</f>
        <v/>
      </c>
      <c r="BQ69" s="15">
        <f>'EDF'!C115</f>
        <v/>
      </c>
      <c r="BR69" s="15">
        <f>'EDF'!D115</f>
        <v/>
      </c>
      <c r="BS69" s="15">
        <f>'EDF'!E115</f>
        <v/>
      </c>
      <c r="BT69" s="15">
        <f>'EDF'!F115</f>
        <v/>
      </c>
      <c r="BU69" s="15">
        <f>'EDF'!G115</f>
        <v/>
      </c>
      <c r="BV69" s="15">
        <f>'EDF'!H115</f>
        <v/>
      </c>
      <c r="BW69" s="15">
        <f>'ING'!C115</f>
        <v/>
      </c>
      <c r="BX69" s="15">
        <f>'ING'!D115</f>
        <v/>
      </c>
      <c r="BY69" s="15">
        <f>'ING'!E115</f>
        <v/>
      </c>
      <c r="BZ69" s="15">
        <f>'ING'!F115</f>
        <v/>
      </c>
      <c r="CA69" s="15">
        <f>'ING'!G115</f>
        <v/>
      </c>
      <c r="CB69" s="15">
        <f>'ING'!H115</f>
        <v/>
      </c>
    </row>
    <row r="70">
      <c r="A70" s="8" t="n">
        <v>9</v>
      </c>
      <c r="B70" s="8" t="inlineStr">
        <is>
          <t>Kauã Leite Jorge Vieira da Costa</t>
        </is>
      </c>
      <c r="C70" s="15">
        <f>'BIO'!C116</f>
        <v/>
      </c>
      <c r="D70" s="15">
        <f>'BIO'!D116</f>
        <v/>
      </c>
      <c r="E70" s="15">
        <f>'BIO'!E116</f>
        <v/>
      </c>
      <c r="F70" s="15">
        <f>'BIO'!F116</f>
        <v/>
      </c>
      <c r="G70" s="15">
        <f>'BIO'!G116</f>
        <v/>
      </c>
      <c r="H70" s="15">
        <f>'BIO'!H116</f>
        <v/>
      </c>
      <c r="I70" s="15">
        <f>'MAT'!C116</f>
        <v/>
      </c>
      <c r="J70" s="15">
        <f>'MAT'!D116</f>
        <v/>
      </c>
      <c r="K70" s="15">
        <f>'MAT'!E116</f>
        <v/>
      </c>
      <c r="L70" s="15">
        <f>'MAT'!F116</f>
        <v/>
      </c>
      <c r="M70" s="15">
        <f>'MAT'!G116</f>
        <v/>
      </c>
      <c r="N70" s="15">
        <f>'MAT'!H116</f>
        <v/>
      </c>
      <c r="O70" s="15">
        <f>'FIS'!C116</f>
        <v/>
      </c>
      <c r="P70" s="15">
        <f>'FIS'!D116</f>
        <v/>
      </c>
      <c r="Q70" s="15">
        <f>'FIS'!E116</f>
        <v/>
      </c>
      <c r="R70" s="15">
        <f>'FIS'!F116</f>
        <v/>
      </c>
      <c r="S70" s="15">
        <f>'FIS'!G116</f>
        <v/>
      </c>
      <c r="T70" s="15">
        <f>'FIS'!H116</f>
        <v/>
      </c>
      <c r="U70" s="15">
        <f>'QUI'!C116</f>
        <v/>
      </c>
      <c r="V70" s="15">
        <f>'QUI'!D116</f>
        <v/>
      </c>
      <c r="W70" s="15">
        <f>'QUI'!E116</f>
        <v/>
      </c>
      <c r="X70" s="15">
        <f>'QUI'!F116</f>
        <v/>
      </c>
      <c r="Y70" s="15">
        <f>'QUI'!G116</f>
        <v/>
      </c>
      <c r="Z70" s="15">
        <f>'QUI'!H116</f>
        <v/>
      </c>
      <c r="AA70" s="15">
        <f>'GEO'!C116</f>
        <v/>
      </c>
      <c r="AB70" s="15">
        <f>'GEO'!D116</f>
        <v/>
      </c>
      <c r="AC70" s="15">
        <f>'GEO'!E116</f>
        <v/>
      </c>
      <c r="AD70" s="15">
        <f>'GEO'!F116</f>
        <v/>
      </c>
      <c r="AE70" s="15">
        <f>'GEO'!G116</f>
        <v/>
      </c>
      <c r="AF70" s="15">
        <f>'GEO'!H116</f>
        <v/>
      </c>
      <c r="AG70" s="15">
        <f>'SOC'!C116</f>
        <v/>
      </c>
      <c r="AH70" s="15">
        <f>'SOC'!D116</f>
        <v/>
      </c>
      <c r="AI70" s="15">
        <f>'SOC'!E116</f>
        <v/>
      </c>
      <c r="AJ70" s="15">
        <f>'SOC'!F116</f>
        <v/>
      </c>
      <c r="AK70" s="15">
        <f>'SOC'!G116</f>
        <v/>
      </c>
      <c r="AL70" s="15">
        <f>'SOC'!H116</f>
        <v/>
      </c>
      <c r="AM70" s="15">
        <f>'HIS'!C116</f>
        <v/>
      </c>
      <c r="AN70" s="15">
        <f>'HIS'!D116</f>
        <v/>
      </c>
      <c r="AO70" s="15">
        <f>'HIS'!E116</f>
        <v/>
      </c>
      <c r="AP70" s="15">
        <f>'HIS'!F116</f>
        <v/>
      </c>
      <c r="AQ70" s="15">
        <f>'HIS'!G116</f>
        <v/>
      </c>
      <c r="AR70" s="15">
        <f>'HIS'!H116</f>
        <v/>
      </c>
      <c r="AS70" s="15">
        <f>'FIL'!C116</f>
        <v/>
      </c>
      <c r="AT70" s="15">
        <f>'FIL'!D116</f>
        <v/>
      </c>
      <c r="AU70" s="15">
        <f>'FIL'!E116</f>
        <v/>
      </c>
      <c r="AV70" s="15">
        <f>'FIL'!F116</f>
        <v/>
      </c>
      <c r="AW70" s="15">
        <f>'FIL'!G116</f>
        <v/>
      </c>
      <c r="AX70" s="15">
        <f>'FIL'!H116</f>
        <v/>
      </c>
      <c r="AY70" s="15">
        <f>'ESP'!C116</f>
        <v/>
      </c>
      <c r="AZ70" s="15">
        <f>'ESP'!D116</f>
        <v/>
      </c>
      <c r="BA70" s="15">
        <f>'ESP'!E116</f>
        <v/>
      </c>
      <c r="BB70" s="15">
        <f>'ESP'!F116</f>
        <v/>
      </c>
      <c r="BC70" s="15">
        <f>'ESP'!G116</f>
        <v/>
      </c>
      <c r="BD70" s="15">
        <f>'ESP'!H116</f>
        <v/>
      </c>
      <c r="BE70" s="15">
        <f>'POR'!C116</f>
        <v/>
      </c>
      <c r="BF70" s="15">
        <f>'POR'!D116</f>
        <v/>
      </c>
      <c r="BG70" s="15">
        <f>'POR'!E116</f>
        <v/>
      </c>
      <c r="BH70" s="15">
        <f>'POR'!F116</f>
        <v/>
      </c>
      <c r="BI70" s="15">
        <f>'POR'!G116</f>
        <v/>
      </c>
      <c r="BJ70" s="15">
        <f>'POR'!H116</f>
        <v/>
      </c>
      <c r="BK70" s="15">
        <f>'ART'!C116</f>
        <v/>
      </c>
      <c r="BL70" s="15">
        <f>'ART'!D116</f>
        <v/>
      </c>
      <c r="BM70" s="15">
        <f>'ART'!E116</f>
        <v/>
      </c>
      <c r="BN70" s="15">
        <f>'ART'!F116</f>
        <v/>
      </c>
      <c r="BO70" s="15">
        <f>'ART'!G116</f>
        <v/>
      </c>
      <c r="BP70" s="15">
        <f>'ART'!H116</f>
        <v/>
      </c>
      <c r="BQ70" s="15">
        <f>'EDF'!C116</f>
        <v/>
      </c>
      <c r="BR70" s="15">
        <f>'EDF'!D116</f>
        <v/>
      </c>
      <c r="BS70" s="15">
        <f>'EDF'!E116</f>
        <v/>
      </c>
      <c r="BT70" s="15">
        <f>'EDF'!F116</f>
        <v/>
      </c>
      <c r="BU70" s="15">
        <f>'EDF'!G116</f>
        <v/>
      </c>
      <c r="BV70" s="15">
        <f>'EDF'!H116</f>
        <v/>
      </c>
      <c r="BW70" s="15">
        <f>'ING'!C116</f>
        <v/>
      </c>
      <c r="BX70" s="15">
        <f>'ING'!D116</f>
        <v/>
      </c>
      <c r="BY70" s="15">
        <f>'ING'!E116</f>
        <v/>
      </c>
      <c r="BZ70" s="15">
        <f>'ING'!F116</f>
        <v/>
      </c>
      <c r="CA70" s="15">
        <f>'ING'!G116</f>
        <v/>
      </c>
      <c r="CB70" s="15">
        <f>'ING'!H116</f>
        <v/>
      </c>
    </row>
    <row r="71">
      <c r="A71" s="8" t="n">
        <v>10</v>
      </c>
      <c r="B71" s="8" t="inlineStr">
        <is>
          <t>Laura Maria Monteiro Tavares</t>
        </is>
      </c>
      <c r="C71" s="15">
        <f>'BIO'!C117</f>
        <v/>
      </c>
      <c r="D71" s="15">
        <f>'BIO'!D117</f>
        <v/>
      </c>
      <c r="E71" s="15">
        <f>'BIO'!E117</f>
        <v/>
      </c>
      <c r="F71" s="15">
        <f>'BIO'!F117</f>
        <v/>
      </c>
      <c r="G71" s="15">
        <f>'BIO'!G117</f>
        <v/>
      </c>
      <c r="H71" s="15">
        <f>'BIO'!H117</f>
        <v/>
      </c>
      <c r="I71" s="15">
        <f>'MAT'!C117</f>
        <v/>
      </c>
      <c r="J71" s="15">
        <f>'MAT'!D117</f>
        <v/>
      </c>
      <c r="K71" s="15">
        <f>'MAT'!E117</f>
        <v/>
      </c>
      <c r="L71" s="15">
        <f>'MAT'!F117</f>
        <v/>
      </c>
      <c r="M71" s="15">
        <f>'MAT'!G117</f>
        <v/>
      </c>
      <c r="N71" s="15">
        <f>'MAT'!H117</f>
        <v/>
      </c>
      <c r="O71" s="15">
        <f>'FIS'!C117</f>
        <v/>
      </c>
      <c r="P71" s="15">
        <f>'FIS'!D117</f>
        <v/>
      </c>
      <c r="Q71" s="15">
        <f>'FIS'!E117</f>
        <v/>
      </c>
      <c r="R71" s="15">
        <f>'FIS'!F117</f>
        <v/>
      </c>
      <c r="S71" s="15">
        <f>'FIS'!G117</f>
        <v/>
      </c>
      <c r="T71" s="15">
        <f>'FIS'!H117</f>
        <v/>
      </c>
      <c r="U71" s="15">
        <f>'QUI'!C117</f>
        <v/>
      </c>
      <c r="V71" s="15">
        <f>'QUI'!D117</f>
        <v/>
      </c>
      <c r="W71" s="15">
        <f>'QUI'!E117</f>
        <v/>
      </c>
      <c r="X71" s="15">
        <f>'QUI'!F117</f>
        <v/>
      </c>
      <c r="Y71" s="15">
        <f>'QUI'!G117</f>
        <v/>
      </c>
      <c r="Z71" s="15">
        <f>'QUI'!H117</f>
        <v/>
      </c>
      <c r="AA71" s="15">
        <f>'GEO'!C117</f>
        <v/>
      </c>
      <c r="AB71" s="15">
        <f>'GEO'!D117</f>
        <v/>
      </c>
      <c r="AC71" s="15">
        <f>'GEO'!E117</f>
        <v/>
      </c>
      <c r="AD71" s="15">
        <f>'GEO'!F117</f>
        <v/>
      </c>
      <c r="AE71" s="15">
        <f>'GEO'!G117</f>
        <v/>
      </c>
      <c r="AF71" s="15">
        <f>'GEO'!H117</f>
        <v/>
      </c>
      <c r="AG71" s="15">
        <f>'SOC'!C117</f>
        <v/>
      </c>
      <c r="AH71" s="15">
        <f>'SOC'!D117</f>
        <v/>
      </c>
      <c r="AI71" s="15">
        <f>'SOC'!E117</f>
        <v/>
      </c>
      <c r="AJ71" s="15">
        <f>'SOC'!F117</f>
        <v/>
      </c>
      <c r="AK71" s="15">
        <f>'SOC'!G117</f>
        <v/>
      </c>
      <c r="AL71" s="15">
        <f>'SOC'!H117</f>
        <v/>
      </c>
      <c r="AM71" s="15">
        <f>'HIS'!C117</f>
        <v/>
      </c>
      <c r="AN71" s="15">
        <f>'HIS'!D117</f>
        <v/>
      </c>
      <c r="AO71" s="15">
        <f>'HIS'!E117</f>
        <v/>
      </c>
      <c r="AP71" s="15">
        <f>'HIS'!F117</f>
        <v/>
      </c>
      <c r="AQ71" s="15">
        <f>'HIS'!G117</f>
        <v/>
      </c>
      <c r="AR71" s="15">
        <f>'HIS'!H117</f>
        <v/>
      </c>
      <c r="AS71" s="15">
        <f>'FIL'!C117</f>
        <v/>
      </c>
      <c r="AT71" s="15">
        <f>'FIL'!D117</f>
        <v/>
      </c>
      <c r="AU71" s="15">
        <f>'FIL'!E117</f>
        <v/>
      </c>
      <c r="AV71" s="15">
        <f>'FIL'!F117</f>
        <v/>
      </c>
      <c r="AW71" s="15">
        <f>'FIL'!G117</f>
        <v/>
      </c>
      <c r="AX71" s="15">
        <f>'FIL'!H117</f>
        <v/>
      </c>
      <c r="AY71" s="15">
        <f>'ESP'!C117</f>
        <v/>
      </c>
      <c r="AZ71" s="15">
        <f>'ESP'!D117</f>
        <v/>
      </c>
      <c r="BA71" s="15">
        <f>'ESP'!E117</f>
        <v/>
      </c>
      <c r="BB71" s="15">
        <f>'ESP'!F117</f>
        <v/>
      </c>
      <c r="BC71" s="15">
        <f>'ESP'!G117</f>
        <v/>
      </c>
      <c r="BD71" s="15">
        <f>'ESP'!H117</f>
        <v/>
      </c>
      <c r="BE71" s="15">
        <f>'POR'!C117</f>
        <v/>
      </c>
      <c r="BF71" s="15">
        <f>'POR'!D117</f>
        <v/>
      </c>
      <c r="BG71" s="15">
        <f>'POR'!E117</f>
        <v/>
      </c>
      <c r="BH71" s="15">
        <f>'POR'!F117</f>
        <v/>
      </c>
      <c r="BI71" s="15">
        <f>'POR'!G117</f>
        <v/>
      </c>
      <c r="BJ71" s="15">
        <f>'POR'!H117</f>
        <v/>
      </c>
      <c r="BK71" s="15">
        <f>'ART'!C117</f>
        <v/>
      </c>
      <c r="BL71" s="15">
        <f>'ART'!D117</f>
        <v/>
      </c>
      <c r="BM71" s="15">
        <f>'ART'!E117</f>
        <v/>
      </c>
      <c r="BN71" s="15">
        <f>'ART'!F117</f>
        <v/>
      </c>
      <c r="BO71" s="15">
        <f>'ART'!G117</f>
        <v/>
      </c>
      <c r="BP71" s="15">
        <f>'ART'!H117</f>
        <v/>
      </c>
      <c r="BQ71" s="15">
        <f>'EDF'!C117</f>
        <v/>
      </c>
      <c r="BR71" s="15">
        <f>'EDF'!D117</f>
        <v/>
      </c>
      <c r="BS71" s="15">
        <f>'EDF'!E117</f>
        <v/>
      </c>
      <c r="BT71" s="15">
        <f>'EDF'!F117</f>
        <v/>
      </c>
      <c r="BU71" s="15">
        <f>'EDF'!G117</f>
        <v/>
      </c>
      <c r="BV71" s="15">
        <f>'EDF'!H117</f>
        <v/>
      </c>
      <c r="BW71" s="15">
        <f>'ING'!C117</f>
        <v/>
      </c>
      <c r="BX71" s="15">
        <f>'ING'!D117</f>
        <v/>
      </c>
      <c r="BY71" s="15">
        <f>'ING'!E117</f>
        <v/>
      </c>
      <c r="BZ71" s="15">
        <f>'ING'!F117</f>
        <v/>
      </c>
      <c r="CA71" s="15">
        <f>'ING'!G117</f>
        <v/>
      </c>
      <c r="CB71" s="15">
        <f>'ING'!H117</f>
        <v/>
      </c>
    </row>
    <row r="72">
      <c r="A72" s="8" t="n">
        <v>11</v>
      </c>
      <c r="B72" s="8" t="inlineStr">
        <is>
          <t>Leandro da Silva Fonseca Filho</t>
        </is>
      </c>
      <c r="C72" s="15">
        <f>'BIO'!C118</f>
        <v/>
      </c>
      <c r="D72" s="15">
        <f>'BIO'!D118</f>
        <v/>
      </c>
      <c r="E72" s="15">
        <f>'BIO'!E118</f>
        <v/>
      </c>
      <c r="F72" s="15">
        <f>'BIO'!F118</f>
        <v/>
      </c>
      <c r="G72" s="15">
        <f>'BIO'!G118</f>
        <v/>
      </c>
      <c r="H72" s="15">
        <f>'BIO'!H118</f>
        <v/>
      </c>
      <c r="I72" s="15">
        <f>'MAT'!C118</f>
        <v/>
      </c>
      <c r="J72" s="15">
        <f>'MAT'!D118</f>
        <v/>
      </c>
      <c r="K72" s="15">
        <f>'MAT'!E118</f>
        <v/>
      </c>
      <c r="L72" s="15">
        <f>'MAT'!F118</f>
        <v/>
      </c>
      <c r="M72" s="15">
        <f>'MAT'!G118</f>
        <v/>
      </c>
      <c r="N72" s="15">
        <f>'MAT'!H118</f>
        <v/>
      </c>
      <c r="O72" s="15">
        <f>'FIS'!C118</f>
        <v/>
      </c>
      <c r="P72" s="15">
        <f>'FIS'!D118</f>
        <v/>
      </c>
      <c r="Q72" s="15">
        <f>'FIS'!E118</f>
        <v/>
      </c>
      <c r="R72" s="15">
        <f>'FIS'!F118</f>
        <v/>
      </c>
      <c r="S72" s="15">
        <f>'FIS'!G118</f>
        <v/>
      </c>
      <c r="T72" s="15">
        <f>'FIS'!H118</f>
        <v/>
      </c>
      <c r="U72" s="15">
        <f>'QUI'!C118</f>
        <v/>
      </c>
      <c r="V72" s="15">
        <f>'QUI'!D118</f>
        <v/>
      </c>
      <c r="W72" s="15">
        <f>'QUI'!E118</f>
        <v/>
      </c>
      <c r="X72" s="15">
        <f>'QUI'!F118</f>
        <v/>
      </c>
      <c r="Y72" s="15">
        <f>'QUI'!G118</f>
        <v/>
      </c>
      <c r="Z72" s="15">
        <f>'QUI'!H118</f>
        <v/>
      </c>
      <c r="AA72" s="15">
        <f>'GEO'!C118</f>
        <v/>
      </c>
      <c r="AB72" s="15">
        <f>'GEO'!D118</f>
        <v/>
      </c>
      <c r="AC72" s="15">
        <f>'GEO'!E118</f>
        <v/>
      </c>
      <c r="AD72" s="15">
        <f>'GEO'!F118</f>
        <v/>
      </c>
      <c r="AE72" s="15">
        <f>'GEO'!G118</f>
        <v/>
      </c>
      <c r="AF72" s="15">
        <f>'GEO'!H118</f>
        <v/>
      </c>
      <c r="AG72" s="15">
        <f>'SOC'!C118</f>
        <v/>
      </c>
      <c r="AH72" s="15">
        <f>'SOC'!D118</f>
        <v/>
      </c>
      <c r="AI72" s="15">
        <f>'SOC'!E118</f>
        <v/>
      </c>
      <c r="AJ72" s="15">
        <f>'SOC'!F118</f>
        <v/>
      </c>
      <c r="AK72" s="15">
        <f>'SOC'!G118</f>
        <v/>
      </c>
      <c r="AL72" s="15">
        <f>'SOC'!H118</f>
        <v/>
      </c>
      <c r="AM72" s="15">
        <f>'HIS'!C118</f>
        <v/>
      </c>
      <c r="AN72" s="15">
        <f>'HIS'!D118</f>
        <v/>
      </c>
      <c r="AO72" s="15">
        <f>'HIS'!E118</f>
        <v/>
      </c>
      <c r="AP72" s="15">
        <f>'HIS'!F118</f>
        <v/>
      </c>
      <c r="AQ72" s="15">
        <f>'HIS'!G118</f>
        <v/>
      </c>
      <c r="AR72" s="15">
        <f>'HIS'!H118</f>
        <v/>
      </c>
      <c r="AS72" s="15">
        <f>'FIL'!C118</f>
        <v/>
      </c>
      <c r="AT72" s="15">
        <f>'FIL'!D118</f>
        <v/>
      </c>
      <c r="AU72" s="15">
        <f>'FIL'!E118</f>
        <v/>
      </c>
      <c r="AV72" s="15">
        <f>'FIL'!F118</f>
        <v/>
      </c>
      <c r="AW72" s="15">
        <f>'FIL'!G118</f>
        <v/>
      </c>
      <c r="AX72" s="15">
        <f>'FIL'!H118</f>
        <v/>
      </c>
      <c r="AY72" s="15">
        <f>'ESP'!C118</f>
        <v/>
      </c>
      <c r="AZ72" s="15">
        <f>'ESP'!D118</f>
        <v/>
      </c>
      <c r="BA72" s="15">
        <f>'ESP'!E118</f>
        <v/>
      </c>
      <c r="BB72" s="15">
        <f>'ESP'!F118</f>
        <v/>
      </c>
      <c r="BC72" s="15">
        <f>'ESP'!G118</f>
        <v/>
      </c>
      <c r="BD72" s="15">
        <f>'ESP'!H118</f>
        <v/>
      </c>
      <c r="BE72" s="15">
        <f>'POR'!C118</f>
        <v/>
      </c>
      <c r="BF72" s="15">
        <f>'POR'!D118</f>
        <v/>
      </c>
      <c r="BG72" s="15">
        <f>'POR'!E118</f>
        <v/>
      </c>
      <c r="BH72" s="15">
        <f>'POR'!F118</f>
        <v/>
      </c>
      <c r="BI72" s="15">
        <f>'POR'!G118</f>
        <v/>
      </c>
      <c r="BJ72" s="15">
        <f>'POR'!H118</f>
        <v/>
      </c>
      <c r="BK72" s="15">
        <f>'ART'!C118</f>
        <v/>
      </c>
      <c r="BL72" s="15">
        <f>'ART'!D118</f>
        <v/>
      </c>
      <c r="BM72" s="15">
        <f>'ART'!E118</f>
        <v/>
      </c>
      <c r="BN72" s="15">
        <f>'ART'!F118</f>
        <v/>
      </c>
      <c r="BO72" s="15">
        <f>'ART'!G118</f>
        <v/>
      </c>
      <c r="BP72" s="15">
        <f>'ART'!H118</f>
        <v/>
      </c>
      <c r="BQ72" s="15">
        <f>'EDF'!C118</f>
        <v/>
      </c>
      <c r="BR72" s="15">
        <f>'EDF'!D118</f>
        <v/>
      </c>
      <c r="BS72" s="15">
        <f>'EDF'!E118</f>
        <v/>
      </c>
      <c r="BT72" s="15">
        <f>'EDF'!F118</f>
        <v/>
      </c>
      <c r="BU72" s="15">
        <f>'EDF'!G118</f>
        <v/>
      </c>
      <c r="BV72" s="15">
        <f>'EDF'!H118</f>
        <v/>
      </c>
      <c r="BW72" s="15">
        <f>'ING'!C118</f>
        <v/>
      </c>
      <c r="BX72" s="15">
        <f>'ING'!D118</f>
        <v/>
      </c>
      <c r="BY72" s="15">
        <f>'ING'!E118</f>
        <v/>
      </c>
      <c r="BZ72" s="15">
        <f>'ING'!F118</f>
        <v/>
      </c>
      <c r="CA72" s="15">
        <f>'ING'!G118</f>
        <v/>
      </c>
      <c r="CB72" s="15">
        <f>'ING'!H118</f>
        <v/>
      </c>
    </row>
    <row r="73">
      <c r="A73" s="8" t="n">
        <v>12</v>
      </c>
      <c r="B73" s="8" t="inlineStr">
        <is>
          <t>Louhanna Micaelly Silva de Araújo</t>
        </is>
      </c>
      <c r="C73" s="15">
        <f>'BIO'!C119</f>
        <v/>
      </c>
      <c r="D73" s="15">
        <f>'BIO'!D119</f>
        <v/>
      </c>
      <c r="E73" s="15">
        <f>'BIO'!E119</f>
        <v/>
      </c>
      <c r="F73" s="15">
        <f>'BIO'!F119</f>
        <v/>
      </c>
      <c r="G73" s="15">
        <f>'BIO'!G119</f>
        <v/>
      </c>
      <c r="H73" s="15">
        <f>'BIO'!H119</f>
        <v/>
      </c>
      <c r="I73" s="15">
        <f>'MAT'!C119</f>
        <v/>
      </c>
      <c r="J73" s="15">
        <f>'MAT'!D119</f>
        <v/>
      </c>
      <c r="K73" s="15">
        <f>'MAT'!E119</f>
        <v/>
      </c>
      <c r="L73" s="15">
        <f>'MAT'!F119</f>
        <v/>
      </c>
      <c r="M73" s="15">
        <f>'MAT'!G119</f>
        <v/>
      </c>
      <c r="N73" s="15">
        <f>'MAT'!H119</f>
        <v/>
      </c>
      <c r="O73" s="15">
        <f>'FIS'!C119</f>
        <v/>
      </c>
      <c r="P73" s="15">
        <f>'FIS'!D119</f>
        <v/>
      </c>
      <c r="Q73" s="15">
        <f>'FIS'!E119</f>
        <v/>
      </c>
      <c r="R73" s="15">
        <f>'FIS'!F119</f>
        <v/>
      </c>
      <c r="S73" s="15">
        <f>'FIS'!G119</f>
        <v/>
      </c>
      <c r="T73" s="15">
        <f>'FIS'!H119</f>
        <v/>
      </c>
      <c r="U73" s="15">
        <f>'QUI'!C119</f>
        <v/>
      </c>
      <c r="V73" s="15">
        <f>'QUI'!D119</f>
        <v/>
      </c>
      <c r="W73" s="15">
        <f>'QUI'!E119</f>
        <v/>
      </c>
      <c r="X73" s="15">
        <f>'QUI'!F119</f>
        <v/>
      </c>
      <c r="Y73" s="15">
        <f>'QUI'!G119</f>
        <v/>
      </c>
      <c r="Z73" s="15">
        <f>'QUI'!H119</f>
        <v/>
      </c>
      <c r="AA73" s="15">
        <f>'GEO'!C119</f>
        <v/>
      </c>
      <c r="AB73" s="15">
        <f>'GEO'!D119</f>
        <v/>
      </c>
      <c r="AC73" s="15">
        <f>'GEO'!E119</f>
        <v/>
      </c>
      <c r="AD73" s="15">
        <f>'GEO'!F119</f>
        <v/>
      </c>
      <c r="AE73" s="15">
        <f>'GEO'!G119</f>
        <v/>
      </c>
      <c r="AF73" s="15">
        <f>'GEO'!H119</f>
        <v/>
      </c>
      <c r="AG73" s="15">
        <f>'SOC'!C119</f>
        <v/>
      </c>
      <c r="AH73" s="15">
        <f>'SOC'!D119</f>
        <v/>
      </c>
      <c r="AI73" s="15">
        <f>'SOC'!E119</f>
        <v/>
      </c>
      <c r="AJ73" s="15">
        <f>'SOC'!F119</f>
        <v/>
      </c>
      <c r="AK73" s="15">
        <f>'SOC'!G119</f>
        <v/>
      </c>
      <c r="AL73" s="15">
        <f>'SOC'!H119</f>
        <v/>
      </c>
      <c r="AM73" s="15">
        <f>'HIS'!C119</f>
        <v/>
      </c>
      <c r="AN73" s="15">
        <f>'HIS'!D119</f>
        <v/>
      </c>
      <c r="AO73" s="15">
        <f>'HIS'!E119</f>
        <v/>
      </c>
      <c r="AP73" s="15">
        <f>'HIS'!F119</f>
        <v/>
      </c>
      <c r="AQ73" s="15">
        <f>'HIS'!G119</f>
        <v/>
      </c>
      <c r="AR73" s="15">
        <f>'HIS'!H119</f>
        <v/>
      </c>
      <c r="AS73" s="15">
        <f>'FIL'!C119</f>
        <v/>
      </c>
      <c r="AT73" s="15">
        <f>'FIL'!D119</f>
        <v/>
      </c>
      <c r="AU73" s="15">
        <f>'FIL'!E119</f>
        <v/>
      </c>
      <c r="AV73" s="15">
        <f>'FIL'!F119</f>
        <v/>
      </c>
      <c r="AW73" s="15">
        <f>'FIL'!G119</f>
        <v/>
      </c>
      <c r="AX73" s="15">
        <f>'FIL'!H119</f>
        <v/>
      </c>
      <c r="AY73" s="15">
        <f>'ESP'!C119</f>
        <v/>
      </c>
      <c r="AZ73" s="15">
        <f>'ESP'!D119</f>
        <v/>
      </c>
      <c r="BA73" s="15">
        <f>'ESP'!E119</f>
        <v/>
      </c>
      <c r="BB73" s="15">
        <f>'ESP'!F119</f>
        <v/>
      </c>
      <c r="BC73" s="15">
        <f>'ESP'!G119</f>
        <v/>
      </c>
      <c r="BD73" s="15">
        <f>'ESP'!H119</f>
        <v/>
      </c>
      <c r="BE73" s="15">
        <f>'POR'!C119</f>
        <v/>
      </c>
      <c r="BF73" s="15">
        <f>'POR'!D119</f>
        <v/>
      </c>
      <c r="BG73" s="15">
        <f>'POR'!E119</f>
        <v/>
      </c>
      <c r="BH73" s="15">
        <f>'POR'!F119</f>
        <v/>
      </c>
      <c r="BI73" s="15">
        <f>'POR'!G119</f>
        <v/>
      </c>
      <c r="BJ73" s="15">
        <f>'POR'!H119</f>
        <v/>
      </c>
      <c r="BK73" s="15">
        <f>'ART'!C119</f>
        <v/>
      </c>
      <c r="BL73" s="15">
        <f>'ART'!D119</f>
        <v/>
      </c>
      <c r="BM73" s="15">
        <f>'ART'!E119</f>
        <v/>
      </c>
      <c r="BN73" s="15">
        <f>'ART'!F119</f>
        <v/>
      </c>
      <c r="BO73" s="15">
        <f>'ART'!G119</f>
        <v/>
      </c>
      <c r="BP73" s="15">
        <f>'ART'!H119</f>
        <v/>
      </c>
      <c r="BQ73" s="15">
        <f>'EDF'!C119</f>
        <v/>
      </c>
      <c r="BR73" s="15">
        <f>'EDF'!D119</f>
        <v/>
      </c>
      <c r="BS73" s="15">
        <f>'EDF'!E119</f>
        <v/>
      </c>
      <c r="BT73" s="15">
        <f>'EDF'!F119</f>
        <v/>
      </c>
      <c r="BU73" s="15">
        <f>'EDF'!G119</f>
        <v/>
      </c>
      <c r="BV73" s="15">
        <f>'EDF'!H119</f>
        <v/>
      </c>
      <c r="BW73" s="15">
        <f>'ING'!C119</f>
        <v/>
      </c>
      <c r="BX73" s="15">
        <f>'ING'!D119</f>
        <v/>
      </c>
      <c r="BY73" s="15">
        <f>'ING'!E119</f>
        <v/>
      </c>
      <c r="BZ73" s="15">
        <f>'ING'!F119</f>
        <v/>
      </c>
      <c r="CA73" s="15">
        <f>'ING'!G119</f>
        <v/>
      </c>
      <c r="CB73" s="15">
        <f>'ING'!H119</f>
        <v/>
      </c>
    </row>
    <row r="74">
      <c r="A74" s="8" t="n">
        <v>13</v>
      </c>
      <c r="B74" s="8" t="inlineStr">
        <is>
          <t>Lucyemille Fernandes dos Sasntos</t>
        </is>
      </c>
      <c r="C74" s="15">
        <f>'BIO'!C120</f>
        <v/>
      </c>
      <c r="D74" s="15">
        <f>'BIO'!D120</f>
        <v/>
      </c>
      <c r="E74" s="15">
        <f>'BIO'!E120</f>
        <v/>
      </c>
      <c r="F74" s="15">
        <f>'BIO'!F120</f>
        <v/>
      </c>
      <c r="G74" s="15">
        <f>'BIO'!G120</f>
        <v/>
      </c>
      <c r="H74" s="15">
        <f>'BIO'!H120</f>
        <v/>
      </c>
      <c r="I74" s="15">
        <f>'MAT'!C120</f>
        <v/>
      </c>
      <c r="J74" s="15">
        <f>'MAT'!D120</f>
        <v/>
      </c>
      <c r="K74" s="15">
        <f>'MAT'!E120</f>
        <v/>
      </c>
      <c r="L74" s="15">
        <f>'MAT'!F120</f>
        <v/>
      </c>
      <c r="M74" s="15">
        <f>'MAT'!G120</f>
        <v/>
      </c>
      <c r="N74" s="15">
        <f>'MAT'!H120</f>
        <v/>
      </c>
      <c r="O74" s="15">
        <f>'FIS'!C120</f>
        <v/>
      </c>
      <c r="P74" s="15">
        <f>'FIS'!D120</f>
        <v/>
      </c>
      <c r="Q74" s="15">
        <f>'FIS'!E120</f>
        <v/>
      </c>
      <c r="R74" s="15">
        <f>'FIS'!F120</f>
        <v/>
      </c>
      <c r="S74" s="15">
        <f>'FIS'!G120</f>
        <v/>
      </c>
      <c r="T74" s="15">
        <f>'FIS'!H120</f>
        <v/>
      </c>
      <c r="U74" s="15">
        <f>'QUI'!C120</f>
        <v/>
      </c>
      <c r="V74" s="15">
        <f>'QUI'!D120</f>
        <v/>
      </c>
      <c r="W74" s="15">
        <f>'QUI'!E120</f>
        <v/>
      </c>
      <c r="X74" s="15">
        <f>'QUI'!F120</f>
        <v/>
      </c>
      <c r="Y74" s="15">
        <f>'QUI'!G120</f>
        <v/>
      </c>
      <c r="Z74" s="15">
        <f>'QUI'!H120</f>
        <v/>
      </c>
      <c r="AA74" s="15">
        <f>'GEO'!C120</f>
        <v/>
      </c>
      <c r="AB74" s="15">
        <f>'GEO'!D120</f>
        <v/>
      </c>
      <c r="AC74" s="15">
        <f>'GEO'!E120</f>
        <v/>
      </c>
      <c r="AD74" s="15">
        <f>'GEO'!F120</f>
        <v/>
      </c>
      <c r="AE74" s="15">
        <f>'GEO'!G120</f>
        <v/>
      </c>
      <c r="AF74" s="15">
        <f>'GEO'!H120</f>
        <v/>
      </c>
      <c r="AG74" s="15">
        <f>'SOC'!C120</f>
        <v/>
      </c>
      <c r="AH74" s="15">
        <f>'SOC'!D120</f>
        <v/>
      </c>
      <c r="AI74" s="15">
        <f>'SOC'!E120</f>
        <v/>
      </c>
      <c r="AJ74" s="15">
        <f>'SOC'!F120</f>
        <v/>
      </c>
      <c r="AK74" s="15">
        <f>'SOC'!G120</f>
        <v/>
      </c>
      <c r="AL74" s="15">
        <f>'SOC'!H120</f>
        <v/>
      </c>
      <c r="AM74" s="15">
        <f>'HIS'!C120</f>
        <v/>
      </c>
      <c r="AN74" s="15">
        <f>'HIS'!D120</f>
        <v/>
      </c>
      <c r="AO74" s="15">
        <f>'HIS'!E120</f>
        <v/>
      </c>
      <c r="AP74" s="15">
        <f>'HIS'!F120</f>
        <v/>
      </c>
      <c r="AQ74" s="15">
        <f>'HIS'!G120</f>
        <v/>
      </c>
      <c r="AR74" s="15">
        <f>'HIS'!H120</f>
        <v/>
      </c>
      <c r="AS74" s="15">
        <f>'FIL'!C120</f>
        <v/>
      </c>
      <c r="AT74" s="15">
        <f>'FIL'!D120</f>
        <v/>
      </c>
      <c r="AU74" s="15">
        <f>'FIL'!E120</f>
        <v/>
      </c>
      <c r="AV74" s="15">
        <f>'FIL'!F120</f>
        <v/>
      </c>
      <c r="AW74" s="15">
        <f>'FIL'!G120</f>
        <v/>
      </c>
      <c r="AX74" s="15">
        <f>'FIL'!H120</f>
        <v/>
      </c>
      <c r="AY74" s="15">
        <f>'ESP'!C120</f>
        <v/>
      </c>
      <c r="AZ74" s="15">
        <f>'ESP'!D120</f>
        <v/>
      </c>
      <c r="BA74" s="15">
        <f>'ESP'!E120</f>
        <v/>
      </c>
      <c r="BB74" s="15">
        <f>'ESP'!F120</f>
        <v/>
      </c>
      <c r="BC74" s="15">
        <f>'ESP'!G120</f>
        <v/>
      </c>
      <c r="BD74" s="15">
        <f>'ESP'!H120</f>
        <v/>
      </c>
      <c r="BE74" s="15">
        <f>'POR'!C120</f>
        <v/>
      </c>
      <c r="BF74" s="15">
        <f>'POR'!D120</f>
        <v/>
      </c>
      <c r="BG74" s="15">
        <f>'POR'!E120</f>
        <v/>
      </c>
      <c r="BH74" s="15">
        <f>'POR'!F120</f>
        <v/>
      </c>
      <c r="BI74" s="15">
        <f>'POR'!G120</f>
        <v/>
      </c>
      <c r="BJ74" s="15">
        <f>'POR'!H120</f>
        <v/>
      </c>
      <c r="BK74" s="15">
        <f>'ART'!C120</f>
        <v/>
      </c>
      <c r="BL74" s="15">
        <f>'ART'!D120</f>
        <v/>
      </c>
      <c r="BM74" s="15">
        <f>'ART'!E120</f>
        <v/>
      </c>
      <c r="BN74" s="15">
        <f>'ART'!F120</f>
        <v/>
      </c>
      <c r="BO74" s="15">
        <f>'ART'!G120</f>
        <v/>
      </c>
      <c r="BP74" s="15">
        <f>'ART'!H120</f>
        <v/>
      </c>
      <c r="BQ74" s="15">
        <f>'EDF'!C120</f>
        <v/>
      </c>
      <c r="BR74" s="15">
        <f>'EDF'!D120</f>
        <v/>
      </c>
      <c r="BS74" s="15">
        <f>'EDF'!E120</f>
        <v/>
      </c>
      <c r="BT74" s="15">
        <f>'EDF'!F120</f>
        <v/>
      </c>
      <c r="BU74" s="15">
        <f>'EDF'!G120</f>
        <v/>
      </c>
      <c r="BV74" s="15">
        <f>'EDF'!H120</f>
        <v/>
      </c>
      <c r="BW74" s="15">
        <f>'ING'!C120</f>
        <v/>
      </c>
      <c r="BX74" s="15">
        <f>'ING'!D120</f>
        <v/>
      </c>
      <c r="BY74" s="15">
        <f>'ING'!E120</f>
        <v/>
      </c>
      <c r="BZ74" s="15">
        <f>'ING'!F120</f>
        <v/>
      </c>
      <c r="CA74" s="15">
        <f>'ING'!G120</f>
        <v/>
      </c>
      <c r="CB74" s="15">
        <f>'ING'!H120</f>
        <v/>
      </c>
    </row>
    <row r="75">
      <c r="A75" s="8" t="n">
        <v>14</v>
      </c>
      <c r="B75" s="8" t="inlineStr">
        <is>
          <t>Maria Eduarda Oliveira Nunes / NOME SOCIAL: Liam Oliveira Nunes</t>
        </is>
      </c>
      <c r="C75" s="15">
        <f>'BIO'!C121</f>
        <v/>
      </c>
      <c r="D75" s="15">
        <f>'BIO'!D121</f>
        <v/>
      </c>
      <c r="E75" s="15">
        <f>'BIO'!E121</f>
        <v/>
      </c>
      <c r="F75" s="15">
        <f>'BIO'!F121</f>
        <v/>
      </c>
      <c r="G75" s="15">
        <f>'BIO'!G121</f>
        <v/>
      </c>
      <c r="H75" s="15">
        <f>'BIO'!H121</f>
        <v/>
      </c>
      <c r="I75" s="15">
        <f>'MAT'!C121</f>
        <v/>
      </c>
      <c r="J75" s="15">
        <f>'MAT'!D121</f>
        <v/>
      </c>
      <c r="K75" s="15">
        <f>'MAT'!E121</f>
        <v/>
      </c>
      <c r="L75" s="15">
        <f>'MAT'!F121</f>
        <v/>
      </c>
      <c r="M75" s="15">
        <f>'MAT'!G121</f>
        <v/>
      </c>
      <c r="N75" s="15">
        <f>'MAT'!H121</f>
        <v/>
      </c>
      <c r="O75" s="15">
        <f>'FIS'!C121</f>
        <v/>
      </c>
      <c r="P75" s="15">
        <f>'FIS'!D121</f>
        <v/>
      </c>
      <c r="Q75" s="15">
        <f>'FIS'!E121</f>
        <v/>
      </c>
      <c r="R75" s="15">
        <f>'FIS'!F121</f>
        <v/>
      </c>
      <c r="S75" s="15">
        <f>'FIS'!G121</f>
        <v/>
      </c>
      <c r="T75" s="15">
        <f>'FIS'!H121</f>
        <v/>
      </c>
      <c r="U75" s="15">
        <f>'QUI'!C121</f>
        <v/>
      </c>
      <c r="V75" s="15">
        <f>'QUI'!D121</f>
        <v/>
      </c>
      <c r="W75" s="15">
        <f>'QUI'!E121</f>
        <v/>
      </c>
      <c r="X75" s="15">
        <f>'QUI'!F121</f>
        <v/>
      </c>
      <c r="Y75" s="15">
        <f>'QUI'!G121</f>
        <v/>
      </c>
      <c r="Z75" s="15">
        <f>'QUI'!H121</f>
        <v/>
      </c>
      <c r="AA75" s="15">
        <f>'GEO'!C121</f>
        <v/>
      </c>
      <c r="AB75" s="15">
        <f>'GEO'!D121</f>
        <v/>
      </c>
      <c r="AC75" s="15">
        <f>'GEO'!E121</f>
        <v/>
      </c>
      <c r="AD75" s="15">
        <f>'GEO'!F121</f>
        <v/>
      </c>
      <c r="AE75" s="15">
        <f>'GEO'!G121</f>
        <v/>
      </c>
      <c r="AF75" s="15">
        <f>'GEO'!H121</f>
        <v/>
      </c>
      <c r="AG75" s="15">
        <f>'SOC'!C121</f>
        <v/>
      </c>
      <c r="AH75" s="15">
        <f>'SOC'!D121</f>
        <v/>
      </c>
      <c r="AI75" s="15">
        <f>'SOC'!E121</f>
        <v/>
      </c>
      <c r="AJ75" s="15">
        <f>'SOC'!F121</f>
        <v/>
      </c>
      <c r="AK75" s="15">
        <f>'SOC'!G121</f>
        <v/>
      </c>
      <c r="AL75" s="15">
        <f>'SOC'!H121</f>
        <v/>
      </c>
      <c r="AM75" s="15">
        <f>'HIS'!C121</f>
        <v/>
      </c>
      <c r="AN75" s="15">
        <f>'HIS'!D121</f>
        <v/>
      </c>
      <c r="AO75" s="15">
        <f>'HIS'!E121</f>
        <v/>
      </c>
      <c r="AP75" s="15">
        <f>'HIS'!F121</f>
        <v/>
      </c>
      <c r="AQ75" s="15">
        <f>'HIS'!G121</f>
        <v/>
      </c>
      <c r="AR75" s="15">
        <f>'HIS'!H121</f>
        <v/>
      </c>
      <c r="AS75" s="15">
        <f>'FIL'!C121</f>
        <v/>
      </c>
      <c r="AT75" s="15">
        <f>'FIL'!D121</f>
        <v/>
      </c>
      <c r="AU75" s="15">
        <f>'FIL'!E121</f>
        <v/>
      </c>
      <c r="AV75" s="15">
        <f>'FIL'!F121</f>
        <v/>
      </c>
      <c r="AW75" s="15">
        <f>'FIL'!G121</f>
        <v/>
      </c>
      <c r="AX75" s="15">
        <f>'FIL'!H121</f>
        <v/>
      </c>
      <c r="AY75" s="15">
        <f>'ESP'!C121</f>
        <v/>
      </c>
      <c r="AZ75" s="15">
        <f>'ESP'!D121</f>
        <v/>
      </c>
      <c r="BA75" s="15">
        <f>'ESP'!E121</f>
        <v/>
      </c>
      <c r="BB75" s="15">
        <f>'ESP'!F121</f>
        <v/>
      </c>
      <c r="BC75" s="15">
        <f>'ESP'!G121</f>
        <v/>
      </c>
      <c r="BD75" s="15">
        <f>'ESP'!H121</f>
        <v/>
      </c>
      <c r="BE75" s="15">
        <f>'POR'!C121</f>
        <v/>
      </c>
      <c r="BF75" s="15">
        <f>'POR'!D121</f>
        <v/>
      </c>
      <c r="BG75" s="15">
        <f>'POR'!E121</f>
        <v/>
      </c>
      <c r="BH75" s="15">
        <f>'POR'!F121</f>
        <v/>
      </c>
      <c r="BI75" s="15">
        <f>'POR'!G121</f>
        <v/>
      </c>
      <c r="BJ75" s="15">
        <f>'POR'!H121</f>
        <v/>
      </c>
      <c r="BK75" s="15">
        <f>'ART'!C121</f>
        <v/>
      </c>
      <c r="BL75" s="15">
        <f>'ART'!D121</f>
        <v/>
      </c>
      <c r="BM75" s="15">
        <f>'ART'!E121</f>
        <v/>
      </c>
      <c r="BN75" s="15">
        <f>'ART'!F121</f>
        <v/>
      </c>
      <c r="BO75" s="15">
        <f>'ART'!G121</f>
        <v/>
      </c>
      <c r="BP75" s="15">
        <f>'ART'!H121</f>
        <v/>
      </c>
      <c r="BQ75" s="15">
        <f>'EDF'!C121</f>
        <v/>
      </c>
      <c r="BR75" s="15">
        <f>'EDF'!D121</f>
        <v/>
      </c>
      <c r="BS75" s="15">
        <f>'EDF'!E121</f>
        <v/>
      </c>
      <c r="BT75" s="15">
        <f>'EDF'!F121</f>
        <v/>
      </c>
      <c r="BU75" s="15">
        <f>'EDF'!G121</f>
        <v/>
      </c>
      <c r="BV75" s="15">
        <f>'EDF'!H121</f>
        <v/>
      </c>
      <c r="BW75" s="15">
        <f>'ING'!C121</f>
        <v/>
      </c>
      <c r="BX75" s="15">
        <f>'ING'!D121</f>
        <v/>
      </c>
      <c r="BY75" s="15">
        <f>'ING'!E121</f>
        <v/>
      </c>
      <c r="BZ75" s="15">
        <f>'ING'!F121</f>
        <v/>
      </c>
      <c r="CA75" s="15">
        <f>'ING'!G121</f>
        <v/>
      </c>
      <c r="CB75" s="15">
        <f>'ING'!H121</f>
        <v/>
      </c>
    </row>
    <row r="76">
      <c r="A76" s="8" t="n">
        <v>15</v>
      </c>
      <c r="B76" s="8" t="inlineStr">
        <is>
          <t>Maria Tainá Marculino dos Santos</t>
        </is>
      </c>
      <c r="C76" s="15">
        <f>'BIO'!C122</f>
        <v/>
      </c>
      <c r="D76" s="15">
        <f>'BIO'!D122</f>
        <v/>
      </c>
      <c r="E76" s="15">
        <f>'BIO'!E122</f>
        <v/>
      </c>
      <c r="F76" s="15">
        <f>'BIO'!F122</f>
        <v/>
      </c>
      <c r="G76" s="15">
        <f>'BIO'!G122</f>
        <v/>
      </c>
      <c r="H76" s="15">
        <f>'BIO'!H122</f>
        <v/>
      </c>
      <c r="I76" s="15">
        <f>'MAT'!C122</f>
        <v/>
      </c>
      <c r="J76" s="15">
        <f>'MAT'!D122</f>
        <v/>
      </c>
      <c r="K76" s="15">
        <f>'MAT'!E122</f>
        <v/>
      </c>
      <c r="L76" s="15">
        <f>'MAT'!F122</f>
        <v/>
      </c>
      <c r="M76" s="15">
        <f>'MAT'!G122</f>
        <v/>
      </c>
      <c r="N76" s="15">
        <f>'MAT'!H122</f>
        <v/>
      </c>
      <c r="O76" s="15">
        <f>'FIS'!C122</f>
        <v/>
      </c>
      <c r="P76" s="15">
        <f>'FIS'!D122</f>
        <v/>
      </c>
      <c r="Q76" s="15">
        <f>'FIS'!E122</f>
        <v/>
      </c>
      <c r="R76" s="15">
        <f>'FIS'!F122</f>
        <v/>
      </c>
      <c r="S76" s="15">
        <f>'FIS'!G122</f>
        <v/>
      </c>
      <c r="T76" s="15">
        <f>'FIS'!H122</f>
        <v/>
      </c>
      <c r="U76" s="15">
        <f>'QUI'!C122</f>
        <v/>
      </c>
      <c r="V76" s="15">
        <f>'QUI'!D122</f>
        <v/>
      </c>
      <c r="W76" s="15">
        <f>'QUI'!E122</f>
        <v/>
      </c>
      <c r="X76" s="15">
        <f>'QUI'!F122</f>
        <v/>
      </c>
      <c r="Y76" s="15">
        <f>'QUI'!G122</f>
        <v/>
      </c>
      <c r="Z76" s="15">
        <f>'QUI'!H122</f>
        <v/>
      </c>
      <c r="AA76" s="15">
        <f>'GEO'!C122</f>
        <v/>
      </c>
      <c r="AB76" s="15">
        <f>'GEO'!D122</f>
        <v/>
      </c>
      <c r="AC76" s="15">
        <f>'GEO'!E122</f>
        <v/>
      </c>
      <c r="AD76" s="15">
        <f>'GEO'!F122</f>
        <v/>
      </c>
      <c r="AE76" s="15">
        <f>'GEO'!G122</f>
        <v/>
      </c>
      <c r="AF76" s="15">
        <f>'GEO'!H122</f>
        <v/>
      </c>
      <c r="AG76" s="15">
        <f>'SOC'!C122</f>
        <v/>
      </c>
      <c r="AH76" s="15">
        <f>'SOC'!D122</f>
        <v/>
      </c>
      <c r="AI76" s="15">
        <f>'SOC'!E122</f>
        <v/>
      </c>
      <c r="AJ76" s="15">
        <f>'SOC'!F122</f>
        <v/>
      </c>
      <c r="AK76" s="15">
        <f>'SOC'!G122</f>
        <v/>
      </c>
      <c r="AL76" s="15">
        <f>'SOC'!H122</f>
        <v/>
      </c>
      <c r="AM76" s="15">
        <f>'HIS'!C122</f>
        <v/>
      </c>
      <c r="AN76" s="15">
        <f>'HIS'!D122</f>
        <v/>
      </c>
      <c r="AO76" s="15">
        <f>'HIS'!E122</f>
        <v/>
      </c>
      <c r="AP76" s="15">
        <f>'HIS'!F122</f>
        <v/>
      </c>
      <c r="AQ76" s="15">
        <f>'HIS'!G122</f>
        <v/>
      </c>
      <c r="AR76" s="15">
        <f>'HIS'!H122</f>
        <v/>
      </c>
      <c r="AS76" s="15">
        <f>'FIL'!C122</f>
        <v/>
      </c>
      <c r="AT76" s="15">
        <f>'FIL'!D122</f>
        <v/>
      </c>
      <c r="AU76" s="15">
        <f>'FIL'!E122</f>
        <v/>
      </c>
      <c r="AV76" s="15">
        <f>'FIL'!F122</f>
        <v/>
      </c>
      <c r="AW76" s="15">
        <f>'FIL'!G122</f>
        <v/>
      </c>
      <c r="AX76" s="15">
        <f>'FIL'!H122</f>
        <v/>
      </c>
      <c r="AY76" s="15">
        <f>'ESP'!C122</f>
        <v/>
      </c>
      <c r="AZ76" s="15">
        <f>'ESP'!D122</f>
        <v/>
      </c>
      <c r="BA76" s="15">
        <f>'ESP'!E122</f>
        <v/>
      </c>
      <c r="BB76" s="15">
        <f>'ESP'!F122</f>
        <v/>
      </c>
      <c r="BC76" s="15">
        <f>'ESP'!G122</f>
        <v/>
      </c>
      <c r="BD76" s="15">
        <f>'ESP'!H122</f>
        <v/>
      </c>
      <c r="BE76" s="15">
        <f>'POR'!C122</f>
        <v/>
      </c>
      <c r="BF76" s="15">
        <f>'POR'!D122</f>
        <v/>
      </c>
      <c r="BG76" s="15">
        <f>'POR'!E122</f>
        <v/>
      </c>
      <c r="BH76" s="15">
        <f>'POR'!F122</f>
        <v/>
      </c>
      <c r="BI76" s="15">
        <f>'POR'!G122</f>
        <v/>
      </c>
      <c r="BJ76" s="15">
        <f>'POR'!H122</f>
        <v/>
      </c>
      <c r="BK76" s="15">
        <f>'ART'!C122</f>
        <v/>
      </c>
      <c r="BL76" s="15">
        <f>'ART'!D122</f>
        <v/>
      </c>
      <c r="BM76" s="15">
        <f>'ART'!E122</f>
        <v/>
      </c>
      <c r="BN76" s="15">
        <f>'ART'!F122</f>
        <v/>
      </c>
      <c r="BO76" s="15">
        <f>'ART'!G122</f>
        <v/>
      </c>
      <c r="BP76" s="15">
        <f>'ART'!H122</f>
        <v/>
      </c>
      <c r="BQ76" s="15">
        <f>'EDF'!C122</f>
        <v/>
      </c>
      <c r="BR76" s="15">
        <f>'EDF'!D122</f>
        <v/>
      </c>
      <c r="BS76" s="15">
        <f>'EDF'!E122</f>
        <v/>
      </c>
      <c r="BT76" s="15">
        <f>'EDF'!F122</f>
        <v/>
      </c>
      <c r="BU76" s="15">
        <f>'EDF'!G122</f>
        <v/>
      </c>
      <c r="BV76" s="15">
        <f>'EDF'!H122</f>
        <v/>
      </c>
      <c r="BW76" s="15">
        <f>'ING'!C122</f>
        <v/>
      </c>
      <c r="BX76" s="15">
        <f>'ING'!D122</f>
        <v/>
      </c>
      <c r="BY76" s="15">
        <f>'ING'!E122</f>
        <v/>
      </c>
      <c r="BZ76" s="15">
        <f>'ING'!F122</f>
        <v/>
      </c>
      <c r="CA76" s="15">
        <f>'ING'!G122</f>
        <v/>
      </c>
      <c r="CB76" s="15">
        <f>'ING'!H122</f>
        <v/>
      </c>
    </row>
    <row r="77">
      <c r="A77" s="8" t="n">
        <v>16</v>
      </c>
      <c r="B77" s="8" t="inlineStr">
        <is>
          <t>Marianny Vitória da Silva Gomes</t>
        </is>
      </c>
      <c r="C77" s="15">
        <f>'BIO'!C123</f>
        <v/>
      </c>
      <c r="D77" s="15">
        <f>'BIO'!D123</f>
        <v/>
      </c>
      <c r="E77" s="15">
        <f>'BIO'!E123</f>
        <v/>
      </c>
      <c r="F77" s="15">
        <f>'BIO'!F123</f>
        <v/>
      </c>
      <c r="G77" s="15">
        <f>'BIO'!G123</f>
        <v/>
      </c>
      <c r="H77" s="15">
        <f>'BIO'!H123</f>
        <v/>
      </c>
      <c r="I77" s="15">
        <f>'MAT'!C123</f>
        <v/>
      </c>
      <c r="J77" s="15">
        <f>'MAT'!D123</f>
        <v/>
      </c>
      <c r="K77" s="15">
        <f>'MAT'!E123</f>
        <v/>
      </c>
      <c r="L77" s="15">
        <f>'MAT'!F123</f>
        <v/>
      </c>
      <c r="M77" s="15">
        <f>'MAT'!G123</f>
        <v/>
      </c>
      <c r="N77" s="15">
        <f>'MAT'!H123</f>
        <v/>
      </c>
      <c r="O77" s="15">
        <f>'FIS'!C123</f>
        <v/>
      </c>
      <c r="P77" s="15">
        <f>'FIS'!D123</f>
        <v/>
      </c>
      <c r="Q77" s="15">
        <f>'FIS'!E123</f>
        <v/>
      </c>
      <c r="R77" s="15">
        <f>'FIS'!F123</f>
        <v/>
      </c>
      <c r="S77" s="15">
        <f>'FIS'!G123</f>
        <v/>
      </c>
      <c r="T77" s="15">
        <f>'FIS'!H123</f>
        <v/>
      </c>
      <c r="U77" s="15">
        <f>'QUI'!C123</f>
        <v/>
      </c>
      <c r="V77" s="15">
        <f>'QUI'!D123</f>
        <v/>
      </c>
      <c r="W77" s="15">
        <f>'QUI'!E123</f>
        <v/>
      </c>
      <c r="X77" s="15">
        <f>'QUI'!F123</f>
        <v/>
      </c>
      <c r="Y77" s="15">
        <f>'QUI'!G123</f>
        <v/>
      </c>
      <c r="Z77" s="15">
        <f>'QUI'!H123</f>
        <v/>
      </c>
      <c r="AA77" s="15">
        <f>'GEO'!C123</f>
        <v/>
      </c>
      <c r="AB77" s="15">
        <f>'GEO'!D123</f>
        <v/>
      </c>
      <c r="AC77" s="15">
        <f>'GEO'!E123</f>
        <v/>
      </c>
      <c r="AD77" s="15">
        <f>'GEO'!F123</f>
        <v/>
      </c>
      <c r="AE77" s="15">
        <f>'GEO'!G123</f>
        <v/>
      </c>
      <c r="AF77" s="15">
        <f>'GEO'!H123</f>
        <v/>
      </c>
      <c r="AG77" s="15">
        <f>'SOC'!C123</f>
        <v/>
      </c>
      <c r="AH77" s="15">
        <f>'SOC'!D123</f>
        <v/>
      </c>
      <c r="AI77" s="15">
        <f>'SOC'!E123</f>
        <v/>
      </c>
      <c r="AJ77" s="15">
        <f>'SOC'!F123</f>
        <v/>
      </c>
      <c r="AK77" s="15">
        <f>'SOC'!G123</f>
        <v/>
      </c>
      <c r="AL77" s="15">
        <f>'SOC'!H123</f>
        <v/>
      </c>
      <c r="AM77" s="15">
        <f>'HIS'!C123</f>
        <v/>
      </c>
      <c r="AN77" s="15">
        <f>'HIS'!D123</f>
        <v/>
      </c>
      <c r="AO77" s="15">
        <f>'HIS'!E123</f>
        <v/>
      </c>
      <c r="AP77" s="15">
        <f>'HIS'!F123</f>
        <v/>
      </c>
      <c r="AQ77" s="15">
        <f>'HIS'!G123</f>
        <v/>
      </c>
      <c r="AR77" s="15">
        <f>'HIS'!H123</f>
        <v/>
      </c>
      <c r="AS77" s="15">
        <f>'FIL'!C123</f>
        <v/>
      </c>
      <c r="AT77" s="15">
        <f>'FIL'!D123</f>
        <v/>
      </c>
      <c r="AU77" s="15">
        <f>'FIL'!E123</f>
        <v/>
      </c>
      <c r="AV77" s="15">
        <f>'FIL'!F123</f>
        <v/>
      </c>
      <c r="AW77" s="15">
        <f>'FIL'!G123</f>
        <v/>
      </c>
      <c r="AX77" s="15">
        <f>'FIL'!H123</f>
        <v/>
      </c>
      <c r="AY77" s="15">
        <f>'ESP'!C123</f>
        <v/>
      </c>
      <c r="AZ77" s="15">
        <f>'ESP'!D123</f>
        <v/>
      </c>
      <c r="BA77" s="15">
        <f>'ESP'!E123</f>
        <v/>
      </c>
      <c r="BB77" s="15">
        <f>'ESP'!F123</f>
        <v/>
      </c>
      <c r="BC77" s="15">
        <f>'ESP'!G123</f>
        <v/>
      </c>
      <c r="BD77" s="15">
        <f>'ESP'!H123</f>
        <v/>
      </c>
      <c r="BE77" s="15">
        <f>'POR'!C123</f>
        <v/>
      </c>
      <c r="BF77" s="15">
        <f>'POR'!D123</f>
        <v/>
      </c>
      <c r="BG77" s="15">
        <f>'POR'!E123</f>
        <v/>
      </c>
      <c r="BH77" s="15">
        <f>'POR'!F123</f>
        <v/>
      </c>
      <c r="BI77" s="15">
        <f>'POR'!G123</f>
        <v/>
      </c>
      <c r="BJ77" s="15">
        <f>'POR'!H123</f>
        <v/>
      </c>
      <c r="BK77" s="15">
        <f>'ART'!C123</f>
        <v/>
      </c>
      <c r="BL77" s="15">
        <f>'ART'!D123</f>
        <v/>
      </c>
      <c r="BM77" s="15">
        <f>'ART'!E123</f>
        <v/>
      </c>
      <c r="BN77" s="15">
        <f>'ART'!F123</f>
        <v/>
      </c>
      <c r="BO77" s="15">
        <f>'ART'!G123</f>
        <v/>
      </c>
      <c r="BP77" s="15">
        <f>'ART'!H123</f>
        <v/>
      </c>
      <c r="BQ77" s="15">
        <f>'EDF'!C123</f>
        <v/>
      </c>
      <c r="BR77" s="15">
        <f>'EDF'!D123</f>
        <v/>
      </c>
      <c r="BS77" s="15">
        <f>'EDF'!E123</f>
        <v/>
      </c>
      <c r="BT77" s="15">
        <f>'EDF'!F123</f>
        <v/>
      </c>
      <c r="BU77" s="15">
        <f>'EDF'!G123</f>
        <v/>
      </c>
      <c r="BV77" s="15">
        <f>'EDF'!H123</f>
        <v/>
      </c>
      <c r="BW77" s="15">
        <f>'ING'!C123</f>
        <v/>
      </c>
      <c r="BX77" s="15">
        <f>'ING'!D123</f>
        <v/>
      </c>
      <c r="BY77" s="15">
        <f>'ING'!E123</f>
        <v/>
      </c>
      <c r="BZ77" s="15">
        <f>'ING'!F123</f>
        <v/>
      </c>
      <c r="CA77" s="15">
        <f>'ING'!G123</f>
        <v/>
      </c>
      <c r="CB77" s="15">
        <f>'ING'!H123</f>
        <v/>
      </c>
    </row>
    <row r="78">
      <c r="A78" s="8" t="n">
        <v>17</v>
      </c>
      <c r="B78" s="8" t="inlineStr">
        <is>
          <t>Maycon Leandro Nunes dos Santos</t>
        </is>
      </c>
      <c r="C78" s="15">
        <f>'BIO'!C124</f>
        <v/>
      </c>
      <c r="D78" s="15">
        <f>'BIO'!D124</f>
        <v/>
      </c>
      <c r="E78" s="15">
        <f>'BIO'!E124</f>
        <v/>
      </c>
      <c r="F78" s="15">
        <f>'BIO'!F124</f>
        <v/>
      </c>
      <c r="G78" s="15">
        <f>'BIO'!G124</f>
        <v/>
      </c>
      <c r="H78" s="15">
        <f>'BIO'!H124</f>
        <v/>
      </c>
      <c r="I78" s="15">
        <f>'MAT'!C124</f>
        <v/>
      </c>
      <c r="J78" s="15">
        <f>'MAT'!D124</f>
        <v/>
      </c>
      <c r="K78" s="15">
        <f>'MAT'!E124</f>
        <v/>
      </c>
      <c r="L78" s="15">
        <f>'MAT'!F124</f>
        <v/>
      </c>
      <c r="M78" s="15">
        <f>'MAT'!G124</f>
        <v/>
      </c>
      <c r="N78" s="15">
        <f>'MAT'!H124</f>
        <v/>
      </c>
      <c r="O78" s="15">
        <f>'FIS'!C124</f>
        <v/>
      </c>
      <c r="P78" s="15">
        <f>'FIS'!D124</f>
        <v/>
      </c>
      <c r="Q78" s="15">
        <f>'FIS'!E124</f>
        <v/>
      </c>
      <c r="R78" s="15">
        <f>'FIS'!F124</f>
        <v/>
      </c>
      <c r="S78" s="15">
        <f>'FIS'!G124</f>
        <v/>
      </c>
      <c r="T78" s="15">
        <f>'FIS'!H124</f>
        <v/>
      </c>
      <c r="U78" s="15">
        <f>'QUI'!C124</f>
        <v/>
      </c>
      <c r="V78" s="15">
        <f>'QUI'!D124</f>
        <v/>
      </c>
      <c r="W78" s="15">
        <f>'QUI'!E124</f>
        <v/>
      </c>
      <c r="X78" s="15">
        <f>'QUI'!F124</f>
        <v/>
      </c>
      <c r="Y78" s="15">
        <f>'QUI'!G124</f>
        <v/>
      </c>
      <c r="Z78" s="15">
        <f>'QUI'!H124</f>
        <v/>
      </c>
      <c r="AA78" s="15">
        <f>'GEO'!C124</f>
        <v/>
      </c>
      <c r="AB78" s="15">
        <f>'GEO'!D124</f>
        <v/>
      </c>
      <c r="AC78" s="15">
        <f>'GEO'!E124</f>
        <v/>
      </c>
      <c r="AD78" s="15">
        <f>'GEO'!F124</f>
        <v/>
      </c>
      <c r="AE78" s="15">
        <f>'GEO'!G124</f>
        <v/>
      </c>
      <c r="AF78" s="15">
        <f>'GEO'!H124</f>
        <v/>
      </c>
      <c r="AG78" s="15">
        <f>'SOC'!C124</f>
        <v/>
      </c>
      <c r="AH78" s="15">
        <f>'SOC'!D124</f>
        <v/>
      </c>
      <c r="AI78" s="15">
        <f>'SOC'!E124</f>
        <v/>
      </c>
      <c r="AJ78" s="15">
        <f>'SOC'!F124</f>
        <v/>
      </c>
      <c r="AK78" s="15">
        <f>'SOC'!G124</f>
        <v/>
      </c>
      <c r="AL78" s="15">
        <f>'SOC'!H124</f>
        <v/>
      </c>
      <c r="AM78" s="15">
        <f>'HIS'!C124</f>
        <v/>
      </c>
      <c r="AN78" s="15">
        <f>'HIS'!D124</f>
        <v/>
      </c>
      <c r="AO78" s="15">
        <f>'HIS'!E124</f>
        <v/>
      </c>
      <c r="AP78" s="15">
        <f>'HIS'!F124</f>
        <v/>
      </c>
      <c r="AQ78" s="15">
        <f>'HIS'!G124</f>
        <v/>
      </c>
      <c r="AR78" s="15">
        <f>'HIS'!H124</f>
        <v/>
      </c>
      <c r="AS78" s="15">
        <f>'FIL'!C124</f>
        <v/>
      </c>
      <c r="AT78" s="15">
        <f>'FIL'!D124</f>
        <v/>
      </c>
      <c r="AU78" s="15">
        <f>'FIL'!E124</f>
        <v/>
      </c>
      <c r="AV78" s="15">
        <f>'FIL'!F124</f>
        <v/>
      </c>
      <c r="AW78" s="15">
        <f>'FIL'!G124</f>
        <v/>
      </c>
      <c r="AX78" s="15">
        <f>'FIL'!H124</f>
        <v/>
      </c>
      <c r="AY78" s="15">
        <f>'ESP'!C124</f>
        <v/>
      </c>
      <c r="AZ78" s="15">
        <f>'ESP'!D124</f>
        <v/>
      </c>
      <c r="BA78" s="15">
        <f>'ESP'!E124</f>
        <v/>
      </c>
      <c r="BB78" s="15">
        <f>'ESP'!F124</f>
        <v/>
      </c>
      <c r="BC78" s="15">
        <f>'ESP'!G124</f>
        <v/>
      </c>
      <c r="BD78" s="15">
        <f>'ESP'!H124</f>
        <v/>
      </c>
      <c r="BE78" s="15">
        <f>'POR'!C124</f>
        <v/>
      </c>
      <c r="BF78" s="15">
        <f>'POR'!D124</f>
        <v/>
      </c>
      <c r="BG78" s="15">
        <f>'POR'!E124</f>
        <v/>
      </c>
      <c r="BH78" s="15">
        <f>'POR'!F124</f>
        <v/>
      </c>
      <c r="BI78" s="15">
        <f>'POR'!G124</f>
        <v/>
      </c>
      <c r="BJ78" s="15">
        <f>'POR'!H124</f>
        <v/>
      </c>
      <c r="BK78" s="15">
        <f>'ART'!C124</f>
        <v/>
      </c>
      <c r="BL78" s="15">
        <f>'ART'!D124</f>
        <v/>
      </c>
      <c r="BM78" s="15">
        <f>'ART'!E124</f>
        <v/>
      </c>
      <c r="BN78" s="15">
        <f>'ART'!F124</f>
        <v/>
      </c>
      <c r="BO78" s="15">
        <f>'ART'!G124</f>
        <v/>
      </c>
      <c r="BP78" s="15">
        <f>'ART'!H124</f>
        <v/>
      </c>
      <c r="BQ78" s="15">
        <f>'EDF'!C124</f>
        <v/>
      </c>
      <c r="BR78" s="15">
        <f>'EDF'!D124</f>
        <v/>
      </c>
      <c r="BS78" s="15">
        <f>'EDF'!E124</f>
        <v/>
      </c>
      <c r="BT78" s="15">
        <f>'EDF'!F124</f>
        <v/>
      </c>
      <c r="BU78" s="15">
        <f>'EDF'!G124</f>
        <v/>
      </c>
      <c r="BV78" s="15">
        <f>'EDF'!H124</f>
        <v/>
      </c>
      <c r="BW78" s="15">
        <f>'ING'!C124</f>
        <v/>
      </c>
      <c r="BX78" s="15">
        <f>'ING'!D124</f>
        <v/>
      </c>
      <c r="BY78" s="15">
        <f>'ING'!E124</f>
        <v/>
      </c>
      <c r="BZ78" s="15">
        <f>'ING'!F124</f>
        <v/>
      </c>
      <c r="CA78" s="15">
        <f>'ING'!G124</f>
        <v/>
      </c>
      <c r="CB78" s="15">
        <f>'ING'!H124</f>
        <v/>
      </c>
    </row>
    <row r="79">
      <c r="A79" s="8" t="n">
        <v>18</v>
      </c>
      <c r="B79" s="8" t="inlineStr">
        <is>
          <t>Nicole Vitória Belarmino da Silva</t>
        </is>
      </c>
      <c r="C79" s="15">
        <f>'BIO'!C125</f>
        <v/>
      </c>
      <c r="D79" s="15">
        <f>'BIO'!D125</f>
        <v/>
      </c>
      <c r="E79" s="15">
        <f>'BIO'!E125</f>
        <v/>
      </c>
      <c r="F79" s="15">
        <f>'BIO'!F125</f>
        <v/>
      </c>
      <c r="G79" s="15">
        <f>'BIO'!G125</f>
        <v/>
      </c>
      <c r="H79" s="15">
        <f>'BIO'!H125</f>
        <v/>
      </c>
      <c r="I79" s="15">
        <f>'MAT'!C125</f>
        <v/>
      </c>
      <c r="J79" s="15">
        <f>'MAT'!D125</f>
        <v/>
      </c>
      <c r="K79" s="15">
        <f>'MAT'!E125</f>
        <v/>
      </c>
      <c r="L79" s="15">
        <f>'MAT'!F125</f>
        <v/>
      </c>
      <c r="M79" s="15">
        <f>'MAT'!G125</f>
        <v/>
      </c>
      <c r="N79" s="15">
        <f>'MAT'!H125</f>
        <v/>
      </c>
      <c r="O79" s="15">
        <f>'FIS'!C125</f>
        <v/>
      </c>
      <c r="P79" s="15">
        <f>'FIS'!D125</f>
        <v/>
      </c>
      <c r="Q79" s="15">
        <f>'FIS'!E125</f>
        <v/>
      </c>
      <c r="R79" s="15">
        <f>'FIS'!F125</f>
        <v/>
      </c>
      <c r="S79" s="15">
        <f>'FIS'!G125</f>
        <v/>
      </c>
      <c r="T79" s="15">
        <f>'FIS'!H125</f>
        <v/>
      </c>
      <c r="U79" s="15">
        <f>'QUI'!C125</f>
        <v/>
      </c>
      <c r="V79" s="15">
        <f>'QUI'!D125</f>
        <v/>
      </c>
      <c r="W79" s="15">
        <f>'QUI'!E125</f>
        <v/>
      </c>
      <c r="X79" s="15">
        <f>'QUI'!F125</f>
        <v/>
      </c>
      <c r="Y79" s="15">
        <f>'QUI'!G125</f>
        <v/>
      </c>
      <c r="Z79" s="15">
        <f>'QUI'!H125</f>
        <v/>
      </c>
      <c r="AA79" s="15">
        <f>'GEO'!C125</f>
        <v/>
      </c>
      <c r="AB79" s="15">
        <f>'GEO'!D125</f>
        <v/>
      </c>
      <c r="AC79" s="15">
        <f>'GEO'!E125</f>
        <v/>
      </c>
      <c r="AD79" s="15">
        <f>'GEO'!F125</f>
        <v/>
      </c>
      <c r="AE79" s="15">
        <f>'GEO'!G125</f>
        <v/>
      </c>
      <c r="AF79" s="15">
        <f>'GEO'!H125</f>
        <v/>
      </c>
      <c r="AG79" s="15">
        <f>'SOC'!C125</f>
        <v/>
      </c>
      <c r="AH79" s="15">
        <f>'SOC'!D125</f>
        <v/>
      </c>
      <c r="AI79" s="15">
        <f>'SOC'!E125</f>
        <v/>
      </c>
      <c r="AJ79" s="15">
        <f>'SOC'!F125</f>
        <v/>
      </c>
      <c r="AK79" s="15">
        <f>'SOC'!G125</f>
        <v/>
      </c>
      <c r="AL79" s="15">
        <f>'SOC'!H125</f>
        <v/>
      </c>
      <c r="AM79" s="15">
        <f>'HIS'!C125</f>
        <v/>
      </c>
      <c r="AN79" s="15">
        <f>'HIS'!D125</f>
        <v/>
      </c>
      <c r="AO79" s="15">
        <f>'HIS'!E125</f>
        <v/>
      </c>
      <c r="AP79" s="15">
        <f>'HIS'!F125</f>
        <v/>
      </c>
      <c r="AQ79" s="15">
        <f>'HIS'!G125</f>
        <v/>
      </c>
      <c r="AR79" s="15">
        <f>'HIS'!H125</f>
        <v/>
      </c>
      <c r="AS79" s="15">
        <f>'FIL'!C125</f>
        <v/>
      </c>
      <c r="AT79" s="15">
        <f>'FIL'!D125</f>
        <v/>
      </c>
      <c r="AU79" s="15">
        <f>'FIL'!E125</f>
        <v/>
      </c>
      <c r="AV79" s="15">
        <f>'FIL'!F125</f>
        <v/>
      </c>
      <c r="AW79" s="15">
        <f>'FIL'!G125</f>
        <v/>
      </c>
      <c r="AX79" s="15">
        <f>'FIL'!H125</f>
        <v/>
      </c>
      <c r="AY79" s="15">
        <f>'ESP'!C125</f>
        <v/>
      </c>
      <c r="AZ79" s="15">
        <f>'ESP'!D125</f>
        <v/>
      </c>
      <c r="BA79" s="15">
        <f>'ESP'!E125</f>
        <v/>
      </c>
      <c r="BB79" s="15">
        <f>'ESP'!F125</f>
        <v/>
      </c>
      <c r="BC79" s="15">
        <f>'ESP'!G125</f>
        <v/>
      </c>
      <c r="BD79" s="15">
        <f>'ESP'!H125</f>
        <v/>
      </c>
      <c r="BE79" s="15">
        <f>'POR'!C125</f>
        <v/>
      </c>
      <c r="BF79" s="15">
        <f>'POR'!D125</f>
        <v/>
      </c>
      <c r="BG79" s="15">
        <f>'POR'!E125</f>
        <v/>
      </c>
      <c r="BH79" s="15">
        <f>'POR'!F125</f>
        <v/>
      </c>
      <c r="BI79" s="15">
        <f>'POR'!G125</f>
        <v/>
      </c>
      <c r="BJ79" s="15">
        <f>'POR'!H125</f>
        <v/>
      </c>
      <c r="BK79" s="15">
        <f>'ART'!C125</f>
        <v/>
      </c>
      <c r="BL79" s="15">
        <f>'ART'!D125</f>
        <v/>
      </c>
      <c r="BM79" s="15">
        <f>'ART'!E125</f>
        <v/>
      </c>
      <c r="BN79" s="15">
        <f>'ART'!F125</f>
        <v/>
      </c>
      <c r="BO79" s="15">
        <f>'ART'!G125</f>
        <v/>
      </c>
      <c r="BP79" s="15">
        <f>'ART'!H125</f>
        <v/>
      </c>
      <c r="BQ79" s="15">
        <f>'EDF'!C125</f>
        <v/>
      </c>
      <c r="BR79" s="15">
        <f>'EDF'!D125</f>
        <v/>
      </c>
      <c r="BS79" s="15">
        <f>'EDF'!E125</f>
        <v/>
      </c>
      <c r="BT79" s="15">
        <f>'EDF'!F125</f>
        <v/>
      </c>
      <c r="BU79" s="15">
        <f>'EDF'!G125</f>
        <v/>
      </c>
      <c r="BV79" s="15">
        <f>'EDF'!H125</f>
        <v/>
      </c>
      <c r="BW79" s="15">
        <f>'ING'!C125</f>
        <v/>
      </c>
      <c r="BX79" s="15">
        <f>'ING'!D125</f>
        <v/>
      </c>
      <c r="BY79" s="15">
        <f>'ING'!E125</f>
        <v/>
      </c>
      <c r="BZ79" s="15">
        <f>'ING'!F125</f>
        <v/>
      </c>
      <c r="CA79" s="15">
        <f>'ING'!G125</f>
        <v/>
      </c>
      <c r="CB79" s="15">
        <f>'ING'!H125</f>
        <v/>
      </c>
    </row>
    <row r="80">
      <c r="A80" s="8" t="n">
        <v>19</v>
      </c>
      <c r="B80" s="8" t="inlineStr">
        <is>
          <t>Perola Vittoria Oliveira Lima da Silva</t>
        </is>
      </c>
      <c r="C80" s="15">
        <f>'BIO'!C126</f>
        <v/>
      </c>
      <c r="D80" s="15">
        <f>'BIO'!D126</f>
        <v/>
      </c>
      <c r="E80" s="15">
        <f>'BIO'!E126</f>
        <v/>
      </c>
      <c r="F80" s="15">
        <f>'BIO'!F126</f>
        <v/>
      </c>
      <c r="G80" s="15">
        <f>'BIO'!G126</f>
        <v/>
      </c>
      <c r="H80" s="15">
        <f>'BIO'!H126</f>
        <v/>
      </c>
      <c r="I80" s="15">
        <f>'MAT'!C126</f>
        <v/>
      </c>
      <c r="J80" s="15">
        <f>'MAT'!D126</f>
        <v/>
      </c>
      <c r="K80" s="15">
        <f>'MAT'!E126</f>
        <v/>
      </c>
      <c r="L80" s="15">
        <f>'MAT'!F126</f>
        <v/>
      </c>
      <c r="M80" s="15">
        <f>'MAT'!G126</f>
        <v/>
      </c>
      <c r="N80" s="15">
        <f>'MAT'!H126</f>
        <v/>
      </c>
      <c r="O80" s="15">
        <f>'FIS'!C126</f>
        <v/>
      </c>
      <c r="P80" s="15">
        <f>'FIS'!D126</f>
        <v/>
      </c>
      <c r="Q80" s="15">
        <f>'FIS'!E126</f>
        <v/>
      </c>
      <c r="R80" s="15">
        <f>'FIS'!F126</f>
        <v/>
      </c>
      <c r="S80" s="15">
        <f>'FIS'!G126</f>
        <v/>
      </c>
      <c r="T80" s="15">
        <f>'FIS'!H126</f>
        <v/>
      </c>
      <c r="U80" s="15">
        <f>'QUI'!C126</f>
        <v/>
      </c>
      <c r="V80" s="15">
        <f>'QUI'!D126</f>
        <v/>
      </c>
      <c r="W80" s="15">
        <f>'QUI'!E126</f>
        <v/>
      </c>
      <c r="X80" s="15">
        <f>'QUI'!F126</f>
        <v/>
      </c>
      <c r="Y80" s="15">
        <f>'QUI'!G126</f>
        <v/>
      </c>
      <c r="Z80" s="15">
        <f>'QUI'!H126</f>
        <v/>
      </c>
      <c r="AA80" s="15">
        <f>'GEO'!C126</f>
        <v/>
      </c>
      <c r="AB80" s="15">
        <f>'GEO'!D126</f>
        <v/>
      </c>
      <c r="AC80" s="15">
        <f>'GEO'!E126</f>
        <v/>
      </c>
      <c r="AD80" s="15">
        <f>'GEO'!F126</f>
        <v/>
      </c>
      <c r="AE80" s="15">
        <f>'GEO'!G126</f>
        <v/>
      </c>
      <c r="AF80" s="15">
        <f>'GEO'!H126</f>
        <v/>
      </c>
      <c r="AG80" s="15">
        <f>'SOC'!C126</f>
        <v/>
      </c>
      <c r="AH80" s="15">
        <f>'SOC'!D126</f>
        <v/>
      </c>
      <c r="AI80" s="15">
        <f>'SOC'!E126</f>
        <v/>
      </c>
      <c r="AJ80" s="15">
        <f>'SOC'!F126</f>
        <v/>
      </c>
      <c r="AK80" s="15">
        <f>'SOC'!G126</f>
        <v/>
      </c>
      <c r="AL80" s="15">
        <f>'SOC'!H126</f>
        <v/>
      </c>
      <c r="AM80" s="15">
        <f>'HIS'!C126</f>
        <v/>
      </c>
      <c r="AN80" s="15">
        <f>'HIS'!D126</f>
        <v/>
      </c>
      <c r="AO80" s="15">
        <f>'HIS'!E126</f>
        <v/>
      </c>
      <c r="AP80" s="15">
        <f>'HIS'!F126</f>
        <v/>
      </c>
      <c r="AQ80" s="15">
        <f>'HIS'!G126</f>
        <v/>
      </c>
      <c r="AR80" s="15">
        <f>'HIS'!H126</f>
        <v/>
      </c>
      <c r="AS80" s="15">
        <f>'FIL'!C126</f>
        <v/>
      </c>
      <c r="AT80" s="15">
        <f>'FIL'!D126</f>
        <v/>
      </c>
      <c r="AU80" s="15">
        <f>'FIL'!E126</f>
        <v/>
      </c>
      <c r="AV80" s="15">
        <f>'FIL'!F126</f>
        <v/>
      </c>
      <c r="AW80" s="15">
        <f>'FIL'!G126</f>
        <v/>
      </c>
      <c r="AX80" s="15">
        <f>'FIL'!H126</f>
        <v/>
      </c>
      <c r="AY80" s="15">
        <f>'ESP'!C126</f>
        <v/>
      </c>
      <c r="AZ80" s="15">
        <f>'ESP'!D126</f>
        <v/>
      </c>
      <c r="BA80" s="15">
        <f>'ESP'!E126</f>
        <v/>
      </c>
      <c r="BB80" s="15">
        <f>'ESP'!F126</f>
        <v/>
      </c>
      <c r="BC80" s="15">
        <f>'ESP'!G126</f>
        <v/>
      </c>
      <c r="BD80" s="15">
        <f>'ESP'!H126</f>
        <v/>
      </c>
      <c r="BE80" s="15">
        <f>'POR'!C126</f>
        <v/>
      </c>
      <c r="BF80" s="15">
        <f>'POR'!D126</f>
        <v/>
      </c>
      <c r="BG80" s="15">
        <f>'POR'!E126</f>
        <v/>
      </c>
      <c r="BH80" s="15">
        <f>'POR'!F126</f>
        <v/>
      </c>
      <c r="BI80" s="15">
        <f>'POR'!G126</f>
        <v/>
      </c>
      <c r="BJ80" s="15">
        <f>'POR'!H126</f>
        <v/>
      </c>
      <c r="BK80" s="15">
        <f>'ART'!C126</f>
        <v/>
      </c>
      <c r="BL80" s="15">
        <f>'ART'!D126</f>
        <v/>
      </c>
      <c r="BM80" s="15">
        <f>'ART'!E126</f>
        <v/>
      </c>
      <c r="BN80" s="15">
        <f>'ART'!F126</f>
        <v/>
      </c>
      <c r="BO80" s="15">
        <f>'ART'!G126</f>
        <v/>
      </c>
      <c r="BP80" s="15">
        <f>'ART'!H126</f>
        <v/>
      </c>
      <c r="BQ80" s="15">
        <f>'EDF'!C126</f>
        <v/>
      </c>
      <c r="BR80" s="15">
        <f>'EDF'!D126</f>
        <v/>
      </c>
      <c r="BS80" s="15">
        <f>'EDF'!E126</f>
        <v/>
      </c>
      <c r="BT80" s="15">
        <f>'EDF'!F126</f>
        <v/>
      </c>
      <c r="BU80" s="15">
        <f>'EDF'!G126</f>
        <v/>
      </c>
      <c r="BV80" s="15">
        <f>'EDF'!H126</f>
        <v/>
      </c>
      <c r="BW80" s="15">
        <f>'ING'!C126</f>
        <v/>
      </c>
      <c r="BX80" s="15">
        <f>'ING'!D126</f>
        <v/>
      </c>
      <c r="BY80" s="15">
        <f>'ING'!E126</f>
        <v/>
      </c>
      <c r="BZ80" s="15">
        <f>'ING'!F126</f>
        <v/>
      </c>
      <c r="CA80" s="15">
        <f>'ING'!G126</f>
        <v/>
      </c>
      <c r="CB80" s="15">
        <f>'ING'!H126</f>
        <v/>
      </c>
    </row>
    <row r="81">
      <c r="A81" s="8" t="n">
        <v>20</v>
      </c>
      <c r="B81" s="8" t="inlineStr">
        <is>
          <t>Iana Havenna Alves Lisboa</t>
        </is>
      </c>
      <c r="C81" s="15">
        <f>'BIO'!C127</f>
        <v/>
      </c>
      <c r="D81" s="15">
        <f>'BIO'!D127</f>
        <v/>
      </c>
      <c r="E81" s="15">
        <f>'BIO'!E127</f>
        <v/>
      </c>
      <c r="F81" s="15">
        <f>'BIO'!F127</f>
        <v/>
      </c>
      <c r="G81" s="15">
        <f>'BIO'!G127</f>
        <v/>
      </c>
      <c r="H81" s="15">
        <f>'BIO'!H127</f>
        <v/>
      </c>
      <c r="I81" s="15">
        <f>'MAT'!C127</f>
        <v/>
      </c>
      <c r="J81" s="15">
        <f>'MAT'!D127</f>
        <v/>
      </c>
      <c r="K81" s="15">
        <f>'MAT'!E127</f>
        <v/>
      </c>
      <c r="L81" s="15">
        <f>'MAT'!F127</f>
        <v/>
      </c>
      <c r="M81" s="15">
        <f>'MAT'!G127</f>
        <v/>
      </c>
      <c r="N81" s="15">
        <f>'MAT'!H127</f>
        <v/>
      </c>
      <c r="O81" s="15">
        <f>'FIS'!C127</f>
        <v/>
      </c>
      <c r="P81" s="15">
        <f>'FIS'!D127</f>
        <v/>
      </c>
      <c r="Q81" s="15">
        <f>'FIS'!E127</f>
        <v/>
      </c>
      <c r="R81" s="15">
        <f>'FIS'!F127</f>
        <v/>
      </c>
      <c r="S81" s="15">
        <f>'FIS'!G127</f>
        <v/>
      </c>
      <c r="T81" s="15">
        <f>'FIS'!H127</f>
        <v/>
      </c>
      <c r="U81" s="15">
        <f>'QUI'!C127</f>
        <v/>
      </c>
      <c r="V81" s="15">
        <f>'QUI'!D127</f>
        <v/>
      </c>
      <c r="W81" s="15">
        <f>'QUI'!E127</f>
        <v/>
      </c>
      <c r="X81" s="15">
        <f>'QUI'!F127</f>
        <v/>
      </c>
      <c r="Y81" s="15">
        <f>'QUI'!G127</f>
        <v/>
      </c>
      <c r="Z81" s="15">
        <f>'QUI'!H127</f>
        <v/>
      </c>
      <c r="AA81" s="15">
        <f>'GEO'!C127</f>
        <v/>
      </c>
      <c r="AB81" s="15">
        <f>'GEO'!D127</f>
        <v/>
      </c>
      <c r="AC81" s="15">
        <f>'GEO'!E127</f>
        <v/>
      </c>
      <c r="AD81" s="15">
        <f>'GEO'!F127</f>
        <v/>
      </c>
      <c r="AE81" s="15">
        <f>'GEO'!G127</f>
        <v/>
      </c>
      <c r="AF81" s="15">
        <f>'GEO'!H127</f>
        <v/>
      </c>
      <c r="AG81" s="15">
        <f>'SOC'!C127</f>
        <v/>
      </c>
      <c r="AH81" s="15">
        <f>'SOC'!D127</f>
        <v/>
      </c>
      <c r="AI81" s="15">
        <f>'SOC'!E127</f>
        <v/>
      </c>
      <c r="AJ81" s="15">
        <f>'SOC'!F127</f>
        <v/>
      </c>
      <c r="AK81" s="15">
        <f>'SOC'!G127</f>
        <v/>
      </c>
      <c r="AL81" s="15">
        <f>'SOC'!H127</f>
        <v/>
      </c>
      <c r="AM81" s="15">
        <f>'HIS'!C127</f>
        <v/>
      </c>
      <c r="AN81" s="15">
        <f>'HIS'!D127</f>
        <v/>
      </c>
      <c r="AO81" s="15">
        <f>'HIS'!E127</f>
        <v/>
      </c>
      <c r="AP81" s="15">
        <f>'HIS'!F127</f>
        <v/>
      </c>
      <c r="AQ81" s="15">
        <f>'HIS'!G127</f>
        <v/>
      </c>
      <c r="AR81" s="15">
        <f>'HIS'!H127</f>
        <v/>
      </c>
      <c r="AS81" s="15">
        <f>'FIL'!C127</f>
        <v/>
      </c>
      <c r="AT81" s="15">
        <f>'FIL'!D127</f>
        <v/>
      </c>
      <c r="AU81" s="15">
        <f>'FIL'!E127</f>
        <v/>
      </c>
      <c r="AV81" s="15">
        <f>'FIL'!F127</f>
        <v/>
      </c>
      <c r="AW81" s="15">
        <f>'FIL'!G127</f>
        <v/>
      </c>
      <c r="AX81" s="15">
        <f>'FIL'!H127</f>
        <v/>
      </c>
      <c r="AY81" s="15">
        <f>'ESP'!C127</f>
        <v/>
      </c>
      <c r="AZ81" s="15">
        <f>'ESP'!D127</f>
        <v/>
      </c>
      <c r="BA81" s="15">
        <f>'ESP'!E127</f>
        <v/>
      </c>
      <c r="BB81" s="15">
        <f>'ESP'!F127</f>
        <v/>
      </c>
      <c r="BC81" s="15">
        <f>'ESP'!G127</f>
        <v/>
      </c>
      <c r="BD81" s="15">
        <f>'ESP'!H127</f>
        <v/>
      </c>
      <c r="BE81" s="15">
        <f>'POR'!C127</f>
        <v/>
      </c>
      <c r="BF81" s="15">
        <f>'POR'!D127</f>
        <v/>
      </c>
      <c r="BG81" s="15">
        <f>'POR'!E127</f>
        <v/>
      </c>
      <c r="BH81" s="15">
        <f>'POR'!F127</f>
        <v/>
      </c>
      <c r="BI81" s="15">
        <f>'POR'!G127</f>
        <v/>
      </c>
      <c r="BJ81" s="15">
        <f>'POR'!H127</f>
        <v/>
      </c>
      <c r="BK81" s="15">
        <f>'ART'!C127</f>
        <v/>
      </c>
      <c r="BL81" s="15">
        <f>'ART'!D127</f>
        <v/>
      </c>
      <c r="BM81" s="15">
        <f>'ART'!E127</f>
        <v/>
      </c>
      <c r="BN81" s="15">
        <f>'ART'!F127</f>
        <v/>
      </c>
      <c r="BO81" s="15">
        <f>'ART'!G127</f>
        <v/>
      </c>
      <c r="BP81" s="15">
        <f>'ART'!H127</f>
        <v/>
      </c>
      <c r="BQ81" s="15">
        <f>'EDF'!C127</f>
        <v/>
      </c>
      <c r="BR81" s="15">
        <f>'EDF'!D127</f>
        <v/>
      </c>
      <c r="BS81" s="15">
        <f>'EDF'!E127</f>
        <v/>
      </c>
      <c r="BT81" s="15">
        <f>'EDF'!F127</f>
        <v/>
      </c>
      <c r="BU81" s="15">
        <f>'EDF'!G127</f>
        <v/>
      </c>
      <c r="BV81" s="15">
        <f>'EDF'!H127</f>
        <v/>
      </c>
      <c r="BW81" s="15">
        <f>'ING'!C127</f>
        <v/>
      </c>
      <c r="BX81" s="15">
        <f>'ING'!D127</f>
        <v/>
      </c>
      <c r="BY81" s="15">
        <f>'ING'!E127</f>
        <v/>
      </c>
      <c r="BZ81" s="15">
        <f>'ING'!F127</f>
        <v/>
      </c>
      <c r="CA81" s="15">
        <f>'ING'!G127</f>
        <v/>
      </c>
      <c r="CB81" s="15">
        <f>'ING'!H127</f>
        <v/>
      </c>
    </row>
    <row r="82">
      <c r="A82" s="8" t="n">
        <v>21</v>
      </c>
      <c r="B82" s="8" t="inlineStr">
        <is>
          <t>Gustavo Junior Rodrigues Viana</t>
        </is>
      </c>
      <c r="C82" s="15">
        <f>'BIO'!C128</f>
        <v/>
      </c>
      <c r="D82" s="15">
        <f>'BIO'!D128</f>
        <v/>
      </c>
      <c r="E82" s="15">
        <f>'BIO'!E128</f>
        <v/>
      </c>
      <c r="F82" s="15">
        <f>'BIO'!F128</f>
        <v/>
      </c>
      <c r="G82" s="15">
        <f>'BIO'!G128</f>
        <v/>
      </c>
      <c r="H82" s="15">
        <f>'BIO'!H128</f>
        <v/>
      </c>
      <c r="I82" s="15">
        <f>'MAT'!C128</f>
        <v/>
      </c>
      <c r="J82" s="15">
        <f>'MAT'!D128</f>
        <v/>
      </c>
      <c r="K82" s="15">
        <f>'MAT'!E128</f>
        <v/>
      </c>
      <c r="L82" s="15">
        <f>'MAT'!F128</f>
        <v/>
      </c>
      <c r="M82" s="15">
        <f>'MAT'!G128</f>
        <v/>
      </c>
      <c r="N82" s="15">
        <f>'MAT'!H128</f>
        <v/>
      </c>
      <c r="O82" s="15">
        <f>'FIS'!C128</f>
        <v/>
      </c>
      <c r="P82" s="15">
        <f>'FIS'!D128</f>
        <v/>
      </c>
      <c r="Q82" s="15">
        <f>'FIS'!E128</f>
        <v/>
      </c>
      <c r="R82" s="15">
        <f>'FIS'!F128</f>
        <v/>
      </c>
      <c r="S82" s="15">
        <f>'FIS'!G128</f>
        <v/>
      </c>
      <c r="T82" s="15">
        <f>'FIS'!H128</f>
        <v/>
      </c>
      <c r="U82" s="15">
        <f>'QUI'!C128</f>
        <v/>
      </c>
      <c r="V82" s="15">
        <f>'QUI'!D128</f>
        <v/>
      </c>
      <c r="W82" s="15">
        <f>'QUI'!E128</f>
        <v/>
      </c>
      <c r="X82" s="15">
        <f>'QUI'!F128</f>
        <v/>
      </c>
      <c r="Y82" s="15">
        <f>'QUI'!G128</f>
        <v/>
      </c>
      <c r="Z82" s="15">
        <f>'QUI'!H128</f>
        <v/>
      </c>
      <c r="AA82" s="15">
        <f>'GEO'!C128</f>
        <v/>
      </c>
      <c r="AB82" s="15">
        <f>'GEO'!D128</f>
        <v/>
      </c>
      <c r="AC82" s="15">
        <f>'GEO'!E128</f>
        <v/>
      </c>
      <c r="AD82" s="15">
        <f>'GEO'!F128</f>
        <v/>
      </c>
      <c r="AE82" s="15">
        <f>'GEO'!G128</f>
        <v/>
      </c>
      <c r="AF82" s="15">
        <f>'GEO'!H128</f>
        <v/>
      </c>
      <c r="AG82" s="15">
        <f>'SOC'!C128</f>
        <v/>
      </c>
      <c r="AH82" s="15">
        <f>'SOC'!D128</f>
        <v/>
      </c>
      <c r="AI82" s="15">
        <f>'SOC'!E128</f>
        <v/>
      </c>
      <c r="AJ82" s="15">
        <f>'SOC'!F128</f>
        <v/>
      </c>
      <c r="AK82" s="15">
        <f>'SOC'!G128</f>
        <v/>
      </c>
      <c r="AL82" s="15">
        <f>'SOC'!H128</f>
        <v/>
      </c>
      <c r="AM82" s="15">
        <f>'HIS'!C128</f>
        <v/>
      </c>
      <c r="AN82" s="15">
        <f>'HIS'!D128</f>
        <v/>
      </c>
      <c r="AO82" s="15">
        <f>'HIS'!E128</f>
        <v/>
      </c>
      <c r="AP82" s="15">
        <f>'HIS'!F128</f>
        <v/>
      </c>
      <c r="AQ82" s="15">
        <f>'HIS'!G128</f>
        <v/>
      </c>
      <c r="AR82" s="15">
        <f>'HIS'!H128</f>
        <v/>
      </c>
      <c r="AS82" s="15">
        <f>'FIL'!C128</f>
        <v/>
      </c>
      <c r="AT82" s="15">
        <f>'FIL'!D128</f>
        <v/>
      </c>
      <c r="AU82" s="15">
        <f>'FIL'!E128</f>
        <v/>
      </c>
      <c r="AV82" s="15">
        <f>'FIL'!F128</f>
        <v/>
      </c>
      <c r="AW82" s="15">
        <f>'FIL'!G128</f>
        <v/>
      </c>
      <c r="AX82" s="15">
        <f>'FIL'!H128</f>
        <v/>
      </c>
      <c r="AY82" s="15">
        <f>'ESP'!C128</f>
        <v/>
      </c>
      <c r="AZ82" s="15">
        <f>'ESP'!D128</f>
        <v/>
      </c>
      <c r="BA82" s="15">
        <f>'ESP'!E128</f>
        <v/>
      </c>
      <c r="BB82" s="15">
        <f>'ESP'!F128</f>
        <v/>
      </c>
      <c r="BC82" s="15">
        <f>'ESP'!G128</f>
        <v/>
      </c>
      <c r="BD82" s="15">
        <f>'ESP'!H128</f>
        <v/>
      </c>
      <c r="BE82" s="15">
        <f>'POR'!C128</f>
        <v/>
      </c>
      <c r="BF82" s="15">
        <f>'POR'!D128</f>
        <v/>
      </c>
      <c r="BG82" s="15">
        <f>'POR'!E128</f>
        <v/>
      </c>
      <c r="BH82" s="15">
        <f>'POR'!F128</f>
        <v/>
      </c>
      <c r="BI82" s="15">
        <f>'POR'!G128</f>
        <v/>
      </c>
      <c r="BJ82" s="15">
        <f>'POR'!H128</f>
        <v/>
      </c>
      <c r="BK82" s="15">
        <f>'ART'!C128</f>
        <v/>
      </c>
      <c r="BL82" s="15">
        <f>'ART'!D128</f>
        <v/>
      </c>
      <c r="BM82" s="15">
        <f>'ART'!E128</f>
        <v/>
      </c>
      <c r="BN82" s="15">
        <f>'ART'!F128</f>
        <v/>
      </c>
      <c r="BO82" s="15">
        <f>'ART'!G128</f>
        <v/>
      </c>
      <c r="BP82" s="15">
        <f>'ART'!H128</f>
        <v/>
      </c>
      <c r="BQ82" s="15">
        <f>'EDF'!C128</f>
        <v/>
      </c>
      <c r="BR82" s="15">
        <f>'EDF'!D128</f>
        <v/>
      </c>
      <c r="BS82" s="15">
        <f>'EDF'!E128</f>
        <v/>
      </c>
      <c r="BT82" s="15">
        <f>'EDF'!F128</f>
        <v/>
      </c>
      <c r="BU82" s="15">
        <f>'EDF'!G128</f>
        <v/>
      </c>
      <c r="BV82" s="15">
        <f>'EDF'!H128</f>
        <v/>
      </c>
      <c r="BW82" s="15">
        <f>'ING'!C128</f>
        <v/>
      </c>
      <c r="BX82" s="15">
        <f>'ING'!D128</f>
        <v/>
      </c>
      <c r="BY82" s="15">
        <f>'ING'!E128</f>
        <v/>
      </c>
      <c r="BZ82" s="15">
        <f>'ING'!F128</f>
        <v/>
      </c>
      <c r="CA82" s="15">
        <f>'ING'!G128</f>
        <v/>
      </c>
      <c r="CB82" s="15">
        <f>'ING'!H128</f>
        <v/>
      </c>
    </row>
    <row r="83">
      <c r="A83" s="8" t="n">
        <v>22</v>
      </c>
      <c r="B83" s="8" t="inlineStr">
        <is>
          <t>Samuel Vinicius Felinto dos Santos</t>
        </is>
      </c>
      <c r="C83" s="15">
        <f>'BIO'!C129</f>
        <v/>
      </c>
      <c r="D83" s="15">
        <f>'BIO'!D129</f>
        <v/>
      </c>
      <c r="E83" s="15">
        <f>'BIO'!E129</f>
        <v/>
      </c>
      <c r="F83" s="15">
        <f>'BIO'!F129</f>
        <v/>
      </c>
      <c r="G83" s="15">
        <f>'BIO'!G129</f>
        <v/>
      </c>
      <c r="H83" s="15">
        <f>'BIO'!H129</f>
        <v/>
      </c>
      <c r="I83" s="15">
        <f>'MAT'!C129</f>
        <v/>
      </c>
      <c r="J83" s="15">
        <f>'MAT'!D129</f>
        <v/>
      </c>
      <c r="K83" s="15">
        <f>'MAT'!E129</f>
        <v/>
      </c>
      <c r="L83" s="15">
        <f>'MAT'!F129</f>
        <v/>
      </c>
      <c r="M83" s="15">
        <f>'MAT'!G129</f>
        <v/>
      </c>
      <c r="N83" s="15">
        <f>'MAT'!H129</f>
        <v/>
      </c>
      <c r="O83" s="15">
        <f>'FIS'!C129</f>
        <v/>
      </c>
      <c r="P83" s="15">
        <f>'FIS'!D129</f>
        <v/>
      </c>
      <c r="Q83" s="15">
        <f>'FIS'!E129</f>
        <v/>
      </c>
      <c r="R83" s="15">
        <f>'FIS'!F129</f>
        <v/>
      </c>
      <c r="S83" s="15">
        <f>'FIS'!G129</f>
        <v/>
      </c>
      <c r="T83" s="15">
        <f>'FIS'!H129</f>
        <v/>
      </c>
      <c r="U83" s="15">
        <f>'QUI'!C129</f>
        <v/>
      </c>
      <c r="V83" s="15">
        <f>'QUI'!D129</f>
        <v/>
      </c>
      <c r="W83" s="15">
        <f>'QUI'!E129</f>
        <v/>
      </c>
      <c r="X83" s="15">
        <f>'QUI'!F129</f>
        <v/>
      </c>
      <c r="Y83" s="15">
        <f>'QUI'!G129</f>
        <v/>
      </c>
      <c r="Z83" s="15">
        <f>'QUI'!H129</f>
        <v/>
      </c>
      <c r="AA83" s="15">
        <f>'GEO'!C129</f>
        <v/>
      </c>
      <c r="AB83" s="15">
        <f>'GEO'!D129</f>
        <v/>
      </c>
      <c r="AC83" s="15">
        <f>'GEO'!E129</f>
        <v/>
      </c>
      <c r="AD83" s="15">
        <f>'GEO'!F129</f>
        <v/>
      </c>
      <c r="AE83" s="15">
        <f>'GEO'!G129</f>
        <v/>
      </c>
      <c r="AF83" s="15">
        <f>'GEO'!H129</f>
        <v/>
      </c>
      <c r="AG83" s="15">
        <f>'SOC'!C129</f>
        <v/>
      </c>
      <c r="AH83" s="15">
        <f>'SOC'!D129</f>
        <v/>
      </c>
      <c r="AI83" s="15">
        <f>'SOC'!E129</f>
        <v/>
      </c>
      <c r="AJ83" s="15">
        <f>'SOC'!F129</f>
        <v/>
      </c>
      <c r="AK83" s="15">
        <f>'SOC'!G129</f>
        <v/>
      </c>
      <c r="AL83" s="15">
        <f>'SOC'!H129</f>
        <v/>
      </c>
      <c r="AM83" s="15">
        <f>'HIS'!C129</f>
        <v/>
      </c>
      <c r="AN83" s="15">
        <f>'HIS'!D129</f>
        <v/>
      </c>
      <c r="AO83" s="15">
        <f>'HIS'!E129</f>
        <v/>
      </c>
      <c r="AP83" s="15">
        <f>'HIS'!F129</f>
        <v/>
      </c>
      <c r="AQ83" s="15">
        <f>'HIS'!G129</f>
        <v/>
      </c>
      <c r="AR83" s="15">
        <f>'HIS'!H129</f>
        <v/>
      </c>
      <c r="AS83" s="15">
        <f>'FIL'!C129</f>
        <v/>
      </c>
      <c r="AT83" s="15">
        <f>'FIL'!D129</f>
        <v/>
      </c>
      <c r="AU83" s="15">
        <f>'FIL'!E129</f>
        <v/>
      </c>
      <c r="AV83" s="15">
        <f>'FIL'!F129</f>
        <v/>
      </c>
      <c r="AW83" s="15">
        <f>'FIL'!G129</f>
        <v/>
      </c>
      <c r="AX83" s="15">
        <f>'FIL'!H129</f>
        <v/>
      </c>
      <c r="AY83" s="15">
        <f>'ESP'!C129</f>
        <v/>
      </c>
      <c r="AZ83" s="15">
        <f>'ESP'!D129</f>
        <v/>
      </c>
      <c r="BA83" s="15">
        <f>'ESP'!E129</f>
        <v/>
      </c>
      <c r="BB83" s="15">
        <f>'ESP'!F129</f>
        <v/>
      </c>
      <c r="BC83" s="15">
        <f>'ESP'!G129</f>
        <v/>
      </c>
      <c r="BD83" s="15">
        <f>'ESP'!H129</f>
        <v/>
      </c>
      <c r="BE83" s="15">
        <f>'POR'!C129</f>
        <v/>
      </c>
      <c r="BF83" s="15">
        <f>'POR'!D129</f>
        <v/>
      </c>
      <c r="BG83" s="15">
        <f>'POR'!E129</f>
        <v/>
      </c>
      <c r="BH83" s="15">
        <f>'POR'!F129</f>
        <v/>
      </c>
      <c r="BI83" s="15">
        <f>'POR'!G129</f>
        <v/>
      </c>
      <c r="BJ83" s="15">
        <f>'POR'!H129</f>
        <v/>
      </c>
      <c r="BK83" s="15">
        <f>'ART'!C129</f>
        <v/>
      </c>
      <c r="BL83" s="15">
        <f>'ART'!D129</f>
        <v/>
      </c>
      <c r="BM83" s="15">
        <f>'ART'!E129</f>
        <v/>
      </c>
      <c r="BN83" s="15">
        <f>'ART'!F129</f>
        <v/>
      </c>
      <c r="BO83" s="15">
        <f>'ART'!G129</f>
        <v/>
      </c>
      <c r="BP83" s="15">
        <f>'ART'!H129</f>
        <v/>
      </c>
      <c r="BQ83" s="15">
        <f>'EDF'!C129</f>
        <v/>
      </c>
      <c r="BR83" s="15">
        <f>'EDF'!D129</f>
        <v/>
      </c>
      <c r="BS83" s="15">
        <f>'EDF'!E129</f>
        <v/>
      </c>
      <c r="BT83" s="15">
        <f>'EDF'!F129</f>
        <v/>
      </c>
      <c r="BU83" s="15">
        <f>'EDF'!G129</f>
        <v/>
      </c>
      <c r="BV83" s="15">
        <f>'EDF'!H129</f>
        <v/>
      </c>
      <c r="BW83" s="15">
        <f>'ING'!C129</f>
        <v/>
      </c>
      <c r="BX83" s="15">
        <f>'ING'!D129</f>
        <v/>
      </c>
      <c r="BY83" s="15">
        <f>'ING'!E129</f>
        <v/>
      </c>
      <c r="BZ83" s="15">
        <f>'ING'!F129</f>
        <v/>
      </c>
      <c r="CA83" s="15">
        <f>'ING'!G129</f>
        <v/>
      </c>
      <c r="CB83" s="15">
        <f>'ING'!H129</f>
        <v/>
      </c>
    </row>
    <row r="86" ht="30" customHeight="1">
      <c r="A86" s="2" t="inlineStr">
        <is>
          <t>2º ANO A - BOLETIM</t>
        </is>
      </c>
    </row>
    <row r="87">
      <c r="A87" s="7" t="n"/>
      <c r="B87" s="7" t="n"/>
      <c r="C87" s="16" t="inlineStr">
        <is>
          <t>BIO</t>
        </is>
      </c>
      <c r="I87" s="16" t="inlineStr">
        <is>
          <t>MAT</t>
        </is>
      </c>
      <c r="O87" s="16" t="inlineStr">
        <is>
          <t>FIS</t>
        </is>
      </c>
      <c r="U87" s="16" t="inlineStr">
        <is>
          <t>QUI</t>
        </is>
      </c>
      <c r="AA87" s="16" t="inlineStr">
        <is>
          <t>GEO</t>
        </is>
      </c>
      <c r="AG87" s="16" t="inlineStr">
        <is>
          <t>SOC</t>
        </is>
      </c>
      <c r="AM87" s="16" t="inlineStr">
        <is>
          <t>HIS</t>
        </is>
      </c>
      <c r="AS87" s="16" t="inlineStr">
        <is>
          <t>FIL</t>
        </is>
      </c>
      <c r="AY87" s="16" t="inlineStr">
        <is>
          <t>ESP</t>
        </is>
      </c>
      <c r="BE87" s="16" t="inlineStr">
        <is>
          <t>POR</t>
        </is>
      </c>
      <c r="BK87" s="16" t="inlineStr">
        <is>
          <t>ART</t>
        </is>
      </c>
      <c r="BQ87" s="16" t="inlineStr">
        <is>
          <t>EDF</t>
        </is>
      </c>
      <c r="BW87" s="16" t="inlineStr">
        <is>
          <t>ING</t>
        </is>
      </c>
    </row>
    <row r="88">
      <c r="A88" s="17" t="inlineStr">
        <is>
          <t>Nº</t>
        </is>
      </c>
      <c r="B88" s="18" t="inlineStr">
        <is>
          <t>ALUNO</t>
        </is>
      </c>
      <c r="C88" s="16" t="inlineStr">
        <is>
          <t>BIO B1</t>
        </is>
      </c>
      <c r="D88" s="16" t="inlineStr">
        <is>
          <t>BIO B2</t>
        </is>
      </c>
      <c r="E88" s="16" t="inlineStr">
        <is>
          <t>BIO B3</t>
        </is>
      </c>
      <c r="F88" s="16" t="inlineStr">
        <is>
          <t>BIO B4</t>
        </is>
      </c>
      <c r="G88" s="19" t="inlineStr">
        <is>
          <t>BIO NF</t>
        </is>
      </c>
      <c r="H88" s="19" t="inlineStr">
        <is>
          <t>BIO MG</t>
        </is>
      </c>
      <c r="I88" s="16" t="inlineStr">
        <is>
          <t>MAT B1</t>
        </is>
      </c>
      <c r="J88" s="16" t="inlineStr">
        <is>
          <t>MAT B2</t>
        </is>
      </c>
      <c r="K88" s="16" t="inlineStr">
        <is>
          <t>MAT B3</t>
        </is>
      </c>
      <c r="L88" s="16" t="inlineStr">
        <is>
          <t>MAT B4</t>
        </is>
      </c>
      <c r="M88" s="19" t="inlineStr">
        <is>
          <t>MAT NF</t>
        </is>
      </c>
      <c r="N88" s="19" t="inlineStr">
        <is>
          <t>MAT MG</t>
        </is>
      </c>
      <c r="O88" s="16" t="inlineStr">
        <is>
          <t>FIS B1</t>
        </is>
      </c>
      <c r="P88" s="16" t="inlineStr">
        <is>
          <t>FIS B2</t>
        </is>
      </c>
      <c r="Q88" s="16" t="inlineStr">
        <is>
          <t>FIS B3</t>
        </is>
      </c>
      <c r="R88" s="16" t="inlineStr">
        <is>
          <t>FIS B4</t>
        </is>
      </c>
      <c r="S88" s="19" t="inlineStr">
        <is>
          <t>FIS NF</t>
        </is>
      </c>
      <c r="T88" s="19" t="inlineStr">
        <is>
          <t>FIS MG</t>
        </is>
      </c>
      <c r="U88" s="16" t="inlineStr">
        <is>
          <t>QUI B1</t>
        </is>
      </c>
      <c r="V88" s="16" t="inlineStr">
        <is>
          <t>QUI B2</t>
        </is>
      </c>
      <c r="W88" s="16" t="inlineStr">
        <is>
          <t>QUI B3</t>
        </is>
      </c>
      <c r="X88" s="16" t="inlineStr">
        <is>
          <t>QUI B4</t>
        </is>
      </c>
      <c r="Y88" s="19" t="inlineStr">
        <is>
          <t>QUI NF</t>
        </is>
      </c>
      <c r="Z88" s="19" t="inlineStr">
        <is>
          <t>QUI MG</t>
        </is>
      </c>
      <c r="AA88" s="16" t="inlineStr">
        <is>
          <t>GEO B1</t>
        </is>
      </c>
      <c r="AB88" s="16" t="inlineStr">
        <is>
          <t>GEO B2</t>
        </is>
      </c>
      <c r="AC88" s="16" t="inlineStr">
        <is>
          <t>GEO B3</t>
        </is>
      </c>
      <c r="AD88" s="16" t="inlineStr">
        <is>
          <t>GEO B4</t>
        </is>
      </c>
      <c r="AE88" s="19" t="inlineStr">
        <is>
          <t>GEO NF</t>
        </is>
      </c>
      <c r="AF88" s="19" t="inlineStr">
        <is>
          <t>GEO MG</t>
        </is>
      </c>
      <c r="AG88" s="16" t="inlineStr">
        <is>
          <t>SOC B1</t>
        </is>
      </c>
      <c r="AH88" s="16" t="inlineStr">
        <is>
          <t>SOC B2</t>
        </is>
      </c>
      <c r="AI88" s="16" t="inlineStr">
        <is>
          <t>SOC B3</t>
        </is>
      </c>
      <c r="AJ88" s="16" t="inlineStr">
        <is>
          <t>SOC B4</t>
        </is>
      </c>
      <c r="AK88" s="19" t="inlineStr">
        <is>
          <t>SOC NF</t>
        </is>
      </c>
      <c r="AL88" s="19" t="inlineStr">
        <is>
          <t>SOC MG</t>
        </is>
      </c>
      <c r="AM88" s="16" t="inlineStr">
        <is>
          <t>HIS B1</t>
        </is>
      </c>
      <c r="AN88" s="16" t="inlineStr">
        <is>
          <t>HIS B2</t>
        </is>
      </c>
      <c r="AO88" s="16" t="inlineStr">
        <is>
          <t>HIS B3</t>
        </is>
      </c>
      <c r="AP88" s="16" t="inlineStr">
        <is>
          <t>HIS B4</t>
        </is>
      </c>
      <c r="AQ88" s="19" t="inlineStr">
        <is>
          <t>HIS NF</t>
        </is>
      </c>
      <c r="AR88" s="19" t="inlineStr">
        <is>
          <t>HIS MG</t>
        </is>
      </c>
      <c r="AS88" s="16" t="inlineStr">
        <is>
          <t>FIL B1</t>
        </is>
      </c>
      <c r="AT88" s="16" t="inlineStr">
        <is>
          <t>FIL B2</t>
        </is>
      </c>
      <c r="AU88" s="16" t="inlineStr">
        <is>
          <t>FIL B3</t>
        </is>
      </c>
      <c r="AV88" s="16" t="inlineStr">
        <is>
          <t>FIL B4</t>
        </is>
      </c>
      <c r="AW88" s="19" t="inlineStr">
        <is>
          <t>FIL NF</t>
        </is>
      </c>
      <c r="AX88" s="19" t="inlineStr">
        <is>
          <t>FIL MG</t>
        </is>
      </c>
      <c r="AY88" s="16" t="inlineStr">
        <is>
          <t>ESP B1</t>
        </is>
      </c>
      <c r="AZ88" s="16" t="inlineStr">
        <is>
          <t>ESP B2</t>
        </is>
      </c>
      <c r="BA88" s="16" t="inlineStr">
        <is>
          <t>ESP B3</t>
        </is>
      </c>
      <c r="BB88" s="16" t="inlineStr">
        <is>
          <t>ESP B4</t>
        </is>
      </c>
      <c r="BC88" s="19" t="inlineStr">
        <is>
          <t>ESP NF</t>
        </is>
      </c>
      <c r="BD88" s="19" t="inlineStr">
        <is>
          <t>ESP MG</t>
        </is>
      </c>
      <c r="BE88" s="16" t="inlineStr">
        <is>
          <t>POR B1</t>
        </is>
      </c>
      <c r="BF88" s="16" t="inlineStr">
        <is>
          <t>POR B2</t>
        </is>
      </c>
      <c r="BG88" s="16" t="inlineStr">
        <is>
          <t>POR B3</t>
        </is>
      </c>
      <c r="BH88" s="16" t="inlineStr">
        <is>
          <t>POR B4</t>
        </is>
      </c>
      <c r="BI88" s="19" t="inlineStr">
        <is>
          <t>POR NF</t>
        </is>
      </c>
      <c r="BJ88" s="19" t="inlineStr">
        <is>
          <t>POR MG</t>
        </is>
      </c>
      <c r="BK88" s="16" t="inlineStr">
        <is>
          <t>ART B1</t>
        </is>
      </c>
      <c r="BL88" s="16" t="inlineStr">
        <is>
          <t>ART B2</t>
        </is>
      </c>
      <c r="BM88" s="16" t="inlineStr">
        <is>
          <t>ART B3</t>
        </is>
      </c>
      <c r="BN88" s="16" t="inlineStr">
        <is>
          <t>ART B4</t>
        </is>
      </c>
      <c r="BO88" s="19" t="inlineStr">
        <is>
          <t>ART NF</t>
        </is>
      </c>
      <c r="BP88" s="19" t="inlineStr">
        <is>
          <t>ART MG</t>
        </is>
      </c>
      <c r="BQ88" s="16" t="inlineStr">
        <is>
          <t>EDF B1</t>
        </is>
      </c>
      <c r="BR88" s="16" t="inlineStr">
        <is>
          <t>EDF B2</t>
        </is>
      </c>
      <c r="BS88" s="16" t="inlineStr">
        <is>
          <t>EDF B3</t>
        </is>
      </c>
      <c r="BT88" s="16" t="inlineStr">
        <is>
          <t>EDF B4</t>
        </is>
      </c>
      <c r="BU88" s="19" t="inlineStr">
        <is>
          <t>EDF NF</t>
        </is>
      </c>
      <c r="BV88" s="19" t="inlineStr">
        <is>
          <t>EDF MG</t>
        </is>
      </c>
      <c r="BW88" s="16" t="inlineStr">
        <is>
          <t>ING B1</t>
        </is>
      </c>
      <c r="BX88" s="16" t="inlineStr">
        <is>
          <t>ING B2</t>
        </is>
      </c>
      <c r="BY88" s="16" t="inlineStr">
        <is>
          <t>ING B3</t>
        </is>
      </c>
      <c r="BZ88" s="16" t="inlineStr">
        <is>
          <t>ING B4</t>
        </is>
      </c>
      <c r="CA88" s="19" t="inlineStr">
        <is>
          <t>ING NF</t>
        </is>
      </c>
      <c r="CB88" s="19" t="inlineStr">
        <is>
          <t>ING MG</t>
        </is>
      </c>
    </row>
    <row r="89">
      <c r="A89" s="8" t="n">
        <v>1</v>
      </c>
      <c r="B89" s="8" t="inlineStr">
        <is>
          <t>Agátha Fernanda Maciel de Souza</t>
        </is>
      </c>
      <c r="C89" s="15">
        <f>'BIO'!C160</f>
        <v/>
      </c>
      <c r="D89" s="15">
        <f>'BIO'!D160</f>
        <v/>
      </c>
      <c r="E89" s="15">
        <f>'BIO'!E160</f>
        <v/>
      </c>
      <c r="F89" s="15">
        <f>'BIO'!F160</f>
        <v/>
      </c>
      <c r="G89" s="15">
        <f>'BIO'!G160</f>
        <v/>
      </c>
      <c r="H89" s="15">
        <f>'BIO'!H160</f>
        <v/>
      </c>
      <c r="I89" s="15">
        <f>'MAT'!C160</f>
        <v/>
      </c>
      <c r="J89" s="15">
        <f>'MAT'!D160</f>
        <v/>
      </c>
      <c r="K89" s="15">
        <f>'MAT'!E160</f>
        <v/>
      </c>
      <c r="L89" s="15">
        <f>'MAT'!F160</f>
        <v/>
      </c>
      <c r="M89" s="15">
        <f>'MAT'!G160</f>
        <v/>
      </c>
      <c r="N89" s="15">
        <f>'MAT'!H160</f>
        <v/>
      </c>
      <c r="O89" s="15">
        <f>'FIS'!C160</f>
        <v/>
      </c>
      <c r="P89" s="15">
        <f>'FIS'!D160</f>
        <v/>
      </c>
      <c r="Q89" s="15">
        <f>'FIS'!E160</f>
        <v/>
      </c>
      <c r="R89" s="15">
        <f>'FIS'!F160</f>
        <v/>
      </c>
      <c r="S89" s="15">
        <f>'FIS'!G160</f>
        <v/>
      </c>
      <c r="T89" s="15">
        <f>'FIS'!H160</f>
        <v/>
      </c>
      <c r="U89" s="15">
        <f>'QUI'!C160</f>
        <v/>
      </c>
      <c r="V89" s="15">
        <f>'QUI'!D160</f>
        <v/>
      </c>
      <c r="W89" s="15">
        <f>'QUI'!E160</f>
        <v/>
      </c>
      <c r="X89" s="15">
        <f>'QUI'!F160</f>
        <v/>
      </c>
      <c r="Y89" s="15">
        <f>'QUI'!G160</f>
        <v/>
      </c>
      <c r="Z89" s="15">
        <f>'QUI'!H160</f>
        <v/>
      </c>
      <c r="AA89" s="15">
        <f>'GEO'!C160</f>
        <v/>
      </c>
      <c r="AB89" s="15">
        <f>'GEO'!D160</f>
        <v/>
      </c>
      <c r="AC89" s="15">
        <f>'GEO'!E160</f>
        <v/>
      </c>
      <c r="AD89" s="15">
        <f>'GEO'!F160</f>
        <v/>
      </c>
      <c r="AE89" s="15">
        <f>'GEO'!G160</f>
        <v/>
      </c>
      <c r="AF89" s="15">
        <f>'GEO'!H160</f>
        <v/>
      </c>
      <c r="AG89" s="15">
        <f>'SOC'!C160</f>
        <v/>
      </c>
      <c r="AH89" s="15">
        <f>'SOC'!D160</f>
        <v/>
      </c>
      <c r="AI89" s="15">
        <f>'SOC'!E160</f>
        <v/>
      </c>
      <c r="AJ89" s="15">
        <f>'SOC'!F160</f>
        <v/>
      </c>
      <c r="AK89" s="15">
        <f>'SOC'!G160</f>
        <v/>
      </c>
      <c r="AL89" s="15">
        <f>'SOC'!H160</f>
        <v/>
      </c>
      <c r="AM89" s="15">
        <f>'HIS'!C160</f>
        <v/>
      </c>
      <c r="AN89" s="15">
        <f>'HIS'!D160</f>
        <v/>
      </c>
      <c r="AO89" s="15">
        <f>'HIS'!E160</f>
        <v/>
      </c>
      <c r="AP89" s="15">
        <f>'HIS'!F160</f>
        <v/>
      </c>
      <c r="AQ89" s="15">
        <f>'HIS'!G160</f>
        <v/>
      </c>
      <c r="AR89" s="15">
        <f>'HIS'!H160</f>
        <v/>
      </c>
      <c r="AS89" s="15">
        <f>'FIL'!C160</f>
        <v/>
      </c>
      <c r="AT89" s="15">
        <f>'FIL'!D160</f>
        <v/>
      </c>
      <c r="AU89" s="15">
        <f>'FIL'!E160</f>
        <v/>
      </c>
      <c r="AV89" s="15">
        <f>'FIL'!F160</f>
        <v/>
      </c>
      <c r="AW89" s="15">
        <f>'FIL'!G160</f>
        <v/>
      </c>
      <c r="AX89" s="15">
        <f>'FIL'!H160</f>
        <v/>
      </c>
      <c r="AY89" s="15">
        <f>'ESP'!C160</f>
        <v/>
      </c>
      <c r="AZ89" s="15">
        <f>'ESP'!D160</f>
        <v/>
      </c>
      <c r="BA89" s="15">
        <f>'ESP'!E160</f>
        <v/>
      </c>
      <c r="BB89" s="15">
        <f>'ESP'!F160</f>
        <v/>
      </c>
      <c r="BC89" s="15">
        <f>'ESP'!G160</f>
        <v/>
      </c>
      <c r="BD89" s="15">
        <f>'ESP'!H160</f>
        <v/>
      </c>
      <c r="BE89" s="15">
        <f>'POR'!C160</f>
        <v/>
      </c>
      <c r="BF89" s="15">
        <f>'POR'!D160</f>
        <v/>
      </c>
      <c r="BG89" s="15">
        <f>'POR'!E160</f>
        <v/>
      </c>
      <c r="BH89" s="15">
        <f>'POR'!F160</f>
        <v/>
      </c>
      <c r="BI89" s="15">
        <f>'POR'!G160</f>
        <v/>
      </c>
      <c r="BJ89" s="15">
        <f>'POR'!H160</f>
        <v/>
      </c>
      <c r="BK89" s="15">
        <f>'ART'!C160</f>
        <v/>
      </c>
      <c r="BL89" s="15">
        <f>'ART'!D160</f>
        <v/>
      </c>
      <c r="BM89" s="15">
        <f>'ART'!E160</f>
        <v/>
      </c>
      <c r="BN89" s="15">
        <f>'ART'!F160</f>
        <v/>
      </c>
      <c r="BO89" s="15">
        <f>'ART'!G160</f>
        <v/>
      </c>
      <c r="BP89" s="15">
        <f>'ART'!H160</f>
        <v/>
      </c>
      <c r="BQ89" s="15">
        <f>'EDF'!C160</f>
        <v/>
      </c>
      <c r="BR89" s="15">
        <f>'EDF'!D160</f>
        <v/>
      </c>
      <c r="BS89" s="15">
        <f>'EDF'!E160</f>
        <v/>
      </c>
      <c r="BT89" s="15">
        <f>'EDF'!F160</f>
        <v/>
      </c>
      <c r="BU89" s="15">
        <f>'EDF'!G160</f>
        <v/>
      </c>
      <c r="BV89" s="15">
        <f>'EDF'!H160</f>
        <v/>
      </c>
      <c r="BW89" s="15">
        <f>'ING'!C160</f>
        <v/>
      </c>
      <c r="BX89" s="15">
        <f>'ING'!D160</f>
        <v/>
      </c>
      <c r="BY89" s="15">
        <f>'ING'!E160</f>
        <v/>
      </c>
      <c r="BZ89" s="15">
        <f>'ING'!F160</f>
        <v/>
      </c>
      <c r="CA89" s="15">
        <f>'ING'!G160</f>
        <v/>
      </c>
      <c r="CB89" s="15">
        <f>'ING'!H160</f>
        <v/>
      </c>
    </row>
    <row r="90">
      <c r="A90" s="8" t="n">
        <v>2</v>
      </c>
      <c r="B90" s="8" t="inlineStr">
        <is>
          <t>Alex Bandeira Costa Júnior</t>
        </is>
      </c>
      <c r="C90" s="15">
        <f>'BIO'!C161</f>
        <v/>
      </c>
      <c r="D90" s="15">
        <f>'BIO'!D161</f>
        <v/>
      </c>
      <c r="E90" s="15">
        <f>'BIO'!E161</f>
        <v/>
      </c>
      <c r="F90" s="15">
        <f>'BIO'!F161</f>
        <v/>
      </c>
      <c r="G90" s="15">
        <f>'BIO'!G161</f>
        <v/>
      </c>
      <c r="H90" s="15">
        <f>'BIO'!H161</f>
        <v/>
      </c>
      <c r="I90" s="15">
        <f>'MAT'!C161</f>
        <v/>
      </c>
      <c r="J90" s="15">
        <f>'MAT'!D161</f>
        <v/>
      </c>
      <c r="K90" s="15">
        <f>'MAT'!E161</f>
        <v/>
      </c>
      <c r="L90" s="15">
        <f>'MAT'!F161</f>
        <v/>
      </c>
      <c r="M90" s="15">
        <f>'MAT'!G161</f>
        <v/>
      </c>
      <c r="N90" s="15">
        <f>'MAT'!H161</f>
        <v/>
      </c>
      <c r="O90" s="15">
        <f>'FIS'!C161</f>
        <v/>
      </c>
      <c r="P90" s="15">
        <f>'FIS'!D161</f>
        <v/>
      </c>
      <c r="Q90" s="15">
        <f>'FIS'!E161</f>
        <v/>
      </c>
      <c r="R90" s="15">
        <f>'FIS'!F161</f>
        <v/>
      </c>
      <c r="S90" s="15">
        <f>'FIS'!G161</f>
        <v/>
      </c>
      <c r="T90" s="15">
        <f>'FIS'!H161</f>
        <v/>
      </c>
      <c r="U90" s="15">
        <f>'QUI'!C161</f>
        <v/>
      </c>
      <c r="V90" s="15">
        <f>'QUI'!D161</f>
        <v/>
      </c>
      <c r="W90" s="15">
        <f>'QUI'!E161</f>
        <v/>
      </c>
      <c r="X90" s="15">
        <f>'QUI'!F161</f>
        <v/>
      </c>
      <c r="Y90" s="15">
        <f>'QUI'!G161</f>
        <v/>
      </c>
      <c r="Z90" s="15">
        <f>'QUI'!H161</f>
        <v/>
      </c>
      <c r="AA90" s="15">
        <f>'GEO'!C161</f>
        <v/>
      </c>
      <c r="AB90" s="15">
        <f>'GEO'!D161</f>
        <v/>
      </c>
      <c r="AC90" s="15">
        <f>'GEO'!E161</f>
        <v/>
      </c>
      <c r="AD90" s="15">
        <f>'GEO'!F161</f>
        <v/>
      </c>
      <c r="AE90" s="15">
        <f>'GEO'!G161</f>
        <v/>
      </c>
      <c r="AF90" s="15">
        <f>'GEO'!H161</f>
        <v/>
      </c>
      <c r="AG90" s="15">
        <f>'SOC'!C161</f>
        <v/>
      </c>
      <c r="AH90" s="15">
        <f>'SOC'!D161</f>
        <v/>
      </c>
      <c r="AI90" s="15">
        <f>'SOC'!E161</f>
        <v/>
      </c>
      <c r="AJ90" s="15">
        <f>'SOC'!F161</f>
        <v/>
      </c>
      <c r="AK90" s="15">
        <f>'SOC'!G161</f>
        <v/>
      </c>
      <c r="AL90" s="15">
        <f>'SOC'!H161</f>
        <v/>
      </c>
      <c r="AM90" s="15">
        <f>'HIS'!C161</f>
        <v/>
      </c>
      <c r="AN90" s="15">
        <f>'HIS'!D161</f>
        <v/>
      </c>
      <c r="AO90" s="15">
        <f>'HIS'!E161</f>
        <v/>
      </c>
      <c r="AP90" s="15">
        <f>'HIS'!F161</f>
        <v/>
      </c>
      <c r="AQ90" s="15">
        <f>'HIS'!G161</f>
        <v/>
      </c>
      <c r="AR90" s="15">
        <f>'HIS'!H161</f>
        <v/>
      </c>
      <c r="AS90" s="15">
        <f>'FIL'!C161</f>
        <v/>
      </c>
      <c r="AT90" s="15">
        <f>'FIL'!D161</f>
        <v/>
      </c>
      <c r="AU90" s="15">
        <f>'FIL'!E161</f>
        <v/>
      </c>
      <c r="AV90" s="15">
        <f>'FIL'!F161</f>
        <v/>
      </c>
      <c r="AW90" s="15">
        <f>'FIL'!G161</f>
        <v/>
      </c>
      <c r="AX90" s="15">
        <f>'FIL'!H161</f>
        <v/>
      </c>
      <c r="AY90" s="15">
        <f>'ESP'!C161</f>
        <v/>
      </c>
      <c r="AZ90" s="15">
        <f>'ESP'!D161</f>
        <v/>
      </c>
      <c r="BA90" s="15">
        <f>'ESP'!E161</f>
        <v/>
      </c>
      <c r="BB90" s="15">
        <f>'ESP'!F161</f>
        <v/>
      </c>
      <c r="BC90" s="15">
        <f>'ESP'!G161</f>
        <v/>
      </c>
      <c r="BD90" s="15">
        <f>'ESP'!H161</f>
        <v/>
      </c>
      <c r="BE90" s="15">
        <f>'POR'!C161</f>
        <v/>
      </c>
      <c r="BF90" s="15">
        <f>'POR'!D161</f>
        <v/>
      </c>
      <c r="BG90" s="15">
        <f>'POR'!E161</f>
        <v/>
      </c>
      <c r="BH90" s="15">
        <f>'POR'!F161</f>
        <v/>
      </c>
      <c r="BI90" s="15">
        <f>'POR'!G161</f>
        <v/>
      </c>
      <c r="BJ90" s="15">
        <f>'POR'!H161</f>
        <v/>
      </c>
      <c r="BK90" s="15">
        <f>'ART'!C161</f>
        <v/>
      </c>
      <c r="BL90" s="15">
        <f>'ART'!D161</f>
        <v/>
      </c>
      <c r="BM90" s="15">
        <f>'ART'!E161</f>
        <v/>
      </c>
      <c r="BN90" s="15">
        <f>'ART'!F161</f>
        <v/>
      </c>
      <c r="BO90" s="15">
        <f>'ART'!G161</f>
        <v/>
      </c>
      <c r="BP90" s="15">
        <f>'ART'!H161</f>
        <v/>
      </c>
      <c r="BQ90" s="15">
        <f>'EDF'!C161</f>
        <v/>
      </c>
      <c r="BR90" s="15">
        <f>'EDF'!D161</f>
        <v/>
      </c>
      <c r="BS90" s="15">
        <f>'EDF'!E161</f>
        <v/>
      </c>
      <c r="BT90" s="15">
        <f>'EDF'!F161</f>
        <v/>
      </c>
      <c r="BU90" s="15">
        <f>'EDF'!G161</f>
        <v/>
      </c>
      <c r="BV90" s="15">
        <f>'EDF'!H161</f>
        <v/>
      </c>
      <c r="BW90" s="15">
        <f>'ING'!C161</f>
        <v/>
      </c>
      <c r="BX90" s="15">
        <f>'ING'!D161</f>
        <v/>
      </c>
      <c r="BY90" s="15">
        <f>'ING'!E161</f>
        <v/>
      </c>
      <c r="BZ90" s="15">
        <f>'ING'!F161</f>
        <v/>
      </c>
      <c r="CA90" s="15">
        <f>'ING'!G161</f>
        <v/>
      </c>
      <c r="CB90" s="15">
        <f>'ING'!H161</f>
        <v/>
      </c>
    </row>
    <row r="91">
      <c r="A91" s="8" t="n">
        <v>3</v>
      </c>
      <c r="B91" s="8" t="inlineStr">
        <is>
          <t>Ana Gabrielly Silva dos Santos</t>
        </is>
      </c>
      <c r="C91" s="15">
        <f>'BIO'!C162</f>
        <v/>
      </c>
      <c r="D91" s="15">
        <f>'BIO'!D162</f>
        <v/>
      </c>
      <c r="E91" s="15">
        <f>'BIO'!E162</f>
        <v/>
      </c>
      <c r="F91" s="15">
        <f>'BIO'!F162</f>
        <v/>
      </c>
      <c r="G91" s="15">
        <f>'BIO'!G162</f>
        <v/>
      </c>
      <c r="H91" s="15">
        <f>'BIO'!H162</f>
        <v/>
      </c>
      <c r="I91" s="15">
        <f>'MAT'!C162</f>
        <v/>
      </c>
      <c r="J91" s="15">
        <f>'MAT'!D162</f>
        <v/>
      </c>
      <c r="K91" s="15">
        <f>'MAT'!E162</f>
        <v/>
      </c>
      <c r="L91" s="15">
        <f>'MAT'!F162</f>
        <v/>
      </c>
      <c r="M91" s="15">
        <f>'MAT'!G162</f>
        <v/>
      </c>
      <c r="N91" s="15">
        <f>'MAT'!H162</f>
        <v/>
      </c>
      <c r="O91" s="15">
        <f>'FIS'!C162</f>
        <v/>
      </c>
      <c r="P91" s="15">
        <f>'FIS'!D162</f>
        <v/>
      </c>
      <c r="Q91" s="15">
        <f>'FIS'!E162</f>
        <v/>
      </c>
      <c r="R91" s="15">
        <f>'FIS'!F162</f>
        <v/>
      </c>
      <c r="S91" s="15">
        <f>'FIS'!G162</f>
        <v/>
      </c>
      <c r="T91" s="15">
        <f>'FIS'!H162</f>
        <v/>
      </c>
      <c r="U91" s="15">
        <f>'QUI'!C162</f>
        <v/>
      </c>
      <c r="V91" s="15">
        <f>'QUI'!D162</f>
        <v/>
      </c>
      <c r="W91" s="15">
        <f>'QUI'!E162</f>
        <v/>
      </c>
      <c r="X91" s="15">
        <f>'QUI'!F162</f>
        <v/>
      </c>
      <c r="Y91" s="15">
        <f>'QUI'!G162</f>
        <v/>
      </c>
      <c r="Z91" s="15">
        <f>'QUI'!H162</f>
        <v/>
      </c>
      <c r="AA91" s="15">
        <f>'GEO'!C162</f>
        <v/>
      </c>
      <c r="AB91" s="15">
        <f>'GEO'!D162</f>
        <v/>
      </c>
      <c r="AC91" s="15">
        <f>'GEO'!E162</f>
        <v/>
      </c>
      <c r="AD91" s="15">
        <f>'GEO'!F162</f>
        <v/>
      </c>
      <c r="AE91" s="15">
        <f>'GEO'!G162</f>
        <v/>
      </c>
      <c r="AF91" s="15">
        <f>'GEO'!H162</f>
        <v/>
      </c>
      <c r="AG91" s="15">
        <f>'SOC'!C162</f>
        <v/>
      </c>
      <c r="AH91" s="15">
        <f>'SOC'!D162</f>
        <v/>
      </c>
      <c r="AI91" s="15">
        <f>'SOC'!E162</f>
        <v/>
      </c>
      <c r="AJ91" s="15">
        <f>'SOC'!F162</f>
        <v/>
      </c>
      <c r="AK91" s="15">
        <f>'SOC'!G162</f>
        <v/>
      </c>
      <c r="AL91" s="15">
        <f>'SOC'!H162</f>
        <v/>
      </c>
      <c r="AM91" s="15">
        <f>'HIS'!C162</f>
        <v/>
      </c>
      <c r="AN91" s="15">
        <f>'HIS'!D162</f>
        <v/>
      </c>
      <c r="AO91" s="15">
        <f>'HIS'!E162</f>
        <v/>
      </c>
      <c r="AP91" s="15">
        <f>'HIS'!F162</f>
        <v/>
      </c>
      <c r="AQ91" s="15">
        <f>'HIS'!G162</f>
        <v/>
      </c>
      <c r="AR91" s="15">
        <f>'HIS'!H162</f>
        <v/>
      </c>
      <c r="AS91" s="15">
        <f>'FIL'!C162</f>
        <v/>
      </c>
      <c r="AT91" s="15">
        <f>'FIL'!D162</f>
        <v/>
      </c>
      <c r="AU91" s="15">
        <f>'FIL'!E162</f>
        <v/>
      </c>
      <c r="AV91" s="15">
        <f>'FIL'!F162</f>
        <v/>
      </c>
      <c r="AW91" s="15">
        <f>'FIL'!G162</f>
        <v/>
      </c>
      <c r="AX91" s="15">
        <f>'FIL'!H162</f>
        <v/>
      </c>
      <c r="AY91" s="15">
        <f>'ESP'!C162</f>
        <v/>
      </c>
      <c r="AZ91" s="15">
        <f>'ESP'!D162</f>
        <v/>
      </c>
      <c r="BA91" s="15">
        <f>'ESP'!E162</f>
        <v/>
      </c>
      <c r="BB91" s="15">
        <f>'ESP'!F162</f>
        <v/>
      </c>
      <c r="BC91" s="15">
        <f>'ESP'!G162</f>
        <v/>
      </c>
      <c r="BD91" s="15">
        <f>'ESP'!H162</f>
        <v/>
      </c>
      <c r="BE91" s="15">
        <f>'POR'!C162</f>
        <v/>
      </c>
      <c r="BF91" s="15">
        <f>'POR'!D162</f>
        <v/>
      </c>
      <c r="BG91" s="15">
        <f>'POR'!E162</f>
        <v/>
      </c>
      <c r="BH91" s="15">
        <f>'POR'!F162</f>
        <v/>
      </c>
      <c r="BI91" s="15">
        <f>'POR'!G162</f>
        <v/>
      </c>
      <c r="BJ91" s="15">
        <f>'POR'!H162</f>
        <v/>
      </c>
      <c r="BK91" s="15">
        <f>'ART'!C162</f>
        <v/>
      </c>
      <c r="BL91" s="15">
        <f>'ART'!D162</f>
        <v/>
      </c>
      <c r="BM91" s="15">
        <f>'ART'!E162</f>
        <v/>
      </c>
      <c r="BN91" s="15">
        <f>'ART'!F162</f>
        <v/>
      </c>
      <c r="BO91" s="15">
        <f>'ART'!G162</f>
        <v/>
      </c>
      <c r="BP91" s="15">
        <f>'ART'!H162</f>
        <v/>
      </c>
      <c r="BQ91" s="15">
        <f>'EDF'!C162</f>
        <v/>
      </c>
      <c r="BR91" s="15">
        <f>'EDF'!D162</f>
        <v/>
      </c>
      <c r="BS91" s="15">
        <f>'EDF'!E162</f>
        <v/>
      </c>
      <c r="BT91" s="15">
        <f>'EDF'!F162</f>
        <v/>
      </c>
      <c r="BU91" s="15">
        <f>'EDF'!G162</f>
        <v/>
      </c>
      <c r="BV91" s="15">
        <f>'EDF'!H162</f>
        <v/>
      </c>
      <c r="BW91" s="15">
        <f>'ING'!C162</f>
        <v/>
      </c>
      <c r="BX91" s="15">
        <f>'ING'!D162</f>
        <v/>
      </c>
      <c r="BY91" s="15">
        <f>'ING'!E162</f>
        <v/>
      </c>
      <c r="BZ91" s="15">
        <f>'ING'!F162</f>
        <v/>
      </c>
      <c r="CA91" s="15">
        <f>'ING'!G162</f>
        <v/>
      </c>
      <c r="CB91" s="15">
        <f>'ING'!H162</f>
        <v/>
      </c>
    </row>
    <row r="92">
      <c r="A92" s="8" t="n">
        <v>4</v>
      </c>
      <c r="B92" s="8" t="inlineStr">
        <is>
          <t>Anna Beatriz Alves Souto Silva</t>
        </is>
      </c>
      <c r="C92" s="15">
        <f>'BIO'!C163</f>
        <v/>
      </c>
      <c r="D92" s="15">
        <f>'BIO'!D163</f>
        <v/>
      </c>
      <c r="E92" s="15">
        <f>'BIO'!E163</f>
        <v/>
      </c>
      <c r="F92" s="15">
        <f>'BIO'!F163</f>
        <v/>
      </c>
      <c r="G92" s="15">
        <f>'BIO'!G163</f>
        <v/>
      </c>
      <c r="H92" s="15">
        <f>'BIO'!H163</f>
        <v/>
      </c>
      <c r="I92" s="15">
        <f>'MAT'!C163</f>
        <v/>
      </c>
      <c r="J92" s="15">
        <f>'MAT'!D163</f>
        <v/>
      </c>
      <c r="K92" s="15">
        <f>'MAT'!E163</f>
        <v/>
      </c>
      <c r="L92" s="15">
        <f>'MAT'!F163</f>
        <v/>
      </c>
      <c r="M92" s="15">
        <f>'MAT'!G163</f>
        <v/>
      </c>
      <c r="N92" s="15">
        <f>'MAT'!H163</f>
        <v/>
      </c>
      <c r="O92" s="15">
        <f>'FIS'!C163</f>
        <v/>
      </c>
      <c r="P92" s="15">
        <f>'FIS'!D163</f>
        <v/>
      </c>
      <c r="Q92" s="15">
        <f>'FIS'!E163</f>
        <v/>
      </c>
      <c r="R92" s="15">
        <f>'FIS'!F163</f>
        <v/>
      </c>
      <c r="S92" s="15">
        <f>'FIS'!G163</f>
        <v/>
      </c>
      <c r="T92" s="15">
        <f>'FIS'!H163</f>
        <v/>
      </c>
      <c r="U92" s="15">
        <f>'QUI'!C163</f>
        <v/>
      </c>
      <c r="V92" s="15">
        <f>'QUI'!D163</f>
        <v/>
      </c>
      <c r="W92" s="15">
        <f>'QUI'!E163</f>
        <v/>
      </c>
      <c r="X92" s="15">
        <f>'QUI'!F163</f>
        <v/>
      </c>
      <c r="Y92" s="15">
        <f>'QUI'!G163</f>
        <v/>
      </c>
      <c r="Z92" s="15">
        <f>'QUI'!H163</f>
        <v/>
      </c>
      <c r="AA92" s="15">
        <f>'GEO'!C163</f>
        <v/>
      </c>
      <c r="AB92" s="15">
        <f>'GEO'!D163</f>
        <v/>
      </c>
      <c r="AC92" s="15">
        <f>'GEO'!E163</f>
        <v/>
      </c>
      <c r="AD92" s="15">
        <f>'GEO'!F163</f>
        <v/>
      </c>
      <c r="AE92" s="15">
        <f>'GEO'!G163</f>
        <v/>
      </c>
      <c r="AF92" s="15">
        <f>'GEO'!H163</f>
        <v/>
      </c>
      <c r="AG92" s="15">
        <f>'SOC'!C163</f>
        <v/>
      </c>
      <c r="AH92" s="15">
        <f>'SOC'!D163</f>
        <v/>
      </c>
      <c r="AI92" s="15">
        <f>'SOC'!E163</f>
        <v/>
      </c>
      <c r="AJ92" s="15">
        <f>'SOC'!F163</f>
        <v/>
      </c>
      <c r="AK92" s="15">
        <f>'SOC'!G163</f>
        <v/>
      </c>
      <c r="AL92" s="15">
        <f>'SOC'!H163</f>
        <v/>
      </c>
      <c r="AM92" s="15">
        <f>'HIS'!C163</f>
        <v/>
      </c>
      <c r="AN92" s="15">
        <f>'HIS'!D163</f>
        <v/>
      </c>
      <c r="AO92" s="15">
        <f>'HIS'!E163</f>
        <v/>
      </c>
      <c r="AP92" s="15">
        <f>'HIS'!F163</f>
        <v/>
      </c>
      <c r="AQ92" s="15">
        <f>'HIS'!G163</f>
        <v/>
      </c>
      <c r="AR92" s="15">
        <f>'HIS'!H163</f>
        <v/>
      </c>
      <c r="AS92" s="15">
        <f>'FIL'!C163</f>
        <v/>
      </c>
      <c r="AT92" s="15">
        <f>'FIL'!D163</f>
        <v/>
      </c>
      <c r="AU92" s="15">
        <f>'FIL'!E163</f>
        <v/>
      </c>
      <c r="AV92" s="15">
        <f>'FIL'!F163</f>
        <v/>
      </c>
      <c r="AW92" s="15">
        <f>'FIL'!G163</f>
        <v/>
      </c>
      <c r="AX92" s="15">
        <f>'FIL'!H163</f>
        <v/>
      </c>
      <c r="AY92" s="15">
        <f>'ESP'!C163</f>
        <v/>
      </c>
      <c r="AZ92" s="15">
        <f>'ESP'!D163</f>
        <v/>
      </c>
      <c r="BA92" s="15">
        <f>'ESP'!E163</f>
        <v/>
      </c>
      <c r="BB92" s="15">
        <f>'ESP'!F163</f>
        <v/>
      </c>
      <c r="BC92" s="15">
        <f>'ESP'!G163</f>
        <v/>
      </c>
      <c r="BD92" s="15">
        <f>'ESP'!H163</f>
        <v/>
      </c>
      <c r="BE92" s="15">
        <f>'POR'!C163</f>
        <v/>
      </c>
      <c r="BF92" s="15">
        <f>'POR'!D163</f>
        <v/>
      </c>
      <c r="BG92" s="15">
        <f>'POR'!E163</f>
        <v/>
      </c>
      <c r="BH92" s="15">
        <f>'POR'!F163</f>
        <v/>
      </c>
      <c r="BI92" s="15">
        <f>'POR'!G163</f>
        <v/>
      </c>
      <c r="BJ92" s="15">
        <f>'POR'!H163</f>
        <v/>
      </c>
      <c r="BK92" s="15">
        <f>'ART'!C163</f>
        <v/>
      </c>
      <c r="BL92" s="15">
        <f>'ART'!D163</f>
        <v/>
      </c>
      <c r="BM92" s="15">
        <f>'ART'!E163</f>
        <v/>
      </c>
      <c r="BN92" s="15">
        <f>'ART'!F163</f>
        <v/>
      </c>
      <c r="BO92" s="15">
        <f>'ART'!G163</f>
        <v/>
      </c>
      <c r="BP92" s="15">
        <f>'ART'!H163</f>
        <v/>
      </c>
      <c r="BQ92" s="15">
        <f>'EDF'!C163</f>
        <v/>
      </c>
      <c r="BR92" s="15">
        <f>'EDF'!D163</f>
        <v/>
      </c>
      <c r="BS92" s="15">
        <f>'EDF'!E163</f>
        <v/>
      </c>
      <c r="BT92" s="15">
        <f>'EDF'!F163</f>
        <v/>
      </c>
      <c r="BU92" s="15">
        <f>'EDF'!G163</f>
        <v/>
      </c>
      <c r="BV92" s="15">
        <f>'EDF'!H163</f>
        <v/>
      </c>
      <c r="BW92" s="15">
        <f>'ING'!C163</f>
        <v/>
      </c>
      <c r="BX92" s="15">
        <f>'ING'!D163</f>
        <v/>
      </c>
      <c r="BY92" s="15">
        <f>'ING'!E163</f>
        <v/>
      </c>
      <c r="BZ92" s="15">
        <f>'ING'!F163</f>
        <v/>
      </c>
      <c r="CA92" s="15">
        <f>'ING'!G163</f>
        <v/>
      </c>
      <c r="CB92" s="15">
        <f>'ING'!H163</f>
        <v/>
      </c>
    </row>
    <row r="93">
      <c r="A93" s="8" t="n">
        <v>5</v>
      </c>
      <c r="B93" s="8" t="inlineStr">
        <is>
          <t>Arthur Vitor Alves de Sousa</t>
        </is>
      </c>
      <c r="C93" s="15">
        <f>'BIO'!C164</f>
        <v/>
      </c>
      <c r="D93" s="15">
        <f>'BIO'!D164</f>
        <v/>
      </c>
      <c r="E93" s="15">
        <f>'BIO'!E164</f>
        <v/>
      </c>
      <c r="F93" s="15">
        <f>'BIO'!F164</f>
        <v/>
      </c>
      <c r="G93" s="15">
        <f>'BIO'!G164</f>
        <v/>
      </c>
      <c r="H93" s="15">
        <f>'BIO'!H164</f>
        <v/>
      </c>
      <c r="I93" s="15">
        <f>'MAT'!C164</f>
        <v/>
      </c>
      <c r="J93" s="15">
        <f>'MAT'!D164</f>
        <v/>
      </c>
      <c r="K93" s="15">
        <f>'MAT'!E164</f>
        <v/>
      </c>
      <c r="L93" s="15">
        <f>'MAT'!F164</f>
        <v/>
      </c>
      <c r="M93" s="15">
        <f>'MAT'!G164</f>
        <v/>
      </c>
      <c r="N93" s="15">
        <f>'MAT'!H164</f>
        <v/>
      </c>
      <c r="O93" s="15">
        <f>'FIS'!C164</f>
        <v/>
      </c>
      <c r="P93" s="15">
        <f>'FIS'!D164</f>
        <v/>
      </c>
      <c r="Q93" s="15">
        <f>'FIS'!E164</f>
        <v/>
      </c>
      <c r="R93" s="15">
        <f>'FIS'!F164</f>
        <v/>
      </c>
      <c r="S93" s="15">
        <f>'FIS'!G164</f>
        <v/>
      </c>
      <c r="T93" s="15">
        <f>'FIS'!H164</f>
        <v/>
      </c>
      <c r="U93" s="15">
        <f>'QUI'!C164</f>
        <v/>
      </c>
      <c r="V93" s="15">
        <f>'QUI'!D164</f>
        <v/>
      </c>
      <c r="W93" s="15">
        <f>'QUI'!E164</f>
        <v/>
      </c>
      <c r="X93" s="15">
        <f>'QUI'!F164</f>
        <v/>
      </c>
      <c r="Y93" s="15">
        <f>'QUI'!G164</f>
        <v/>
      </c>
      <c r="Z93" s="15">
        <f>'QUI'!H164</f>
        <v/>
      </c>
      <c r="AA93" s="15">
        <f>'GEO'!C164</f>
        <v/>
      </c>
      <c r="AB93" s="15">
        <f>'GEO'!D164</f>
        <v/>
      </c>
      <c r="AC93" s="15">
        <f>'GEO'!E164</f>
        <v/>
      </c>
      <c r="AD93" s="15">
        <f>'GEO'!F164</f>
        <v/>
      </c>
      <c r="AE93" s="15">
        <f>'GEO'!G164</f>
        <v/>
      </c>
      <c r="AF93" s="15">
        <f>'GEO'!H164</f>
        <v/>
      </c>
      <c r="AG93" s="15">
        <f>'SOC'!C164</f>
        <v/>
      </c>
      <c r="AH93" s="15">
        <f>'SOC'!D164</f>
        <v/>
      </c>
      <c r="AI93" s="15">
        <f>'SOC'!E164</f>
        <v/>
      </c>
      <c r="AJ93" s="15">
        <f>'SOC'!F164</f>
        <v/>
      </c>
      <c r="AK93" s="15">
        <f>'SOC'!G164</f>
        <v/>
      </c>
      <c r="AL93" s="15">
        <f>'SOC'!H164</f>
        <v/>
      </c>
      <c r="AM93" s="15">
        <f>'HIS'!C164</f>
        <v/>
      </c>
      <c r="AN93" s="15">
        <f>'HIS'!D164</f>
        <v/>
      </c>
      <c r="AO93" s="15">
        <f>'HIS'!E164</f>
        <v/>
      </c>
      <c r="AP93" s="15">
        <f>'HIS'!F164</f>
        <v/>
      </c>
      <c r="AQ93" s="15">
        <f>'HIS'!G164</f>
        <v/>
      </c>
      <c r="AR93" s="15">
        <f>'HIS'!H164</f>
        <v/>
      </c>
      <c r="AS93" s="15">
        <f>'FIL'!C164</f>
        <v/>
      </c>
      <c r="AT93" s="15">
        <f>'FIL'!D164</f>
        <v/>
      </c>
      <c r="AU93" s="15">
        <f>'FIL'!E164</f>
        <v/>
      </c>
      <c r="AV93" s="15">
        <f>'FIL'!F164</f>
        <v/>
      </c>
      <c r="AW93" s="15">
        <f>'FIL'!G164</f>
        <v/>
      </c>
      <c r="AX93" s="15">
        <f>'FIL'!H164</f>
        <v/>
      </c>
      <c r="AY93" s="15">
        <f>'ESP'!C164</f>
        <v/>
      </c>
      <c r="AZ93" s="15">
        <f>'ESP'!D164</f>
        <v/>
      </c>
      <c r="BA93" s="15">
        <f>'ESP'!E164</f>
        <v/>
      </c>
      <c r="BB93" s="15">
        <f>'ESP'!F164</f>
        <v/>
      </c>
      <c r="BC93" s="15">
        <f>'ESP'!G164</f>
        <v/>
      </c>
      <c r="BD93" s="15">
        <f>'ESP'!H164</f>
        <v/>
      </c>
      <c r="BE93" s="15">
        <f>'POR'!C164</f>
        <v/>
      </c>
      <c r="BF93" s="15">
        <f>'POR'!D164</f>
        <v/>
      </c>
      <c r="BG93" s="15">
        <f>'POR'!E164</f>
        <v/>
      </c>
      <c r="BH93" s="15">
        <f>'POR'!F164</f>
        <v/>
      </c>
      <c r="BI93" s="15">
        <f>'POR'!G164</f>
        <v/>
      </c>
      <c r="BJ93" s="15">
        <f>'POR'!H164</f>
        <v/>
      </c>
      <c r="BK93" s="15">
        <f>'ART'!C164</f>
        <v/>
      </c>
      <c r="BL93" s="15">
        <f>'ART'!D164</f>
        <v/>
      </c>
      <c r="BM93" s="15">
        <f>'ART'!E164</f>
        <v/>
      </c>
      <c r="BN93" s="15">
        <f>'ART'!F164</f>
        <v/>
      </c>
      <c r="BO93" s="15">
        <f>'ART'!G164</f>
        <v/>
      </c>
      <c r="BP93" s="15">
        <f>'ART'!H164</f>
        <v/>
      </c>
      <c r="BQ93" s="15">
        <f>'EDF'!C164</f>
        <v/>
      </c>
      <c r="BR93" s="15">
        <f>'EDF'!D164</f>
        <v/>
      </c>
      <c r="BS93" s="15">
        <f>'EDF'!E164</f>
        <v/>
      </c>
      <c r="BT93" s="15">
        <f>'EDF'!F164</f>
        <v/>
      </c>
      <c r="BU93" s="15">
        <f>'EDF'!G164</f>
        <v/>
      </c>
      <c r="BV93" s="15">
        <f>'EDF'!H164</f>
        <v/>
      </c>
      <c r="BW93" s="15">
        <f>'ING'!C164</f>
        <v/>
      </c>
      <c r="BX93" s="15">
        <f>'ING'!D164</f>
        <v/>
      </c>
      <c r="BY93" s="15">
        <f>'ING'!E164</f>
        <v/>
      </c>
      <c r="BZ93" s="15">
        <f>'ING'!F164</f>
        <v/>
      </c>
      <c r="CA93" s="15">
        <f>'ING'!G164</f>
        <v/>
      </c>
      <c r="CB93" s="15">
        <f>'ING'!H164</f>
        <v/>
      </c>
    </row>
    <row r="94">
      <c r="A94" s="8" t="n">
        <v>6</v>
      </c>
      <c r="B94" s="8" t="inlineStr">
        <is>
          <t>Emily Luiza Silva de Jesus</t>
        </is>
      </c>
      <c r="C94" s="15">
        <f>'BIO'!C165</f>
        <v/>
      </c>
      <c r="D94" s="15">
        <f>'BIO'!D165</f>
        <v/>
      </c>
      <c r="E94" s="15">
        <f>'BIO'!E165</f>
        <v/>
      </c>
      <c r="F94" s="15">
        <f>'BIO'!F165</f>
        <v/>
      </c>
      <c r="G94" s="15">
        <f>'BIO'!G165</f>
        <v/>
      </c>
      <c r="H94" s="15">
        <f>'BIO'!H165</f>
        <v/>
      </c>
      <c r="I94" s="15">
        <f>'MAT'!C165</f>
        <v/>
      </c>
      <c r="J94" s="15">
        <f>'MAT'!D165</f>
        <v/>
      </c>
      <c r="K94" s="15">
        <f>'MAT'!E165</f>
        <v/>
      </c>
      <c r="L94" s="15">
        <f>'MAT'!F165</f>
        <v/>
      </c>
      <c r="M94" s="15">
        <f>'MAT'!G165</f>
        <v/>
      </c>
      <c r="N94" s="15">
        <f>'MAT'!H165</f>
        <v/>
      </c>
      <c r="O94" s="15">
        <f>'FIS'!C165</f>
        <v/>
      </c>
      <c r="P94" s="15">
        <f>'FIS'!D165</f>
        <v/>
      </c>
      <c r="Q94" s="15">
        <f>'FIS'!E165</f>
        <v/>
      </c>
      <c r="R94" s="15">
        <f>'FIS'!F165</f>
        <v/>
      </c>
      <c r="S94" s="15">
        <f>'FIS'!G165</f>
        <v/>
      </c>
      <c r="T94" s="15">
        <f>'FIS'!H165</f>
        <v/>
      </c>
      <c r="U94" s="15">
        <f>'QUI'!C165</f>
        <v/>
      </c>
      <c r="V94" s="15">
        <f>'QUI'!D165</f>
        <v/>
      </c>
      <c r="W94" s="15">
        <f>'QUI'!E165</f>
        <v/>
      </c>
      <c r="X94" s="15">
        <f>'QUI'!F165</f>
        <v/>
      </c>
      <c r="Y94" s="15">
        <f>'QUI'!G165</f>
        <v/>
      </c>
      <c r="Z94" s="15">
        <f>'QUI'!H165</f>
        <v/>
      </c>
      <c r="AA94" s="15">
        <f>'GEO'!C165</f>
        <v/>
      </c>
      <c r="AB94" s="15">
        <f>'GEO'!D165</f>
        <v/>
      </c>
      <c r="AC94" s="15">
        <f>'GEO'!E165</f>
        <v/>
      </c>
      <c r="AD94" s="15">
        <f>'GEO'!F165</f>
        <v/>
      </c>
      <c r="AE94" s="15">
        <f>'GEO'!G165</f>
        <v/>
      </c>
      <c r="AF94" s="15">
        <f>'GEO'!H165</f>
        <v/>
      </c>
      <c r="AG94" s="15">
        <f>'SOC'!C165</f>
        <v/>
      </c>
      <c r="AH94" s="15">
        <f>'SOC'!D165</f>
        <v/>
      </c>
      <c r="AI94" s="15">
        <f>'SOC'!E165</f>
        <v/>
      </c>
      <c r="AJ94" s="15">
        <f>'SOC'!F165</f>
        <v/>
      </c>
      <c r="AK94" s="15">
        <f>'SOC'!G165</f>
        <v/>
      </c>
      <c r="AL94" s="15">
        <f>'SOC'!H165</f>
        <v/>
      </c>
      <c r="AM94" s="15">
        <f>'HIS'!C165</f>
        <v/>
      </c>
      <c r="AN94" s="15">
        <f>'HIS'!D165</f>
        <v/>
      </c>
      <c r="AO94" s="15">
        <f>'HIS'!E165</f>
        <v/>
      </c>
      <c r="AP94" s="15">
        <f>'HIS'!F165</f>
        <v/>
      </c>
      <c r="AQ94" s="15">
        <f>'HIS'!G165</f>
        <v/>
      </c>
      <c r="AR94" s="15">
        <f>'HIS'!H165</f>
        <v/>
      </c>
      <c r="AS94" s="15">
        <f>'FIL'!C165</f>
        <v/>
      </c>
      <c r="AT94" s="15">
        <f>'FIL'!D165</f>
        <v/>
      </c>
      <c r="AU94" s="15">
        <f>'FIL'!E165</f>
        <v/>
      </c>
      <c r="AV94" s="15">
        <f>'FIL'!F165</f>
        <v/>
      </c>
      <c r="AW94" s="15">
        <f>'FIL'!G165</f>
        <v/>
      </c>
      <c r="AX94" s="15">
        <f>'FIL'!H165</f>
        <v/>
      </c>
      <c r="AY94" s="15">
        <f>'ESP'!C165</f>
        <v/>
      </c>
      <c r="AZ94" s="15">
        <f>'ESP'!D165</f>
        <v/>
      </c>
      <c r="BA94" s="15">
        <f>'ESP'!E165</f>
        <v/>
      </c>
      <c r="BB94" s="15">
        <f>'ESP'!F165</f>
        <v/>
      </c>
      <c r="BC94" s="15">
        <f>'ESP'!G165</f>
        <v/>
      </c>
      <c r="BD94" s="15">
        <f>'ESP'!H165</f>
        <v/>
      </c>
      <c r="BE94" s="15">
        <f>'POR'!C165</f>
        <v/>
      </c>
      <c r="BF94" s="15">
        <f>'POR'!D165</f>
        <v/>
      </c>
      <c r="BG94" s="15">
        <f>'POR'!E165</f>
        <v/>
      </c>
      <c r="BH94" s="15">
        <f>'POR'!F165</f>
        <v/>
      </c>
      <c r="BI94" s="15">
        <f>'POR'!G165</f>
        <v/>
      </c>
      <c r="BJ94" s="15">
        <f>'POR'!H165</f>
        <v/>
      </c>
      <c r="BK94" s="15">
        <f>'ART'!C165</f>
        <v/>
      </c>
      <c r="BL94" s="15">
        <f>'ART'!D165</f>
        <v/>
      </c>
      <c r="BM94" s="15">
        <f>'ART'!E165</f>
        <v/>
      </c>
      <c r="BN94" s="15">
        <f>'ART'!F165</f>
        <v/>
      </c>
      <c r="BO94" s="15">
        <f>'ART'!G165</f>
        <v/>
      </c>
      <c r="BP94" s="15">
        <f>'ART'!H165</f>
        <v/>
      </c>
      <c r="BQ94" s="15">
        <f>'EDF'!C165</f>
        <v/>
      </c>
      <c r="BR94" s="15">
        <f>'EDF'!D165</f>
        <v/>
      </c>
      <c r="BS94" s="15">
        <f>'EDF'!E165</f>
        <v/>
      </c>
      <c r="BT94" s="15">
        <f>'EDF'!F165</f>
        <v/>
      </c>
      <c r="BU94" s="15">
        <f>'EDF'!G165</f>
        <v/>
      </c>
      <c r="BV94" s="15">
        <f>'EDF'!H165</f>
        <v/>
      </c>
      <c r="BW94" s="15">
        <f>'ING'!C165</f>
        <v/>
      </c>
      <c r="BX94" s="15">
        <f>'ING'!D165</f>
        <v/>
      </c>
      <c r="BY94" s="15">
        <f>'ING'!E165</f>
        <v/>
      </c>
      <c r="BZ94" s="15">
        <f>'ING'!F165</f>
        <v/>
      </c>
      <c r="CA94" s="15">
        <f>'ING'!G165</f>
        <v/>
      </c>
      <c r="CB94" s="15">
        <f>'ING'!H165</f>
        <v/>
      </c>
    </row>
    <row r="95">
      <c r="A95" s="8" t="n">
        <v>7</v>
      </c>
      <c r="B95" s="8" t="inlineStr">
        <is>
          <t>Enzo Henrique de Souza</t>
        </is>
      </c>
      <c r="C95" s="15">
        <f>'BIO'!C166</f>
        <v/>
      </c>
      <c r="D95" s="15">
        <f>'BIO'!D166</f>
        <v/>
      </c>
      <c r="E95" s="15">
        <f>'BIO'!E166</f>
        <v/>
      </c>
      <c r="F95" s="15">
        <f>'BIO'!F166</f>
        <v/>
      </c>
      <c r="G95" s="15">
        <f>'BIO'!G166</f>
        <v/>
      </c>
      <c r="H95" s="15">
        <f>'BIO'!H166</f>
        <v/>
      </c>
      <c r="I95" s="15">
        <f>'MAT'!C166</f>
        <v/>
      </c>
      <c r="J95" s="15">
        <f>'MAT'!D166</f>
        <v/>
      </c>
      <c r="K95" s="15">
        <f>'MAT'!E166</f>
        <v/>
      </c>
      <c r="L95" s="15">
        <f>'MAT'!F166</f>
        <v/>
      </c>
      <c r="M95" s="15">
        <f>'MAT'!G166</f>
        <v/>
      </c>
      <c r="N95" s="15">
        <f>'MAT'!H166</f>
        <v/>
      </c>
      <c r="O95" s="15">
        <f>'FIS'!C166</f>
        <v/>
      </c>
      <c r="P95" s="15">
        <f>'FIS'!D166</f>
        <v/>
      </c>
      <c r="Q95" s="15">
        <f>'FIS'!E166</f>
        <v/>
      </c>
      <c r="R95" s="15">
        <f>'FIS'!F166</f>
        <v/>
      </c>
      <c r="S95" s="15">
        <f>'FIS'!G166</f>
        <v/>
      </c>
      <c r="T95" s="15">
        <f>'FIS'!H166</f>
        <v/>
      </c>
      <c r="U95" s="15">
        <f>'QUI'!C166</f>
        <v/>
      </c>
      <c r="V95" s="15">
        <f>'QUI'!D166</f>
        <v/>
      </c>
      <c r="W95" s="15">
        <f>'QUI'!E166</f>
        <v/>
      </c>
      <c r="X95" s="15">
        <f>'QUI'!F166</f>
        <v/>
      </c>
      <c r="Y95" s="15">
        <f>'QUI'!G166</f>
        <v/>
      </c>
      <c r="Z95" s="15">
        <f>'QUI'!H166</f>
        <v/>
      </c>
      <c r="AA95" s="15">
        <f>'GEO'!C166</f>
        <v/>
      </c>
      <c r="AB95" s="15">
        <f>'GEO'!D166</f>
        <v/>
      </c>
      <c r="AC95" s="15">
        <f>'GEO'!E166</f>
        <v/>
      </c>
      <c r="AD95" s="15">
        <f>'GEO'!F166</f>
        <v/>
      </c>
      <c r="AE95" s="15">
        <f>'GEO'!G166</f>
        <v/>
      </c>
      <c r="AF95" s="15">
        <f>'GEO'!H166</f>
        <v/>
      </c>
      <c r="AG95" s="15">
        <f>'SOC'!C166</f>
        <v/>
      </c>
      <c r="AH95" s="15">
        <f>'SOC'!D166</f>
        <v/>
      </c>
      <c r="AI95" s="15">
        <f>'SOC'!E166</f>
        <v/>
      </c>
      <c r="AJ95" s="15">
        <f>'SOC'!F166</f>
        <v/>
      </c>
      <c r="AK95" s="15">
        <f>'SOC'!G166</f>
        <v/>
      </c>
      <c r="AL95" s="15">
        <f>'SOC'!H166</f>
        <v/>
      </c>
      <c r="AM95" s="15">
        <f>'HIS'!C166</f>
        <v/>
      </c>
      <c r="AN95" s="15">
        <f>'HIS'!D166</f>
        <v/>
      </c>
      <c r="AO95" s="15">
        <f>'HIS'!E166</f>
        <v/>
      </c>
      <c r="AP95" s="15">
        <f>'HIS'!F166</f>
        <v/>
      </c>
      <c r="AQ95" s="15">
        <f>'HIS'!G166</f>
        <v/>
      </c>
      <c r="AR95" s="15">
        <f>'HIS'!H166</f>
        <v/>
      </c>
      <c r="AS95" s="15">
        <f>'FIL'!C166</f>
        <v/>
      </c>
      <c r="AT95" s="15">
        <f>'FIL'!D166</f>
        <v/>
      </c>
      <c r="AU95" s="15">
        <f>'FIL'!E166</f>
        <v/>
      </c>
      <c r="AV95" s="15">
        <f>'FIL'!F166</f>
        <v/>
      </c>
      <c r="AW95" s="15">
        <f>'FIL'!G166</f>
        <v/>
      </c>
      <c r="AX95" s="15">
        <f>'FIL'!H166</f>
        <v/>
      </c>
      <c r="AY95" s="15">
        <f>'ESP'!C166</f>
        <v/>
      </c>
      <c r="AZ95" s="15">
        <f>'ESP'!D166</f>
        <v/>
      </c>
      <c r="BA95" s="15">
        <f>'ESP'!E166</f>
        <v/>
      </c>
      <c r="BB95" s="15">
        <f>'ESP'!F166</f>
        <v/>
      </c>
      <c r="BC95" s="15">
        <f>'ESP'!G166</f>
        <v/>
      </c>
      <c r="BD95" s="15">
        <f>'ESP'!H166</f>
        <v/>
      </c>
      <c r="BE95" s="15">
        <f>'POR'!C166</f>
        <v/>
      </c>
      <c r="BF95" s="15">
        <f>'POR'!D166</f>
        <v/>
      </c>
      <c r="BG95" s="15">
        <f>'POR'!E166</f>
        <v/>
      </c>
      <c r="BH95" s="15">
        <f>'POR'!F166</f>
        <v/>
      </c>
      <c r="BI95" s="15">
        <f>'POR'!G166</f>
        <v/>
      </c>
      <c r="BJ95" s="15">
        <f>'POR'!H166</f>
        <v/>
      </c>
      <c r="BK95" s="15">
        <f>'ART'!C166</f>
        <v/>
      </c>
      <c r="BL95" s="15">
        <f>'ART'!D166</f>
        <v/>
      </c>
      <c r="BM95" s="15">
        <f>'ART'!E166</f>
        <v/>
      </c>
      <c r="BN95" s="15">
        <f>'ART'!F166</f>
        <v/>
      </c>
      <c r="BO95" s="15">
        <f>'ART'!G166</f>
        <v/>
      </c>
      <c r="BP95" s="15">
        <f>'ART'!H166</f>
        <v/>
      </c>
      <c r="BQ95" s="15">
        <f>'EDF'!C166</f>
        <v/>
      </c>
      <c r="BR95" s="15">
        <f>'EDF'!D166</f>
        <v/>
      </c>
      <c r="BS95" s="15">
        <f>'EDF'!E166</f>
        <v/>
      </c>
      <c r="BT95" s="15">
        <f>'EDF'!F166</f>
        <v/>
      </c>
      <c r="BU95" s="15">
        <f>'EDF'!G166</f>
        <v/>
      </c>
      <c r="BV95" s="15">
        <f>'EDF'!H166</f>
        <v/>
      </c>
      <c r="BW95" s="15">
        <f>'ING'!C166</f>
        <v/>
      </c>
      <c r="BX95" s="15">
        <f>'ING'!D166</f>
        <v/>
      </c>
      <c r="BY95" s="15">
        <f>'ING'!E166</f>
        <v/>
      </c>
      <c r="BZ95" s="15">
        <f>'ING'!F166</f>
        <v/>
      </c>
      <c r="CA95" s="15">
        <f>'ING'!G166</f>
        <v/>
      </c>
      <c r="CB95" s="15">
        <f>'ING'!H166</f>
        <v/>
      </c>
    </row>
    <row r="96">
      <c r="A96" s="8" t="n">
        <v>8</v>
      </c>
      <c r="B96" s="8" t="inlineStr">
        <is>
          <t>Fábio Victor Aquino Avelino</t>
        </is>
      </c>
      <c r="C96" s="15">
        <f>'BIO'!C167</f>
        <v/>
      </c>
      <c r="D96" s="15">
        <f>'BIO'!D167</f>
        <v/>
      </c>
      <c r="E96" s="15">
        <f>'BIO'!E167</f>
        <v/>
      </c>
      <c r="F96" s="15">
        <f>'BIO'!F167</f>
        <v/>
      </c>
      <c r="G96" s="15">
        <f>'BIO'!G167</f>
        <v/>
      </c>
      <c r="H96" s="15">
        <f>'BIO'!H167</f>
        <v/>
      </c>
      <c r="I96" s="15">
        <f>'MAT'!C167</f>
        <v/>
      </c>
      <c r="J96" s="15">
        <f>'MAT'!D167</f>
        <v/>
      </c>
      <c r="K96" s="15">
        <f>'MAT'!E167</f>
        <v/>
      </c>
      <c r="L96" s="15">
        <f>'MAT'!F167</f>
        <v/>
      </c>
      <c r="M96" s="15">
        <f>'MAT'!G167</f>
        <v/>
      </c>
      <c r="N96" s="15">
        <f>'MAT'!H167</f>
        <v/>
      </c>
      <c r="O96" s="15">
        <f>'FIS'!C167</f>
        <v/>
      </c>
      <c r="P96" s="15">
        <f>'FIS'!D167</f>
        <v/>
      </c>
      <c r="Q96" s="15">
        <f>'FIS'!E167</f>
        <v/>
      </c>
      <c r="R96" s="15">
        <f>'FIS'!F167</f>
        <v/>
      </c>
      <c r="S96" s="15">
        <f>'FIS'!G167</f>
        <v/>
      </c>
      <c r="T96" s="15">
        <f>'FIS'!H167</f>
        <v/>
      </c>
      <c r="U96" s="15">
        <f>'QUI'!C167</f>
        <v/>
      </c>
      <c r="V96" s="15">
        <f>'QUI'!D167</f>
        <v/>
      </c>
      <c r="W96" s="15">
        <f>'QUI'!E167</f>
        <v/>
      </c>
      <c r="X96" s="15">
        <f>'QUI'!F167</f>
        <v/>
      </c>
      <c r="Y96" s="15">
        <f>'QUI'!G167</f>
        <v/>
      </c>
      <c r="Z96" s="15">
        <f>'QUI'!H167</f>
        <v/>
      </c>
      <c r="AA96" s="15">
        <f>'GEO'!C167</f>
        <v/>
      </c>
      <c r="AB96" s="15">
        <f>'GEO'!D167</f>
        <v/>
      </c>
      <c r="AC96" s="15">
        <f>'GEO'!E167</f>
        <v/>
      </c>
      <c r="AD96" s="15">
        <f>'GEO'!F167</f>
        <v/>
      </c>
      <c r="AE96" s="15">
        <f>'GEO'!G167</f>
        <v/>
      </c>
      <c r="AF96" s="15">
        <f>'GEO'!H167</f>
        <v/>
      </c>
      <c r="AG96" s="15">
        <f>'SOC'!C167</f>
        <v/>
      </c>
      <c r="AH96" s="15">
        <f>'SOC'!D167</f>
        <v/>
      </c>
      <c r="AI96" s="15">
        <f>'SOC'!E167</f>
        <v/>
      </c>
      <c r="AJ96" s="15">
        <f>'SOC'!F167</f>
        <v/>
      </c>
      <c r="AK96" s="15">
        <f>'SOC'!G167</f>
        <v/>
      </c>
      <c r="AL96" s="15">
        <f>'SOC'!H167</f>
        <v/>
      </c>
      <c r="AM96" s="15">
        <f>'HIS'!C167</f>
        <v/>
      </c>
      <c r="AN96" s="15">
        <f>'HIS'!D167</f>
        <v/>
      </c>
      <c r="AO96" s="15">
        <f>'HIS'!E167</f>
        <v/>
      </c>
      <c r="AP96" s="15">
        <f>'HIS'!F167</f>
        <v/>
      </c>
      <c r="AQ96" s="15">
        <f>'HIS'!G167</f>
        <v/>
      </c>
      <c r="AR96" s="15">
        <f>'HIS'!H167</f>
        <v/>
      </c>
      <c r="AS96" s="15">
        <f>'FIL'!C167</f>
        <v/>
      </c>
      <c r="AT96" s="15">
        <f>'FIL'!D167</f>
        <v/>
      </c>
      <c r="AU96" s="15">
        <f>'FIL'!E167</f>
        <v/>
      </c>
      <c r="AV96" s="15">
        <f>'FIL'!F167</f>
        <v/>
      </c>
      <c r="AW96" s="15">
        <f>'FIL'!G167</f>
        <v/>
      </c>
      <c r="AX96" s="15">
        <f>'FIL'!H167</f>
        <v/>
      </c>
      <c r="AY96" s="15">
        <f>'ESP'!C167</f>
        <v/>
      </c>
      <c r="AZ96" s="15">
        <f>'ESP'!D167</f>
        <v/>
      </c>
      <c r="BA96" s="15">
        <f>'ESP'!E167</f>
        <v/>
      </c>
      <c r="BB96" s="15">
        <f>'ESP'!F167</f>
        <v/>
      </c>
      <c r="BC96" s="15">
        <f>'ESP'!G167</f>
        <v/>
      </c>
      <c r="BD96" s="15">
        <f>'ESP'!H167</f>
        <v/>
      </c>
      <c r="BE96" s="15">
        <f>'POR'!C167</f>
        <v/>
      </c>
      <c r="BF96" s="15">
        <f>'POR'!D167</f>
        <v/>
      </c>
      <c r="BG96" s="15">
        <f>'POR'!E167</f>
        <v/>
      </c>
      <c r="BH96" s="15">
        <f>'POR'!F167</f>
        <v/>
      </c>
      <c r="BI96" s="15">
        <f>'POR'!G167</f>
        <v/>
      </c>
      <c r="BJ96" s="15">
        <f>'POR'!H167</f>
        <v/>
      </c>
      <c r="BK96" s="15">
        <f>'ART'!C167</f>
        <v/>
      </c>
      <c r="BL96" s="15">
        <f>'ART'!D167</f>
        <v/>
      </c>
      <c r="BM96" s="15">
        <f>'ART'!E167</f>
        <v/>
      </c>
      <c r="BN96" s="15">
        <f>'ART'!F167</f>
        <v/>
      </c>
      <c r="BO96" s="15">
        <f>'ART'!G167</f>
        <v/>
      </c>
      <c r="BP96" s="15">
        <f>'ART'!H167</f>
        <v/>
      </c>
      <c r="BQ96" s="15">
        <f>'EDF'!C167</f>
        <v/>
      </c>
      <c r="BR96" s="15">
        <f>'EDF'!D167</f>
        <v/>
      </c>
      <c r="BS96" s="15">
        <f>'EDF'!E167</f>
        <v/>
      </c>
      <c r="BT96" s="15">
        <f>'EDF'!F167</f>
        <v/>
      </c>
      <c r="BU96" s="15">
        <f>'EDF'!G167</f>
        <v/>
      </c>
      <c r="BV96" s="15">
        <f>'EDF'!H167</f>
        <v/>
      </c>
      <c r="BW96" s="15">
        <f>'ING'!C167</f>
        <v/>
      </c>
      <c r="BX96" s="15">
        <f>'ING'!D167</f>
        <v/>
      </c>
      <c r="BY96" s="15">
        <f>'ING'!E167</f>
        <v/>
      </c>
      <c r="BZ96" s="15">
        <f>'ING'!F167</f>
        <v/>
      </c>
      <c r="CA96" s="15">
        <f>'ING'!G167</f>
        <v/>
      </c>
      <c r="CB96" s="15">
        <f>'ING'!H167</f>
        <v/>
      </c>
    </row>
    <row r="97">
      <c r="A97" s="8" t="n">
        <v>9</v>
      </c>
      <c r="B97" s="8" t="inlineStr">
        <is>
          <t>Gabriella Alves Souto Silva</t>
        </is>
      </c>
      <c r="C97" s="15">
        <f>'BIO'!C168</f>
        <v/>
      </c>
      <c r="D97" s="15">
        <f>'BIO'!D168</f>
        <v/>
      </c>
      <c r="E97" s="15">
        <f>'BIO'!E168</f>
        <v/>
      </c>
      <c r="F97" s="15">
        <f>'BIO'!F168</f>
        <v/>
      </c>
      <c r="G97" s="15">
        <f>'BIO'!G168</f>
        <v/>
      </c>
      <c r="H97" s="15">
        <f>'BIO'!H168</f>
        <v/>
      </c>
      <c r="I97" s="15">
        <f>'MAT'!C168</f>
        <v/>
      </c>
      <c r="J97" s="15">
        <f>'MAT'!D168</f>
        <v/>
      </c>
      <c r="K97" s="15">
        <f>'MAT'!E168</f>
        <v/>
      </c>
      <c r="L97" s="15">
        <f>'MAT'!F168</f>
        <v/>
      </c>
      <c r="M97" s="15">
        <f>'MAT'!G168</f>
        <v/>
      </c>
      <c r="N97" s="15">
        <f>'MAT'!H168</f>
        <v/>
      </c>
      <c r="O97" s="15">
        <f>'FIS'!C168</f>
        <v/>
      </c>
      <c r="P97" s="15">
        <f>'FIS'!D168</f>
        <v/>
      </c>
      <c r="Q97" s="15">
        <f>'FIS'!E168</f>
        <v/>
      </c>
      <c r="R97" s="15">
        <f>'FIS'!F168</f>
        <v/>
      </c>
      <c r="S97" s="15">
        <f>'FIS'!G168</f>
        <v/>
      </c>
      <c r="T97" s="15">
        <f>'FIS'!H168</f>
        <v/>
      </c>
      <c r="U97" s="15">
        <f>'QUI'!C168</f>
        <v/>
      </c>
      <c r="V97" s="15">
        <f>'QUI'!D168</f>
        <v/>
      </c>
      <c r="W97" s="15">
        <f>'QUI'!E168</f>
        <v/>
      </c>
      <c r="X97" s="15">
        <f>'QUI'!F168</f>
        <v/>
      </c>
      <c r="Y97" s="15">
        <f>'QUI'!G168</f>
        <v/>
      </c>
      <c r="Z97" s="15">
        <f>'QUI'!H168</f>
        <v/>
      </c>
      <c r="AA97" s="15">
        <f>'GEO'!C168</f>
        <v/>
      </c>
      <c r="AB97" s="15">
        <f>'GEO'!D168</f>
        <v/>
      </c>
      <c r="AC97" s="15">
        <f>'GEO'!E168</f>
        <v/>
      </c>
      <c r="AD97" s="15">
        <f>'GEO'!F168</f>
        <v/>
      </c>
      <c r="AE97" s="15">
        <f>'GEO'!G168</f>
        <v/>
      </c>
      <c r="AF97" s="15">
        <f>'GEO'!H168</f>
        <v/>
      </c>
      <c r="AG97" s="15">
        <f>'SOC'!C168</f>
        <v/>
      </c>
      <c r="AH97" s="15">
        <f>'SOC'!D168</f>
        <v/>
      </c>
      <c r="AI97" s="15">
        <f>'SOC'!E168</f>
        <v/>
      </c>
      <c r="AJ97" s="15">
        <f>'SOC'!F168</f>
        <v/>
      </c>
      <c r="AK97" s="15">
        <f>'SOC'!G168</f>
        <v/>
      </c>
      <c r="AL97" s="15">
        <f>'SOC'!H168</f>
        <v/>
      </c>
      <c r="AM97" s="15">
        <f>'HIS'!C168</f>
        <v/>
      </c>
      <c r="AN97" s="15">
        <f>'HIS'!D168</f>
        <v/>
      </c>
      <c r="AO97" s="15">
        <f>'HIS'!E168</f>
        <v/>
      </c>
      <c r="AP97" s="15">
        <f>'HIS'!F168</f>
        <v/>
      </c>
      <c r="AQ97" s="15">
        <f>'HIS'!G168</f>
        <v/>
      </c>
      <c r="AR97" s="15">
        <f>'HIS'!H168</f>
        <v/>
      </c>
      <c r="AS97" s="15">
        <f>'FIL'!C168</f>
        <v/>
      </c>
      <c r="AT97" s="15">
        <f>'FIL'!D168</f>
        <v/>
      </c>
      <c r="AU97" s="15">
        <f>'FIL'!E168</f>
        <v/>
      </c>
      <c r="AV97" s="15">
        <f>'FIL'!F168</f>
        <v/>
      </c>
      <c r="AW97" s="15">
        <f>'FIL'!G168</f>
        <v/>
      </c>
      <c r="AX97" s="15">
        <f>'FIL'!H168</f>
        <v/>
      </c>
      <c r="AY97" s="15">
        <f>'ESP'!C168</f>
        <v/>
      </c>
      <c r="AZ97" s="15">
        <f>'ESP'!D168</f>
        <v/>
      </c>
      <c r="BA97" s="15">
        <f>'ESP'!E168</f>
        <v/>
      </c>
      <c r="BB97" s="15">
        <f>'ESP'!F168</f>
        <v/>
      </c>
      <c r="BC97" s="15">
        <f>'ESP'!G168</f>
        <v/>
      </c>
      <c r="BD97" s="15">
        <f>'ESP'!H168</f>
        <v/>
      </c>
      <c r="BE97" s="15">
        <f>'POR'!C168</f>
        <v/>
      </c>
      <c r="BF97" s="15">
        <f>'POR'!D168</f>
        <v/>
      </c>
      <c r="BG97" s="15">
        <f>'POR'!E168</f>
        <v/>
      </c>
      <c r="BH97" s="15">
        <f>'POR'!F168</f>
        <v/>
      </c>
      <c r="BI97" s="15">
        <f>'POR'!G168</f>
        <v/>
      </c>
      <c r="BJ97" s="15">
        <f>'POR'!H168</f>
        <v/>
      </c>
      <c r="BK97" s="15">
        <f>'ART'!C168</f>
        <v/>
      </c>
      <c r="BL97" s="15">
        <f>'ART'!D168</f>
        <v/>
      </c>
      <c r="BM97" s="15">
        <f>'ART'!E168</f>
        <v/>
      </c>
      <c r="BN97" s="15">
        <f>'ART'!F168</f>
        <v/>
      </c>
      <c r="BO97" s="15">
        <f>'ART'!G168</f>
        <v/>
      </c>
      <c r="BP97" s="15">
        <f>'ART'!H168</f>
        <v/>
      </c>
      <c r="BQ97" s="15">
        <f>'EDF'!C168</f>
        <v/>
      </c>
      <c r="BR97" s="15">
        <f>'EDF'!D168</f>
        <v/>
      </c>
      <c r="BS97" s="15">
        <f>'EDF'!E168</f>
        <v/>
      </c>
      <c r="BT97" s="15">
        <f>'EDF'!F168</f>
        <v/>
      </c>
      <c r="BU97" s="15">
        <f>'EDF'!G168</f>
        <v/>
      </c>
      <c r="BV97" s="15">
        <f>'EDF'!H168</f>
        <v/>
      </c>
      <c r="BW97" s="15">
        <f>'ING'!C168</f>
        <v/>
      </c>
      <c r="BX97" s="15">
        <f>'ING'!D168</f>
        <v/>
      </c>
      <c r="BY97" s="15">
        <f>'ING'!E168</f>
        <v/>
      </c>
      <c r="BZ97" s="15">
        <f>'ING'!F168</f>
        <v/>
      </c>
      <c r="CA97" s="15">
        <f>'ING'!G168</f>
        <v/>
      </c>
      <c r="CB97" s="15">
        <f>'ING'!H168</f>
        <v/>
      </c>
    </row>
    <row r="98">
      <c r="A98" s="8" t="n">
        <v>10</v>
      </c>
      <c r="B98" s="8" t="inlineStr">
        <is>
          <t>Gabriel Yrlley Silva Carvalho de Oliveira</t>
        </is>
      </c>
      <c r="C98" s="15">
        <f>'BIO'!C169</f>
        <v/>
      </c>
      <c r="D98" s="15">
        <f>'BIO'!D169</f>
        <v/>
      </c>
      <c r="E98" s="15">
        <f>'BIO'!E169</f>
        <v/>
      </c>
      <c r="F98" s="15">
        <f>'BIO'!F169</f>
        <v/>
      </c>
      <c r="G98" s="15">
        <f>'BIO'!G169</f>
        <v/>
      </c>
      <c r="H98" s="15">
        <f>'BIO'!H169</f>
        <v/>
      </c>
      <c r="I98" s="15">
        <f>'MAT'!C169</f>
        <v/>
      </c>
      <c r="J98" s="15">
        <f>'MAT'!D169</f>
        <v/>
      </c>
      <c r="K98" s="15">
        <f>'MAT'!E169</f>
        <v/>
      </c>
      <c r="L98" s="15">
        <f>'MAT'!F169</f>
        <v/>
      </c>
      <c r="M98" s="15">
        <f>'MAT'!G169</f>
        <v/>
      </c>
      <c r="N98" s="15">
        <f>'MAT'!H169</f>
        <v/>
      </c>
      <c r="O98" s="15">
        <f>'FIS'!C169</f>
        <v/>
      </c>
      <c r="P98" s="15">
        <f>'FIS'!D169</f>
        <v/>
      </c>
      <c r="Q98" s="15">
        <f>'FIS'!E169</f>
        <v/>
      </c>
      <c r="R98" s="15">
        <f>'FIS'!F169</f>
        <v/>
      </c>
      <c r="S98" s="15">
        <f>'FIS'!G169</f>
        <v/>
      </c>
      <c r="T98" s="15">
        <f>'FIS'!H169</f>
        <v/>
      </c>
      <c r="U98" s="15">
        <f>'QUI'!C169</f>
        <v/>
      </c>
      <c r="V98" s="15">
        <f>'QUI'!D169</f>
        <v/>
      </c>
      <c r="W98" s="15">
        <f>'QUI'!E169</f>
        <v/>
      </c>
      <c r="X98" s="15">
        <f>'QUI'!F169</f>
        <v/>
      </c>
      <c r="Y98" s="15">
        <f>'QUI'!G169</f>
        <v/>
      </c>
      <c r="Z98" s="15">
        <f>'QUI'!H169</f>
        <v/>
      </c>
      <c r="AA98" s="15">
        <f>'GEO'!C169</f>
        <v/>
      </c>
      <c r="AB98" s="15">
        <f>'GEO'!D169</f>
        <v/>
      </c>
      <c r="AC98" s="15">
        <f>'GEO'!E169</f>
        <v/>
      </c>
      <c r="AD98" s="15">
        <f>'GEO'!F169</f>
        <v/>
      </c>
      <c r="AE98" s="15">
        <f>'GEO'!G169</f>
        <v/>
      </c>
      <c r="AF98" s="15">
        <f>'GEO'!H169</f>
        <v/>
      </c>
      <c r="AG98" s="15">
        <f>'SOC'!C169</f>
        <v/>
      </c>
      <c r="AH98" s="15">
        <f>'SOC'!D169</f>
        <v/>
      </c>
      <c r="AI98" s="15">
        <f>'SOC'!E169</f>
        <v/>
      </c>
      <c r="AJ98" s="15">
        <f>'SOC'!F169</f>
        <v/>
      </c>
      <c r="AK98" s="15">
        <f>'SOC'!G169</f>
        <v/>
      </c>
      <c r="AL98" s="15">
        <f>'SOC'!H169</f>
        <v/>
      </c>
      <c r="AM98" s="15">
        <f>'HIS'!C169</f>
        <v/>
      </c>
      <c r="AN98" s="15">
        <f>'HIS'!D169</f>
        <v/>
      </c>
      <c r="AO98" s="15">
        <f>'HIS'!E169</f>
        <v/>
      </c>
      <c r="AP98" s="15">
        <f>'HIS'!F169</f>
        <v/>
      </c>
      <c r="AQ98" s="15">
        <f>'HIS'!G169</f>
        <v/>
      </c>
      <c r="AR98" s="15">
        <f>'HIS'!H169</f>
        <v/>
      </c>
      <c r="AS98" s="15">
        <f>'FIL'!C169</f>
        <v/>
      </c>
      <c r="AT98" s="15">
        <f>'FIL'!D169</f>
        <v/>
      </c>
      <c r="AU98" s="15">
        <f>'FIL'!E169</f>
        <v/>
      </c>
      <c r="AV98" s="15">
        <f>'FIL'!F169</f>
        <v/>
      </c>
      <c r="AW98" s="15">
        <f>'FIL'!G169</f>
        <v/>
      </c>
      <c r="AX98" s="15">
        <f>'FIL'!H169</f>
        <v/>
      </c>
      <c r="AY98" s="15">
        <f>'ESP'!C169</f>
        <v/>
      </c>
      <c r="AZ98" s="15">
        <f>'ESP'!D169</f>
        <v/>
      </c>
      <c r="BA98" s="15">
        <f>'ESP'!E169</f>
        <v/>
      </c>
      <c r="BB98" s="15">
        <f>'ESP'!F169</f>
        <v/>
      </c>
      <c r="BC98" s="15">
        <f>'ESP'!G169</f>
        <v/>
      </c>
      <c r="BD98" s="15">
        <f>'ESP'!H169</f>
        <v/>
      </c>
      <c r="BE98" s="15">
        <f>'POR'!C169</f>
        <v/>
      </c>
      <c r="BF98" s="15">
        <f>'POR'!D169</f>
        <v/>
      </c>
      <c r="BG98" s="15">
        <f>'POR'!E169</f>
        <v/>
      </c>
      <c r="BH98" s="15">
        <f>'POR'!F169</f>
        <v/>
      </c>
      <c r="BI98" s="15">
        <f>'POR'!G169</f>
        <v/>
      </c>
      <c r="BJ98" s="15">
        <f>'POR'!H169</f>
        <v/>
      </c>
      <c r="BK98" s="15">
        <f>'ART'!C169</f>
        <v/>
      </c>
      <c r="BL98" s="15">
        <f>'ART'!D169</f>
        <v/>
      </c>
      <c r="BM98" s="15">
        <f>'ART'!E169</f>
        <v/>
      </c>
      <c r="BN98" s="15">
        <f>'ART'!F169</f>
        <v/>
      </c>
      <c r="BO98" s="15">
        <f>'ART'!G169</f>
        <v/>
      </c>
      <c r="BP98" s="15">
        <f>'ART'!H169</f>
        <v/>
      </c>
      <c r="BQ98" s="15">
        <f>'EDF'!C169</f>
        <v/>
      </c>
      <c r="BR98" s="15">
        <f>'EDF'!D169</f>
        <v/>
      </c>
      <c r="BS98" s="15">
        <f>'EDF'!E169</f>
        <v/>
      </c>
      <c r="BT98" s="15">
        <f>'EDF'!F169</f>
        <v/>
      </c>
      <c r="BU98" s="15">
        <f>'EDF'!G169</f>
        <v/>
      </c>
      <c r="BV98" s="15">
        <f>'EDF'!H169</f>
        <v/>
      </c>
      <c r="BW98" s="15">
        <f>'ING'!C169</f>
        <v/>
      </c>
      <c r="BX98" s="15">
        <f>'ING'!D169</f>
        <v/>
      </c>
      <c r="BY98" s="15">
        <f>'ING'!E169</f>
        <v/>
      </c>
      <c r="BZ98" s="15">
        <f>'ING'!F169</f>
        <v/>
      </c>
      <c r="CA98" s="15">
        <f>'ING'!G169</f>
        <v/>
      </c>
      <c r="CB98" s="15">
        <f>'ING'!H169</f>
        <v/>
      </c>
    </row>
    <row r="99">
      <c r="A99" s="8" t="n">
        <v>11</v>
      </c>
      <c r="B99" s="8" t="inlineStr">
        <is>
          <t>Guilherme Gomes Ponzi</t>
        </is>
      </c>
      <c r="C99" s="15">
        <f>'BIO'!C170</f>
        <v/>
      </c>
      <c r="D99" s="15">
        <f>'BIO'!D170</f>
        <v/>
      </c>
      <c r="E99" s="15">
        <f>'BIO'!E170</f>
        <v/>
      </c>
      <c r="F99" s="15">
        <f>'BIO'!F170</f>
        <v/>
      </c>
      <c r="G99" s="15">
        <f>'BIO'!G170</f>
        <v/>
      </c>
      <c r="H99" s="15">
        <f>'BIO'!H170</f>
        <v/>
      </c>
      <c r="I99" s="15">
        <f>'MAT'!C170</f>
        <v/>
      </c>
      <c r="J99" s="15">
        <f>'MAT'!D170</f>
        <v/>
      </c>
      <c r="K99" s="15">
        <f>'MAT'!E170</f>
        <v/>
      </c>
      <c r="L99" s="15">
        <f>'MAT'!F170</f>
        <v/>
      </c>
      <c r="M99" s="15">
        <f>'MAT'!G170</f>
        <v/>
      </c>
      <c r="N99" s="15">
        <f>'MAT'!H170</f>
        <v/>
      </c>
      <c r="O99" s="15">
        <f>'FIS'!C170</f>
        <v/>
      </c>
      <c r="P99" s="15">
        <f>'FIS'!D170</f>
        <v/>
      </c>
      <c r="Q99" s="15">
        <f>'FIS'!E170</f>
        <v/>
      </c>
      <c r="R99" s="15">
        <f>'FIS'!F170</f>
        <v/>
      </c>
      <c r="S99" s="15">
        <f>'FIS'!G170</f>
        <v/>
      </c>
      <c r="T99" s="15">
        <f>'FIS'!H170</f>
        <v/>
      </c>
      <c r="U99" s="15">
        <f>'QUI'!C170</f>
        <v/>
      </c>
      <c r="V99" s="15">
        <f>'QUI'!D170</f>
        <v/>
      </c>
      <c r="W99" s="15">
        <f>'QUI'!E170</f>
        <v/>
      </c>
      <c r="X99" s="15">
        <f>'QUI'!F170</f>
        <v/>
      </c>
      <c r="Y99" s="15">
        <f>'QUI'!G170</f>
        <v/>
      </c>
      <c r="Z99" s="15">
        <f>'QUI'!H170</f>
        <v/>
      </c>
      <c r="AA99" s="15">
        <f>'GEO'!C170</f>
        <v/>
      </c>
      <c r="AB99" s="15">
        <f>'GEO'!D170</f>
        <v/>
      </c>
      <c r="AC99" s="15">
        <f>'GEO'!E170</f>
        <v/>
      </c>
      <c r="AD99" s="15">
        <f>'GEO'!F170</f>
        <v/>
      </c>
      <c r="AE99" s="15">
        <f>'GEO'!G170</f>
        <v/>
      </c>
      <c r="AF99" s="15">
        <f>'GEO'!H170</f>
        <v/>
      </c>
      <c r="AG99" s="15">
        <f>'SOC'!C170</f>
        <v/>
      </c>
      <c r="AH99" s="15">
        <f>'SOC'!D170</f>
        <v/>
      </c>
      <c r="AI99" s="15">
        <f>'SOC'!E170</f>
        <v/>
      </c>
      <c r="AJ99" s="15">
        <f>'SOC'!F170</f>
        <v/>
      </c>
      <c r="AK99" s="15">
        <f>'SOC'!G170</f>
        <v/>
      </c>
      <c r="AL99" s="15">
        <f>'SOC'!H170</f>
        <v/>
      </c>
      <c r="AM99" s="15">
        <f>'HIS'!C170</f>
        <v/>
      </c>
      <c r="AN99" s="15">
        <f>'HIS'!D170</f>
        <v/>
      </c>
      <c r="AO99" s="15">
        <f>'HIS'!E170</f>
        <v/>
      </c>
      <c r="AP99" s="15">
        <f>'HIS'!F170</f>
        <v/>
      </c>
      <c r="AQ99" s="15">
        <f>'HIS'!G170</f>
        <v/>
      </c>
      <c r="AR99" s="15">
        <f>'HIS'!H170</f>
        <v/>
      </c>
      <c r="AS99" s="15">
        <f>'FIL'!C170</f>
        <v/>
      </c>
      <c r="AT99" s="15">
        <f>'FIL'!D170</f>
        <v/>
      </c>
      <c r="AU99" s="15">
        <f>'FIL'!E170</f>
        <v/>
      </c>
      <c r="AV99" s="15">
        <f>'FIL'!F170</f>
        <v/>
      </c>
      <c r="AW99" s="15">
        <f>'FIL'!G170</f>
        <v/>
      </c>
      <c r="AX99" s="15">
        <f>'FIL'!H170</f>
        <v/>
      </c>
      <c r="AY99" s="15">
        <f>'ESP'!C170</f>
        <v/>
      </c>
      <c r="AZ99" s="15">
        <f>'ESP'!D170</f>
        <v/>
      </c>
      <c r="BA99" s="15">
        <f>'ESP'!E170</f>
        <v/>
      </c>
      <c r="BB99" s="15">
        <f>'ESP'!F170</f>
        <v/>
      </c>
      <c r="BC99" s="15">
        <f>'ESP'!G170</f>
        <v/>
      </c>
      <c r="BD99" s="15">
        <f>'ESP'!H170</f>
        <v/>
      </c>
      <c r="BE99" s="15">
        <f>'POR'!C170</f>
        <v/>
      </c>
      <c r="BF99" s="15">
        <f>'POR'!D170</f>
        <v/>
      </c>
      <c r="BG99" s="15">
        <f>'POR'!E170</f>
        <v/>
      </c>
      <c r="BH99" s="15">
        <f>'POR'!F170</f>
        <v/>
      </c>
      <c r="BI99" s="15">
        <f>'POR'!G170</f>
        <v/>
      </c>
      <c r="BJ99" s="15">
        <f>'POR'!H170</f>
        <v/>
      </c>
      <c r="BK99" s="15">
        <f>'ART'!C170</f>
        <v/>
      </c>
      <c r="BL99" s="15">
        <f>'ART'!D170</f>
        <v/>
      </c>
      <c r="BM99" s="15">
        <f>'ART'!E170</f>
        <v/>
      </c>
      <c r="BN99" s="15">
        <f>'ART'!F170</f>
        <v/>
      </c>
      <c r="BO99" s="15">
        <f>'ART'!G170</f>
        <v/>
      </c>
      <c r="BP99" s="15">
        <f>'ART'!H170</f>
        <v/>
      </c>
      <c r="BQ99" s="15">
        <f>'EDF'!C170</f>
        <v/>
      </c>
      <c r="BR99" s="15">
        <f>'EDF'!D170</f>
        <v/>
      </c>
      <c r="BS99" s="15">
        <f>'EDF'!E170</f>
        <v/>
      </c>
      <c r="BT99" s="15">
        <f>'EDF'!F170</f>
        <v/>
      </c>
      <c r="BU99" s="15">
        <f>'EDF'!G170</f>
        <v/>
      </c>
      <c r="BV99" s="15">
        <f>'EDF'!H170</f>
        <v/>
      </c>
      <c r="BW99" s="15">
        <f>'ING'!C170</f>
        <v/>
      </c>
      <c r="BX99" s="15">
        <f>'ING'!D170</f>
        <v/>
      </c>
      <c r="BY99" s="15">
        <f>'ING'!E170</f>
        <v/>
      </c>
      <c r="BZ99" s="15">
        <f>'ING'!F170</f>
        <v/>
      </c>
      <c r="CA99" s="15">
        <f>'ING'!G170</f>
        <v/>
      </c>
      <c r="CB99" s="15">
        <f>'ING'!H170</f>
        <v/>
      </c>
    </row>
    <row r="100">
      <c r="A100" s="8" t="n">
        <v>12</v>
      </c>
      <c r="B100" s="8" t="inlineStr">
        <is>
          <t>Igor Henrique Fernandes da Silva</t>
        </is>
      </c>
      <c r="C100" s="15">
        <f>'BIO'!C171</f>
        <v/>
      </c>
      <c r="D100" s="15">
        <f>'BIO'!D171</f>
        <v/>
      </c>
      <c r="E100" s="15">
        <f>'BIO'!E171</f>
        <v/>
      </c>
      <c r="F100" s="15">
        <f>'BIO'!F171</f>
        <v/>
      </c>
      <c r="G100" s="15">
        <f>'BIO'!G171</f>
        <v/>
      </c>
      <c r="H100" s="15">
        <f>'BIO'!H171</f>
        <v/>
      </c>
      <c r="I100" s="15">
        <f>'MAT'!C171</f>
        <v/>
      </c>
      <c r="J100" s="15">
        <f>'MAT'!D171</f>
        <v/>
      </c>
      <c r="K100" s="15">
        <f>'MAT'!E171</f>
        <v/>
      </c>
      <c r="L100" s="15">
        <f>'MAT'!F171</f>
        <v/>
      </c>
      <c r="M100" s="15">
        <f>'MAT'!G171</f>
        <v/>
      </c>
      <c r="N100" s="15">
        <f>'MAT'!H171</f>
        <v/>
      </c>
      <c r="O100" s="15">
        <f>'FIS'!C171</f>
        <v/>
      </c>
      <c r="P100" s="15">
        <f>'FIS'!D171</f>
        <v/>
      </c>
      <c r="Q100" s="15">
        <f>'FIS'!E171</f>
        <v/>
      </c>
      <c r="R100" s="15">
        <f>'FIS'!F171</f>
        <v/>
      </c>
      <c r="S100" s="15">
        <f>'FIS'!G171</f>
        <v/>
      </c>
      <c r="T100" s="15">
        <f>'FIS'!H171</f>
        <v/>
      </c>
      <c r="U100" s="15">
        <f>'QUI'!C171</f>
        <v/>
      </c>
      <c r="V100" s="15">
        <f>'QUI'!D171</f>
        <v/>
      </c>
      <c r="W100" s="15">
        <f>'QUI'!E171</f>
        <v/>
      </c>
      <c r="X100" s="15">
        <f>'QUI'!F171</f>
        <v/>
      </c>
      <c r="Y100" s="15">
        <f>'QUI'!G171</f>
        <v/>
      </c>
      <c r="Z100" s="15">
        <f>'QUI'!H171</f>
        <v/>
      </c>
      <c r="AA100" s="15">
        <f>'GEO'!C171</f>
        <v/>
      </c>
      <c r="AB100" s="15">
        <f>'GEO'!D171</f>
        <v/>
      </c>
      <c r="AC100" s="15">
        <f>'GEO'!E171</f>
        <v/>
      </c>
      <c r="AD100" s="15">
        <f>'GEO'!F171</f>
        <v/>
      </c>
      <c r="AE100" s="15">
        <f>'GEO'!G171</f>
        <v/>
      </c>
      <c r="AF100" s="15">
        <f>'GEO'!H171</f>
        <v/>
      </c>
      <c r="AG100" s="15">
        <f>'SOC'!C171</f>
        <v/>
      </c>
      <c r="AH100" s="15">
        <f>'SOC'!D171</f>
        <v/>
      </c>
      <c r="AI100" s="15">
        <f>'SOC'!E171</f>
        <v/>
      </c>
      <c r="AJ100" s="15">
        <f>'SOC'!F171</f>
        <v/>
      </c>
      <c r="AK100" s="15">
        <f>'SOC'!G171</f>
        <v/>
      </c>
      <c r="AL100" s="15">
        <f>'SOC'!H171</f>
        <v/>
      </c>
      <c r="AM100" s="15">
        <f>'HIS'!C171</f>
        <v/>
      </c>
      <c r="AN100" s="15">
        <f>'HIS'!D171</f>
        <v/>
      </c>
      <c r="AO100" s="15">
        <f>'HIS'!E171</f>
        <v/>
      </c>
      <c r="AP100" s="15">
        <f>'HIS'!F171</f>
        <v/>
      </c>
      <c r="AQ100" s="15">
        <f>'HIS'!G171</f>
        <v/>
      </c>
      <c r="AR100" s="15">
        <f>'HIS'!H171</f>
        <v/>
      </c>
      <c r="AS100" s="15">
        <f>'FIL'!C171</f>
        <v/>
      </c>
      <c r="AT100" s="15">
        <f>'FIL'!D171</f>
        <v/>
      </c>
      <c r="AU100" s="15">
        <f>'FIL'!E171</f>
        <v/>
      </c>
      <c r="AV100" s="15">
        <f>'FIL'!F171</f>
        <v/>
      </c>
      <c r="AW100" s="15">
        <f>'FIL'!G171</f>
        <v/>
      </c>
      <c r="AX100" s="15">
        <f>'FIL'!H171</f>
        <v/>
      </c>
      <c r="AY100" s="15">
        <f>'ESP'!C171</f>
        <v/>
      </c>
      <c r="AZ100" s="15">
        <f>'ESP'!D171</f>
        <v/>
      </c>
      <c r="BA100" s="15">
        <f>'ESP'!E171</f>
        <v/>
      </c>
      <c r="BB100" s="15">
        <f>'ESP'!F171</f>
        <v/>
      </c>
      <c r="BC100" s="15">
        <f>'ESP'!G171</f>
        <v/>
      </c>
      <c r="BD100" s="15">
        <f>'ESP'!H171</f>
        <v/>
      </c>
      <c r="BE100" s="15">
        <f>'POR'!C171</f>
        <v/>
      </c>
      <c r="BF100" s="15">
        <f>'POR'!D171</f>
        <v/>
      </c>
      <c r="BG100" s="15">
        <f>'POR'!E171</f>
        <v/>
      </c>
      <c r="BH100" s="15">
        <f>'POR'!F171</f>
        <v/>
      </c>
      <c r="BI100" s="15">
        <f>'POR'!G171</f>
        <v/>
      </c>
      <c r="BJ100" s="15">
        <f>'POR'!H171</f>
        <v/>
      </c>
      <c r="BK100" s="15">
        <f>'ART'!C171</f>
        <v/>
      </c>
      <c r="BL100" s="15">
        <f>'ART'!D171</f>
        <v/>
      </c>
      <c r="BM100" s="15">
        <f>'ART'!E171</f>
        <v/>
      </c>
      <c r="BN100" s="15">
        <f>'ART'!F171</f>
        <v/>
      </c>
      <c r="BO100" s="15">
        <f>'ART'!G171</f>
        <v/>
      </c>
      <c r="BP100" s="15">
        <f>'ART'!H171</f>
        <v/>
      </c>
      <c r="BQ100" s="15">
        <f>'EDF'!C171</f>
        <v/>
      </c>
      <c r="BR100" s="15">
        <f>'EDF'!D171</f>
        <v/>
      </c>
      <c r="BS100" s="15">
        <f>'EDF'!E171</f>
        <v/>
      </c>
      <c r="BT100" s="15">
        <f>'EDF'!F171</f>
        <v/>
      </c>
      <c r="BU100" s="15">
        <f>'EDF'!G171</f>
        <v/>
      </c>
      <c r="BV100" s="15">
        <f>'EDF'!H171</f>
        <v/>
      </c>
      <c r="BW100" s="15">
        <f>'ING'!C171</f>
        <v/>
      </c>
      <c r="BX100" s="15">
        <f>'ING'!D171</f>
        <v/>
      </c>
      <c r="BY100" s="15">
        <f>'ING'!E171</f>
        <v/>
      </c>
      <c r="BZ100" s="15">
        <f>'ING'!F171</f>
        <v/>
      </c>
      <c r="CA100" s="15">
        <f>'ING'!G171</f>
        <v/>
      </c>
      <c r="CB100" s="15">
        <f>'ING'!H171</f>
        <v/>
      </c>
    </row>
    <row r="101">
      <c r="A101" s="8" t="n">
        <v>13</v>
      </c>
      <c r="B101" s="8" t="inlineStr">
        <is>
          <t>Ivanildo Paulo dos Santos Neto</t>
        </is>
      </c>
      <c r="C101" s="15">
        <f>'BIO'!C172</f>
        <v/>
      </c>
      <c r="D101" s="15">
        <f>'BIO'!D172</f>
        <v/>
      </c>
      <c r="E101" s="15">
        <f>'BIO'!E172</f>
        <v/>
      </c>
      <c r="F101" s="15">
        <f>'BIO'!F172</f>
        <v/>
      </c>
      <c r="G101" s="15">
        <f>'BIO'!G172</f>
        <v/>
      </c>
      <c r="H101" s="15">
        <f>'BIO'!H172</f>
        <v/>
      </c>
      <c r="I101" s="15">
        <f>'MAT'!C172</f>
        <v/>
      </c>
      <c r="J101" s="15">
        <f>'MAT'!D172</f>
        <v/>
      </c>
      <c r="K101" s="15">
        <f>'MAT'!E172</f>
        <v/>
      </c>
      <c r="L101" s="15">
        <f>'MAT'!F172</f>
        <v/>
      </c>
      <c r="M101" s="15">
        <f>'MAT'!G172</f>
        <v/>
      </c>
      <c r="N101" s="15">
        <f>'MAT'!H172</f>
        <v/>
      </c>
      <c r="O101" s="15">
        <f>'FIS'!C172</f>
        <v/>
      </c>
      <c r="P101" s="15">
        <f>'FIS'!D172</f>
        <v/>
      </c>
      <c r="Q101" s="15">
        <f>'FIS'!E172</f>
        <v/>
      </c>
      <c r="R101" s="15">
        <f>'FIS'!F172</f>
        <v/>
      </c>
      <c r="S101" s="15">
        <f>'FIS'!G172</f>
        <v/>
      </c>
      <c r="T101" s="15">
        <f>'FIS'!H172</f>
        <v/>
      </c>
      <c r="U101" s="15">
        <f>'QUI'!C172</f>
        <v/>
      </c>
      <c r="V101" s="15">
        <f>'QUI'!D172</f>
        <v/>
      </c>
      <c r="W101" s="15">
        <f>'QUI'!E172</f>
        <v/>
      </c>
      <c r="X101" s="15">
        <f>'QUI'!F172</f>
        <v/>
      </c>
      <c r="Y101" s="15">
        <f>'QUI'!G172</f>
        <v/>
      </c>
      <c r="Z101" s="15">
        <f>'QUI'!H172</f>
        <v/>
      </c>
      <c r="AA101" s="15">
        <f>'GEO'!C172</f>
        <v/>
      </c>
      <c r="AB101" s="15">
        <f>'GEO'!D172</f>
        <v/>
      </c>
      <c r="AC101" s="15">
        <f>'GEO'!E172</f>
        <v/>
      </c>
      <c r="AD101" s="15">
        <f>'GEO'!F172</f>
        <v/>
      </c>
      <c r="AE101" s="15">
        <f>'GEO'!G172</f>
        <v/>
      </c>
      <c r="AF101" s="15">
        <f>'GEO'!H172</f>
        <v/>
      </c>
      <c r="AG101" s="15">
        <f>'SOC'!C172</f>
        <v/>
      </c>
      <c r="AH101" s="15">
        <f>'SOC'!D172</f>
        <v/>
      </c>
      <c r="AI101" s="15">
        <f>'SOC'!E172</f>
        <v/>
      </c>
      <c r="AJ101" s="15">
        <f>'SOC'!F172</f>
        <v/>
      </c>
      <c r="AK101" s="15">
        <f>'SOC'!G172</f>
        <v/>
      </c>
      <c r="AL101" s="15">
        <f>'SOC'!H172</f>
        <v/>
      </c>
      <c r="AM101" s="15">
        <f>'HIS'!C172</f>
        <v/>
      </c>
      <c r="AN101" s="15">
        <f>'HIS'!D172</f>
        <v/>
      </c>
      <c r="AO101" s="15">
        <f>'HIS'!E172</f>
        <v/>
      </c>
      <c r="AP101" s="15">
        <f>'HIS'!F172</f>
        <v/>
      </c>
      <c r="AQ101" s="15">
        <f>'HIS'!G172</f>
        <v/>
      </c>
      <c r="AR101" s="15">
        <f>'HIS'!H172</f>
        <v/>
      </c>
      <c r="AS101" s="15">
        <f>'FIL'!C172</f>
        <v/>
      </c>
      <c r="AT101" s="15">
        <f>'FIL'!D172</f>
        <v/>
      </c>
      <c r="AU101" s="15">
        <f>'FIL'!E172</f>
        <v/>
      </c>
      <c r="AV101" s="15">
        <f>'FIL'!F172</f>
        <v/>
      </c>
      <c r="AW101" s="15">
        <f>'FIL'!G172</f>
        <v/>
      </c>
      <c r="AX101" s="15">
        <f>'FIL'!H172</f>
        <v/>
      </c>
      <c r="AY101" s="15">
        <f>'ESP'!C172</f>
        <v/>
      </c>
      <c r="AZ101" s="15">
        <f>'ESP'!D172</f>
        <v/>
      </c>
      <c r="BA101" s="15">
        <f>'ESP'!E172</f>
        <v/>
      </c>
      <c r="BB101" s="15">
        <f>'ESP'!F172</f>
        <v/>
      </c>
      <c r="BC101" s="15">
        <f>'ESP'!G172</f>
        <v/>
      </c>
      <c r="BD101" s="15">
        <f>'ESP'!H172</f>
        <v/>
      </c>
      <c r="BE101" s="15">
        <f>'POR'!C172</f>
        <v/>
      </c>
      <c r="BF101" s="15">
        <f>'POR'!D172</f>
        <v/>
      </c>
      <c r="BG101" s="15">
        <f>'POR'!E172</f>
        <v/>
      </c>
      <c r="BH101" s="15">
        <f>'POR'!F172</f>
        <v/>
      </c>
      <c r="BI101" s="15">
        <f>'POR'!G172</f>
        <v/>
      </c>
      <c r="BJ101" s="15">
        <f>'POR'!H172</f>
        <v/>
      </c>
      <c r="BK101" s="15">
        <f>'ART'!C172</f>
        <v/>
      </c>
      <c r="BL101" s="15">
        <f>'ART'!D172</f>
        <v/>
      </c>
      <c r="BM101" s="15">
        <f>'ART'!E172</f>
        <v/>
      </c>
      <c r="BN101" s="15">
        <f>'ART'!F172</f>
        <v/>
      </c>
      <c r="BO101" s="15">
        <f>'ART'!G172</f>
        <v/>
      </c>
      <c r="BP101" s="15">
        <f>'ART'!H172</f>
        <v/>
      </c>
      <c r="BQ101" s="15">
        <f>'EDF'!C172</f>
        <v/>
      </c>
      <c r="BR101" s="15">
        <f>'EDF'!D172</f>
        <v/>
      </c>
      <c r="BS101" s="15">
        <f>'EDF'!E172</f>
        <v/>
      </c>
      <c r="BT101" s="15">
        <f>'EDF'!F172</f>
        <v/>
      </c>
      <c r="BU101" s="15">
        <f>'EDF'!G172</f>
        <v/>
      </c>
      <c r="BV101" s="15">
        <f>'EDF'!H172</f>
        <v/>
      </c>
      <c r="BW101" s="15">
        <f>'ING'!C172</f>
        <v/>
      </c>
      <c r="BX101" s="15">
        <f>'ING'!D172</f>
        <v/>
      </c>
      <c r="BY101" s="15">
        <f>'ING'!E172</f>
        <v/>
      </c>
      <c r="BZ101" s="15">
        <f>'ING'!F172</f>
        <v/>
      </c>
      <c r="CA101" s="15">
        <f>'ING'!G172</f>
        <v/>
      </c>
      <c r="CB101" s="15">
        <f>'ING'!H172</f>
        <v/>
      </c>
    </row>
    <row r="102">
      <c r="A102" s="8" t="n">
        <v>14</v>
      </c>
      <c r="B102" s="8" t="inlineStr">
        <is>
          <t>Kaio Eduardo Santos Silva</t>
        </is>
      </c>
      <c r="C102" s="15">
        <f>'BIO'!C173</f>
        <v/>
      </c>
      <c r="D102" s="15">
        <f>'BIO'!D173</f>
        <v/>
      </c>
      <c r="E102" s="15">
        <f>'BIO'!E173</f>
        <v/>
      </c>
      <c r="F102" s="15">
        <f>'BIO'!F173</f>
        <v/>
      </c>
      <c r="G102" s="15">
        <f>'BIO'!G173</f>
        <v/>
      </c>
      <c r="H102" s="15">
        <f>'BIO'!H173</f>
        <v/>
      </c>
      <c r="I102" s="15">
        <f>'MAT'!C173</f>
        <v/>
      </c>
      <c r="J102" s="15">
        <f>'MAT'!D173</f>
        <v/>
      </c>
      <c r="K102" s="15">
        <f>'MAT'!E173</f>
        <v/>
      </c>
      <c r="L102" s="15">
        <f>'MAT'!F173</f>
        <v/>
      </c>
      <c r="M102" s="15">
        <f>'MAT'!G173</f>
        <v/>
      </c>
      <c r="N102" s="15">
        <f>'MAT'!H173</f>
        <v/>
      </c>
      <c r="O102" s="15">
        <f>'FIS'!C173</f>
        <v/>
      </c>
      <c r="P102" s="15">
        <f>'FIS'!D173</f>
        <v/>
      </c>
      <c r="Q102" s="15">
        <f>'FIS'!E173</f>
        <v/>
      </c>
      <c r="R102" s="15">
        <f>'FIS'!F173</f>
        <v/>
      </c>
      <c r="S102" s="15">
        <f>'FIS'!G173</f>
        <v/>
      </c>
      <c r="T102" s="15">
        <f>'FIS'!H173</f>
        <v/>
      </c>
      <c r="U102" s="15">
        <f>'QUI'!C173</f>
        <v/>
      </c>
      <c r="V102" s="15">
        <f>'QUI'!D173</f>
        <v/>
      </c>
      <c r="W102" s="15">
        <f>'QUI'!E173</f>
        <v/>
      </c>
      <c r="X102" s="15">
        <f>'QUI'!F173</f>
        <v/>
      </c>
      <c r="Y102" s="15">
        <f>'QUI'!G173</f>
        <v/>
      </c>
      <c r="Z102" s="15">
        <f>'QUI'!H173</f>
        <v/>
      </c>
      <c r="AA102" s="15">
        <f>'GEO'!C173</f>
        <v/>
      </c>
      <c r="AB102" s="15">
        <f>'GEO'!D173</f>
        <v/>
      </c>
      <c r="AC102" s="15">
        <f>'GEO'!E173</f>
        <v/>
      </c>
      <c r="AD102" s="15">
        <f>'GEO'!F173</f>
        <v/>
      </c>
      <c r="AE102" s="15">
        <f>'GEO'!G173</f>
        <v/>
      </c>
      <c r="AF102" s="15">
        <f>'GEO'!H173</f>
        <v/>
      </c>
      <c r="AG102" s="15">
        <f>'SOC'!C173</f>
        <v/>
      </c>
      <c r="AH102" s="15">
        <f>'SOC'!D173</f>
        <v/>
      </c>
      <c r="AI102" s="15">
        <f>'SOC'!E173</f>
        <v/>
      </c>
      <c r="AJ102" s="15">
        <f>'SOC'!F173</f>
        <v/>
      </c>
      <c r="AK102" s="15">
        <f>'SOC'!G173</f>
        <v/>
      </c>
      <c r="AL102" s="15">
        <f>'SOC'!H173</f>
        <v/>
      </c>
      <c r="AM102" s="15">
        <f>'HIS'!C173</f>
        <v/>
      </c>
      <c r="AN102" s="15">
        <f>'HIS'!D173</f>
        <v/>
      </c>
      <c r="AO102" s="15">
        <f>'HIS'!E173</f>
        <v/>
      </c>
      <c r="AP102" s="15">
        <f>'HIS'!F173</f>
        <v/>
      </c>
      <c r="AQ102" s="15">
        <f>'HIS'!G173</f>
        <v/>
      </c>
      <c r="AR102" s="15">
        <f>'HIS'!H173</f>
        <v/>
      </c>
      <c r="AS102" s="15">
        <f>'FIL'!C173</f>
        <v/>
      </c>
      <c r="AT102" s="15">
        <f>'FIL'!D173</f>
        <v/>
      </c>
      <c r="AU102" s="15">
        <f>'FIL'!E173</f>
        <v/>
      </c>
      <c r="AV102" s="15">
        <f>'FIL'!F173</f>
        <v/>
      </c>
      <c r="AW102" s="15">
        <f>'FIL'!G173</f>
        <v/>
      </c>
      <c r="AX102" s="15">
        <f>'FIL'!H173</f>
        <v/>
      </c>
      <c r="AY102" s="15">
        <f>'ESP'!C173</f>
        <v/>
      </c>
      <c r="AZ102" s="15">
        <f>'ESP'!D173</f>
        <v/>
      </c>
      <c r="BA102" s="15">
        <f>'ESP'!E173</f>
        <v/>
      </c>
      <c r="BB102" s="15">
        <f>'ESP'!F173</f>
        <v/>
      </c>
      <c r="BC102" s="15">
        <f>'ESP'!G173</f>
        <v/>
      </c>
      <c r="BD102" s="15">
        <f>'ESP'!H173</f>
        <v/>
      </c>
      <c r="BE102" s="15">
        <f>'POR'!C173</f>
        <v/>
      </c>
      <c r="BF102" s="15">
        <f>'POR'!D173</f>
        <v/>
      </c>
      <c r="BG102" s="15">
        <f>'POR'!E173</f>
        <v/>
      </c>
      <c r="BH102" s="15">
        <f>'POR'!F173</f>
        <v/>
      </c>
      <c r="BI102" s="15">
        <f>'POR'!G173</f>
        <v/>
      </c>
      <c r="BJ102" s="15">
        <f>'POR'!H173</f>
        <v/>
      </c>
      <c r="BK102" s="15">
        <f>'ART'!C173</f>
        <v/>
      </c>
      <c r="BL102" s="15">
        <f>'ART'!D173</f>
        <v/>
      </c>
      <c r="BM102" s="15">
        <f>'ART'!E173</f>
        <v/>
      </c>
      <c r="BN102" s="15">
        <f>'ART'!F173</f>
        <v/>
      </c>
      <c r="BO102" s="15">
        <f>'ART'!G173</f>
        <v/>
      </c>
      <c r="BP102" s="15">
        <f>'ART'!H173</f>
        <v/>
      </c>
      <c r="BQ102" s="15">
        <f>'EDF'!C173</f>
        <v/>
      </c>
      <c r="BR102" s="15">
        <f>'EDF'!D173</f>
        <v/>
      </c>
      <c r="BS102" s="15">
        <f>'EDF'!E173</f>
        <v/>
      </c>
      <c r="BT102" s="15">
        <f>'EDF'!F173</f>
        <v/>
      </c>
      <c r="BU102" s="15">
        <f>'EDF'!G173</f>
        <v/>
      </c>
      <c r="BV102" s="15">
        <f>'EDF'!H173</f>
        <v/>
      </c>
      <c r="BW102" s="15">
        <f>'ING'!C173</f>
        <v/>
      </c>
      <c r="BX102" s="15">
        <f>'ING'!D173</f>
        <v/>
      </c>
      <c r="BY102" s="15">
        <f>'ING'!E173</f>
        <v/>
      </c>
      <c r="BZ102" s="15">
        <f>'ING'!F173</f>
        <v/>
      </c>
      <c r="CA102" s="15">
        <f>'ING'!G173</f>
        <v/>
      </c>
      <c r="CB102" s="15">
        <f>'ING'!H173</f>
        <v/>
      </c>
    </row>
    <row r="103">
      <c r="A103" s="8" t="n">
        <v>15</v>
      </c>
      <c r="B103" s="8" t="inlineStr">
        <is>
          <t>Kauan Víctor da Silva Ferreira</t>
        </is>
      </c>
      <c r="C103" s="15">
        <f>'BIO'!C174</f>
        <v/>
      </c>
      <c r="D103" s="15">
        <f>'BIO'!D174</f>
        <v/>
      </c>
      <c r="E103" s="15">
        <f>'BIO'!E174</f>
        <v/>
      </c>
      <c r="F103" s="15">
        <f>'BIO'!F174</f>
        <v/>
      </c>
      <c r="G103" s="15">
        <f>'BIO'!G174</f>
        <v/>
      </c>
      <c r="H103" s="15">
        <f>'BIO'!H174</f>
        <v/>
      </c>
      <c r="I103" s="15">
        <f>'MAT'!C174</f>
        <v/>
      </c>
      <c r="J103" s="15">
        <f>'MAT'!D174</f>
        <v/>
      </c>
      <c r="K103" s="15">
        <f>'MAT'!E174</f>
        <v/>
      </c>
      <c r="L103" s="15">
        <f>'MAT'!F174</f>
        <v/>
      </c>
      <c r="M103" s="15">
        <f>'MAT'!G174</f>
        <v/>
      </c>
      <c r="N103" s="15">
        <f>'MAT'!H174</f>
        <v/>
      </c>
      <c r="O103" s="15">
        <f>'FIS'!C174</f>
        <v/>
      </c>
      <c r="P103" s="15">
        <f>'FIS'!D174</f>
        <v/>
      </c>
      <c r="Q103" s="15">
        <f>'FIS'!E174</f>
        <v/>
      </c>
      <c r="R103" s="15">
        <f>'FIS'!F174</f>
        <v/>
      </c>
      <c r="S103" s="15">
        <f>'FIS'!G174</f>
        <v/>
      </c>
      <c r="T103" s="15">
        <f>'FIS'!H174</f>
        <v/>
      </c>
      <c r="U103" s="15">
        <f>'QUI'!C174</f>
        <v/>
      </c>
      <c r="V103" s="15">
        <f>'QUI'!D174</f>
        <v/>
      </c>
      <c r="W103" s="15">
        <f>'QUI'!E174</f>
        <v/>
      </c>
      <c r="X103" s="15">
        <f>'QUI'!F174</f>
        <v/>
      </c>
      <c r="Y103" s="15">
        <f>'QUI'!G174</f>
        <v/>
      </c>
      <c r="Z103" s="15">
        <f>'QUI'!H174</f>
        <v/>
      </c>
      <c r="AA103" s="15">
        <f>'GEO'!C174</f>
        <v/>
      </c>
      <c r="AB103" s="15">
        <f>'GEO'!D174</f>
        <v/>
      </c>
      <c r="AC103" s="15">
        <f>'GEO'!E174</f>
        <v/>
      </c>
      <c r="AD103" s="15">
        <f>'GEO'!F174</f>
        <v/>
      </c>
      <c r="AE103" s="15">
        <f>'GEO'!G174</f>
        <v/>
      </c>
      <c r="AF103" s="15">
        <f>'GEO'!H174</f>
        <v/>
      </c>
      <c r="AG103" s="15">
        <f>'SOC'!C174</f>
        <v/>
      </c>
      <c r="AH103" s="15">
        <f>'SOC'!D174</f>
        <v/>
      </c>
      <c r="AI103" s="15">
        <f>'SOC'!E174</f>
        <v/>
      </c>
      <c r="AJ103" s="15">
        <f>'SOC'!F174</f>
        <v/>
      </c>
      <c r="AK103" s="15">
        <f>'SOC'!G174</f>
        <v/>
      </c>
      <c r="AL103" s="15">
        <f>'SOC'!H174</f>
        <v/>
      </c>
      <c r="AM103" s="15">
        <f>'HIS'!C174</f>
        <v/>
      </c>
      <c r="AN103" s="15">
        <f>'HIS'!D174</f>
        <v/>
      </c>
      <c r="AO103" s="15">
        <f>'HIS'!E174</f>
        <v/>
      </c>
      <c r="AP103" s="15">
        <f>'HIS'!F174</f>
        <v/>
      </c>
      <c r="AQ103" s="15">
        <f>'HIS'!G174</f>
        <v/>
      </c>
      <c r="AR103" s="15">
        <f>'HIS'!H174</f>
        <v/>
      </c>
      <c r="AS103" s="15">
        <f>'FIL'!C174</f>
        <v/>
      </c>
      <c r="AT103" s="15">
        <f>'FIL'!D174</f>
        <v/>
      </c>
      <c r="AU103" s="15">
        <f>'FIL'!E174</f>
        <v/>
      </c>
      <c r="AV103" s="15">
        <f>'FIL'!F174</f>
        <v/>
      </c>
      <c r="AW103" s="15">
        <f>'FIL'!G174</f>
        <v/>
      </c>
      <c r="AX103" s="15">
        <f>'FIL'!H174</f>
        <v/>
      </c>
      <c r="AY103" s="15">
        <f>'ESP'!C174</f>
        <v/>
      </c>
      <c r="AZ103" s="15">
        <f>'ESP'!D174</f>
        <v/>
      </c>
      <c r="BA103" s="15">
        <f>'ESP'!E174</f>
        <v/>
      </c>
      <c r="BB103" s="15">
        <f>'ESP'!F174</f>
        <v/>
      </c>
      <c r="BC103" s="15">
        <f>'ESP'!G174</f>
        <v/>
      </c>
      <c r="BD103" s="15">
        <f>'ESP'!H174</f>
        <v/>
      </c>
      <c r="BE103" s="15">
        <f>'POR'!C174</f>
        <v/>
      </c>
      <c r="BF103" s="15">
        <f>'POR'!D174</f>
        <v/>
      </c>
      <c r="BG103" s="15">
        <f>'POR'!E174</f>
        <v/>
      </c>
      <c r="BH103" s="15">
        <f>'POR'!F174</f>
        <v/>
      </c>
      <c r="BI103" s="15">
        <f>'POR'!G174</f>
        <v/>
      </c>
      <c r="BJ103" s="15">
        <f>'POR'!H174</f>
        <v/>
      </c>
      <c r="BK103" s="15">
        <f>'ART'!C174</f>
        <v/>
      </c>
      <c r="BL103" s="15">
        <f>'ART'!D174</f>
        <v/>
      </c>
      <c r="BM103" s="15">
        <f>'ART'!E174</f>
        <v/>
      </c>
      <c r="BN103" s="15">
        <f>'ART'!F174</f>
        <v/>
      </c>
      <c r="BO103" s="15">
        <f>'ART'!G174</f>
        <v/>
      </c>
      <c r="BP103" s="15">
        <f>'ART'!H174</f>
        <v/>
      </c>
      <c r="BQ103" s="15">
        <f>'EDF'!C174</f>
        <v/>
      </c>
      <c r="BR103" s="15">
        <f>'EDF'!D174</f>
        <v/>
      </c>
      <c r="BS103" s="15">
        <f>'EDF'!E174</f>
        <v/>
      </c>
      <c r="BT103" s="15">
        <f>'EDF'!F174</f>
        <v/>
      </c>
      <c r="BU103" s="15">
        <f>'EDF'!G174</f>
        <v/>
      </c>
      <c r="BV103" s="15">
        <f>'EDF'!H174</f>
        <v/>
      </c>
      <c r="BW103" s="15">
        <f>'ING'!C174</f>
        <v/>
      </c>
      <c r="BX103" s="15">
        <f>'ING'!D174</f>
        <v/>
      </c>
      <c r="BY103" s="15">
        <f>'ING'!E174</f>
        <v/>
      </c>
      <c r="BZ103" s="15">
        <f>'ING'!F174</f>
        <v/>
      </c>
      <c r="CA103" s="15">
        <f>'ING'!G174</f>
        <v/>
      </c>
      <c r="CB103" s="15">
        <f>'ING'!H174</f>
        <v/>
      </c>
    </row>
    <row r="104">
      <c r="A104" s="8" t="n">
        <v>16</v>
      </c>
      <c r="B104" s="8" t="inlineStr">
        <is>
          <t>Lanilson Pereira do Oriente Lino</t>
        </is>
      </c>
      <c r="C104" s="15">
        <f>'BIO'!C175</f>
        <v/>
      </c>
      <c r="D104" s="15">
        <f>'BIO'!D175</f>
        <v/>
      </c>
      <c r="E104" s="15">
        <f>'BIO'!E175</f>
        <v/>
      </c>
      <c r="F104" s="15">
        <f>'BIO'!F175</f>
        <v/>
      </c>
      <c r="G104" s="15">
        <f>'BIO'!G175</f>
        <v/>
      </c>
      <c r="H104" s="15">
        <f>'BIO'!H175</f>
        <v/>
      </c>
      <c r="I104" s="15">
        <f>'MAT'!C175</f>
        <v/>
      </c>
      <c r="J104" s="15">
        <f>'MAT'!D175</f>
        <v/>
      </c>
      <c r="K104" s="15">
        <f>'MAT'!E175</f>
        <v/>
      </c>
      <c r="L104" s="15">
        <f>'MAT'!F175</f>
        <v/>
      </c>
      <c r="M104" s="15">
        <f>'MAT'!G175</f>
        <v/>
      </c>
      <c r="N104" s="15">
        <f>'MAT'!H175</f>
        <v/>
      </c>
      <c r="O104" s="15">
        <f>'FIS'!C175</f>
        <v/>
      </c>
      <c r="P104" s="15">
        <f>'FIS'!D175</f>
        <v/>
      </c>
      <c r="Q104" s="15">
        <f>'FIS'!E175</f>
        <v/>
      </c>
      <c r="R104" s="15">
        <f>'FIS'!F175</f>
        <v/>
      </c>
      <c r="S104" s="15">
        <f>'FIS'!G175</f>
        <v/>
      </c>
      <c r="T104" s="15">
        <f>'FIS'!H175</f>
        <v/>
      </c>
      <c r="U104" s="15">
        <f>'QUI'!C175</f>
        <v/>
      </c>
      <c r="V104" s="15">
        <f>'QUI'!D175</f>
        <v/>
      </c>
      <c r="W104" s="15">
        <f>'QUI'!E175</f>
        <v/>
      </c>
      <c r="X104" s="15">
        <f>'QUI'!F175</f>
        <v/>
      </c>
      <c r="Y104" s="15">
        <f>'QUI'!G175</f>
        <v/>
      </c>
      <c r="Z104" s="15">
        <f>'QUI'!H175</f>
        <v/>
      </c>
      <c r="AA104" s="15">
        <f>'GEO'!C175</f>
        <v/>
      </c>
      <c r="AB104" s="15">
        <f>'GEO'!D175</f>
        <v/>
      </c>
      <c r="AC104" s="15">
        <f>'GEO'!E175</f>
        <v/>
      </c>
      <c r="AD104" s="15">
        <f>'GEO'!F175</f>
        <v/>
      </c>
      <c r="AE104" s="15">
        <f>'GEO'!G175</f>
        <v/>
      </c>
      <c r="AF104" s="15">
        <f>'GEO'!H175</f>
        <v/>
      </c>
      <c r="AG104" s="15">
        <f>'SOC'!C175</f>
        <v/>
      </c>
      <c r="AH104" s="15">
        <f>'SOC'!D175</f>
        <v/>
      </c>
      <c r="AI104" s="15">
        <f>'SOC'!E175</f>
        <v/>
      </c>
      <c r="AJ104" s="15">
        <f>'SOC'!F175</f>
        <v/>
      </c>
      <c r="AK104" s="15">
        <f>'SOC'!G175</f>
        <v/>
      </c>
      <c r="AL104" s="15">
        <f>'SOC'!H175</f>
        <v/>
      </c>
      <c r="AM104" s="15">
        <f>'HIS'!C175</f>
        <v/>
      </c>
      <c r="AN104" s="15">
        <f>'HIS'!D175</f>
        <v/>
      </c>
      <c r="AO104" s="15">
        <f>'HIS'!E175</f>
        <v/>
      </c>
      <c r="AP104" s="15">
        <f>'HIS'!F175</f>
        <v/>
      </c>
      <c r="AQ104" s="15">
        <f>'HIS'!G175</f>
        <v/>
      </c>
      <c r="AR104" s="15">
        <f>'HIS'!H175</f>
        <v/>
      </c>
      <c r="AS104" s="15">
        <f>'FIL'!C175</f>
        <v/>
      </c>
      <c r="AT104" s="15">
        <f>'FIL'!D175</f>
        <v/>
      </c>
      <c r="AU104" s="15">
        <f>'FIL'!E175</f>
        <v/>
      </c>
      <c r="AV104" s="15">
        <f>'FIL'!F175</f>
        <v/>
      </c>
      <c r="AW104" s="15">
        <f>'FIL'!G175</f>
        <v/>
      </c>
      <c r="AX104" s="15">
        <f>'FIL'!H175</f>
        <v/>
      </c>
      <c r="AY104" s="15">
        <f>'ESP'!C175</f>
        <v/>
      </c>
      <c r="AZ104" s="15">
        <f>'ESP'!D175</f>
        <v/>
      </c>
      <c r="BA104" s="15">
        <f>'ESP'!E175</f>
        <v/>
      </c>
      <c r="BB104" s="15">
        <f>'ESP'!F175</f>
        <v/>
      </c>
      <c r="BC104" s="15">
        <f>'ESP'!G175</f>
        <v/>
      </c>
      <c r="BD104" s="15">
        <f>'ESP'!H175</f>
        <v/>
      </c>
      <c r="BE104" s="15">
        <f>'POR'!C175</f>
        <v/>
      </c>
      <c r="BF104" s="15">
        <f>'POR'!D175</f>
        <v/>
      </c>
      <c r="BG104" s="15">
        <f>'POR'!E175</f>
        <v/>
      </c>
      <c r="BH104" s="15">
        <f>'POR'!F175</f>
        <v/>
      </c>
      <c r="BI104" s="15">
        <f>'POR'!G175</f>
        <v/>
      </c>
      <c r="BJ104" s="15">
        <f>'POR'!H175</f>
        <v/>
      </c>
      <c r="BK104" s="15">
        <f>'ART'!C175</f>
        <v/>
      </c>
      <c r="BL104" s="15">
        <f>'ART'!D175</f>
        <v/>
      </c>
      <c r="BM104" s="15">
        <f>'ART'!E175</f>
        <v/>
      </c>
      <c r="BN104" s="15">
        <f>'ART'!F175</f>
        <v/>
      </c>
      <c r="BO104" s="15">
        <f>'ART'!G175</f>
        <v/>
      </c>
      <c r="BP104" s="15">
        <f>'ART'!H175</f>
        <v/>
      </c>
      <c r="BQ104" s="15">
        <f>'EDF'!C175</f>
        <v/>
      </c>
      <c r="BR104" s="15">
        <f>'EDF'!D175</f>
        <v/>
      </c>
      <c r="BS104" s="15">
        <f>'EDF'!E175</f>
        <v/>
      </c>
      <c r="BT104" s="15">
        <f>'EDF'!F175</f>
        <v/>
      </c>
      <c r="BU104" s="15">
        <f>'EDF'!G175</f>
        <v/>
      </c>
      <c r="BV104" s="15">
        <f>'EDF'!H175</f>
        <v/>
      </c>
      <c r="BW104" s="15">
        <f>'ING'!C175</f>
        <v/>
      </c>
      <c r="BX104" s="15">
        <f>'ING'!D175</f>
        <v/>
      </c>
      <c r="BY104" s="15">
        <f>'ING'!E175</f>
        <v/>
      </c>
      <c r="BZ104" s="15">
        <f>'ING'!F175</f>
        <v/>
      </c>
      <c r="CA104" s="15">
        <f>'ING'!G175</f>
        <v/>
      </c>
      <c r="CB104" s="15">
        <f>'ING'!H175</f>
        <v/>
      </c>
    </row>
    <row r="105">
      <c r="A105" s="8" t="n">
        <v>17</v>
      </c>
      <c r="B105" s="8" t="inlineStr">
        <is>
          <t>Leandro Alcântara Santos Silva</t>
        </is>
      </c>
      <c r="C105" s="15">
        <f>'BIO'!C176</f>
        <v/>
      </c>
      <c r="D105" s="15">
        <f>'BIO'!D176</f>
        <v/>
      </c>
      <c r="E105" s="15">
        <f>'BIO'!E176</f>
        <v/>
      </c>
      <c r="F105" s="15">
        <f>'BIO'!F176</f>
        <v/>
      </c>
      <c r="G105" s="15">
        <f>'BIO'!G176</f>
        <v/>
      </c>
      <c r="H105" s="15">
        <f>'BIO'!H176</f>
        <v/>
      </c>
      <c r="I105" s="15">
        <f>'MAT'!C176</f>
        <v/>
      </c>
      <c r="J105" s="15">
        <f>'MAT'!D176</f>
        <v/>
      </c>
      <c r="K105" s="15">
        <f>'MAT'!E176</f>
        <v/>
      </c>
      <c r="L105" s="15">
        <f>'MAT'!F176</f>
        <v/>
      </c>
      <c r="M105" s="15">
        <f>'MAT'!G176</f>
        <v/>
      </c>
      <c r="N105" s="15">
        <f>'MAT'!H176</f>
        <v/>
      </c>
      <c r="O105" s="15">
        <f>'FIS'!C176</f>
        <v/>
      </c>
      <c r="P105" s="15">
        <f>'FIS'!D176</f>
        <v/>
      </c>
      <c r="Q105" s="15">
        <f>'FIS'!E176</f>
        <v/>
      </c>
      <c r="R105" s="15">
        <f>'FIS'!F176</f>
        <v/>
      </c>
      <c r="S105" s="15">
        <f>'FIS'!G176</f>
        <v/>
      </c>
      <c r="T105" s="15">
        <f>'FIS'!H176</f>
        <v/>
      </c>
      <c r="U105" s="15">
        <f>'QUI'!C176</f>
        <v/>
      </c>
      <c r="V105" s="15">
        <f>'QUI'!D176</f>
        <v/>
      </c>
      <c r="W105" s="15">
        <f>'QUI'!E176</f>
        <v/>
      </c>
      <c r="X105" s="15">
        <f>'QUI'!F176</f>
        <v/>
      </c>
      <c r="Y105" s="15">
        <f>'QUI'!G176</f>
        <v/>
      </c>
      <c r="Z105" s="15">
        <f>'QUI'!H176</f>
        <v/>
      </c>
      <c r="AA105" s="15">
        <f>'GEO'!C176</f>
        <v/>
      </c>
      <c r="AB105" s="15">
        <f>'GEO'!D176</f>
        <v/>
      </c>
      <c r="AC105" s="15">
        <f>'GEO'!E176</f>
        <v/>
      </c>
      <c r="AD105" s="15">
        <f>'GEO'!F176</f>
        <v/>
      </c>
      <c r="AE105" s="15">
        <f>'GEO'!G176</f>
        <v/>
      </c>
      <c r="AF105" s="15">
        <f>'GEO'!H176</f>
        <v/>
      </c>
      <c r="AG105" s="15">
        <f>'SOC'!C176</f>
        <v/>
      </c>
      <c r="AH105" s="15">
        <f>'SOC'!D176</f>
        <v/>
      </c>
      <c r="AI105" s="15">
        <f>'SOC'!E176</f>
        <v/>
      </c>
      <c r="AJ105" s="15">
        <f>'SOC'!F176</f>
        <v/>
      </c>
      <c r="AK105" s="15">
        <f>'SOC'!G176</f>
        <v/>
      </c>
      <c r="AL105" s="15">
        <f>'SOC'!H176</f>
        <v/>
      </c>
      <c r="AM105" s="15">
        <f>'HIS'!C176</f>
        <v/>
      </c>
      <c r="AN105" s="15">
        <f>'HIS'!D176</f>
        <v/>
      </c>
      <c r="AO105" s="15">
        <f>'HIS'!E176</f>
        <v/>
      </c>
      <c r="AP105" s="15">
        <f>'HIS'!F176</f>
        <v/>
      </c>
      <c r="AQ105" s="15">
        <f>'HIS'!G176</f>
        <v/>
      </c>
      <c r="AR105" s="15">
        <f>'HIS'!H176</f>
        <v/>
      </c>
      <c r="AS105" s="15">
        <f>'FIL'!C176</f>
        <v/>
      </c>
      <c r="AT105" s="15">
        <f>'FIL'!D176</f>
        <v/>
      </c>
      <c r="AU105" s="15">
        <f>'FIL'!E176</f>
        <v/>
      </c>
      <c r="AV105" s="15">
        <f>'FIL'!F176</f>
        <v/>
      </c>
      <c r="AW105" s="15">
        <f>'FIL'!G176</f>
        <v/>
      </c>
      <c r="AX105" s="15">
        <f>'FIL'!H176</f>
        <v/>
      </c>
      <c r="AY105" s="15">
        <f>'ESP'!C176</f>
        <v/>
      </c>
      <c r="AZ105" s="15">
        <f>'ESP'!D176</f>
        <v/>
      </c>
      <c r="BA105" s="15">
        <f>'ESP'!E176</f>
        <v/>
      </c>
      <c r="BB105" s="15">
        <f>'ESP'!F176</f>
        <v/>
      </c>
      <c r="BC105" s="15">
        <f>'ESP'!G176</f>
        <v/>
      </c>
      <c r="BD105" s="15">
        <f>'ESP'!H176</f>
        <v/>
      </c>
      <c r="BE105" s="15">
        <f>'POR'!C176</f>
        <v/>
      </c>
      <c r="BF105" s="15">
        <f>'POR'!D176</f>
        <v/>
      </c>
      <c r="BG105" s="15">
        <f>'POR'!E176</f>
        <v/>
      </c>
      <c r="BH105" s="15">
        <f>'POR'!F176</f>
        <v/>
      </c>
      <c r="BI105" s="15">
        <f>'POR'!G176</f>
        <v/>
      </c>
      <c r="BJ105" s="15">
        <f>'POR'!H176</f>
        <v/>
      </c>
      <c r="BK105" s="15">
        <f>'ART'!C176</f>
        <v/>
      </c>
      <c r="BL105" s="15">
        <f>'ART'!D176</f>
        <v/>
      </c>
      <c r="BM105" s="15">
        <f>'ART'!E176</f>
        <v/>
      </c>
      <c r="BN105" s="15">
        <f>'ART'!F176</f>
        <v/>
      </c>
      <c r="BO105" s="15">
        <f>'ART'!G176</f>
        <v/>
      </c>
      <c r="BP105" s="15">
        <f>'ART'!H176</f>
        <v/>
      </c>
      <c r="BQ105" s="15">
        <f>'EDF'!C176</f>
        <v/>
      </c>
      <c r="BR105" s="15">
        <f>'EDF'!D176</f>
        <v/>
      </c>
      <c r="BS105" s="15">
        <f>'EDF'!E176</f>
        <v/>
      </c>
      <c r="BT105" s="15">
        <f>'EDF'!F176</f>
        <v/>
      </c>
      <c r="BU105" s="15">
        <f>'EDF'!G176</f>
        <v/>
      </c>
      <c r="BV105" s="15">
        <f>'EDF'!H176</f>
        <v/>
      </c>
      <c r="BW105" s="15">
        <f>'ING'!C176</f>
        <v/>
      </c>
      <c r="BX105" s="15">
        <f>'ING'!D176</f>
        <v/>
      </c>
      <c r="BY105" s="15">
        <f>'ING'!E176</f>
        <v/>
      </c>
      <c r="BZ105" s="15">
        <f>'ING'!F176</f>
        <v/>
      </c>
      <c r="CA105" s="15">
        <f>'ING'!G176</f>
        <v/>
      </c>
      <c r="CB105" s="15">
        <f>'ING'!H176</f>
        <v/>
      </c>
    </row>
    <row r="106">
      <c r="A106" s="8" t="n">
        <v>18</v>
      </c>
      <c r="B106" s="8" t="inlineStr">
        <is>
          <t>Marcos Marinho José de Moraes Pimenta</t>
        </is>
      </c>
      <c r="C106" s="15">
        <f>'BIO'!C177</f>
        <v/>
      </c>
      <c r="D106" s="15">
        <f>'BIO'!D177</f>
        <v/>
      </c>
      <c r="E106" s="15">
        <f>'BIO'!E177</f>
        <v/>
      </c>
      <c r="F106" s="15">
        <f>'BIO'!F177</f>
        <v/>
      </c>
      <c r="G106" s="15">
        <f>'BIO'!G177</f>
        <v/>
      </c>
      <c r="H106" s="15">
        <f>'BIO'!H177</f>
        <v/>
      </c>
      <c r="I106" s="15">
        <f>'MAT'!C177</f>
        <v/>
      </c>
      <c r="J106" s="15">
        <f>'MAT'!D177</f>
        <v/>
      </c>
      <c r="K106" s="15">
        <f>'MAT'!E177</f>
        <v/>
      </c>
      <c r="L106" s="15">
        <f>'MAT'!F177</f>
        <v/>
      </c>
      <c r="M106" s="15">
        <f>'MAT'!G177</f>
        <v/>
      </c>
      <c r="N106" s="15">
        <f>'MAT'!H177</f>
        <v/>
      </c>
      <c r="O106" s="15">
        <f>'FIS'!C177</f>
        <v/>
      </c>
      <c r="P106" s="15">
        <f>'FIS'!D177</f>
        <v/>
      </c>
      <c r="Q106" s="15">
        <f>'FIS'!E177</f>
        <v/>
      </c>
      <c r="R106" s="15">
        <f>'FIS'!F177</f>
        <v/>
      </c>
      <c r="S106" s="15">
        <f>'FIS'!G177</f>
        <v/>
      </c>
      <c r="T106" s="15">
        <f>'FIS'!H177</f>
        <v/>
      </c>
      <c r="U106" s="15">
        <f>'QUI'!C177</f>
        <v/>
      </c>
      <c r="V106" s="15">
        <f>'QUI'!D177</f>
        <v/>
      </c>
      <c r="W106" s="15">
        <f>'QUI'!E177</f>
        <v/>
      </c>
      <c r="X106" s="15">
        <f>'QUI'!F177</f>
        <v/>
      </c>
      <c r="Y106" s="15">
        <f>'QUI'!G177</f>
        <v/>
      </c>
      <c r="Z106" s="15">
        <f>'QUI'!H177</f>
        <v/>
      </c>
      <c r="AA106" s="15">
        <f>'GEO'!C177</f>
        <v/>
      </c>
      <c r="AB106" s="15">
        <f>'GEO'!D177</f>
        <v/>
      </c>
      <c r="AC106" s="15">
        <f>'GEO'!E177</f>
        <v/>
      </c>
      <c r="AD106" s="15">
        <f>'GEO'!F177</f>
        <v/>
      </c>
      <c r="AE106" s="15">
        <f>'GEO'!G177</f>
        <v/>
      </c>
      <c r="AF106" s="15">
        <f>'GEO'!H177</f>
        <v/>
      </c>
      <c r="AG106" s="15">
        <f>'SOC'!C177</f>
        <v/>
      </c>
      <c r="AH106" s="15">
        <f>'SOC'!D177</f>
        <v/>
      </c>
      <c r="AI106" s="15">
        <f>'SOC'!E177</f>
        <v/>
      </c>
      <c r="AJ106" s="15">
        <f>'SOC'!F177</f>
        <v/>
      </c>
      <c r="AK106" s="15">
        <f>'SOC'!G177</f>
        <v/>
      </c>
      <c r="AL106" s="15">
        <f>'SOC'!H177</f>
        <v/>
      </c>
      <c r="AM106" s="15">
        <f>'HIS'!C177</f>
        <v/>
      </c>
      <c r="AN106" s="15">
        <f>'HIS'!D177</f>
        <v/>
      </c>
      <c r="AO106" s="15">
        <f>'HIS'!E177</f>
        <v/>
      </c>
      <c r="AP106" s="15">
        <f>'HIS'!F177</f>
        <v/>
      </c>
      <c r="AQ106" s="15">
        <f>'HIS'!G177</f>
        <v/>
      </c>
      <c r="AR106" s="15">
        <f>'HIS'!H177</f>
        <v/>
      </c>
      <c r="AS106" s="15">
        <f>'FIL'!C177</f>
        <v/>
      </c>
      <c r="AT106" s="15">
        <f>'FIL'!D177</f>
        <v/>
      </c>
      <c r="AU106" s="15">
        <f>'FIL'!E177</f>
        <v/>
      </c>
      <c r="AV106" s="15">
        <f>'FIL'!F177</f>
        <v/>
      </c>
      <c r="AW106" s="15">
        <f>'FIL'!G177</f>
        <v/>
      </c>
      <c r="AX106" s="15">
        <f>'FIL'!H177</f>
        <v/>
      </c>
      <c r="AY106" s="15">
        <f>'ESP'!C177</f>
        <v/>
      </c>
      <c r="AZ106" s="15">
        <f>'ESP'!D177</f>
        <v/>
      </c>
      <c r="BA106" s="15">
        <f>'ESP'!E177</f>
        <v/>
      </c>
      <c r="BB106" s="15">
        <f>'ESP'!F177</f>
        <v/>
      </c>
      <c r="BC106" s="15">
        <f>'ESP'!G177</f>
        <v/>
      </c>
      <c r="BD106" s="15">
        <f>'ESP'!H177</f>
        <v/>
      </c>
      <c r="BE106" s="15">
        <f>'POR'!C177</f>
        <v/>
      </c>
      <c r="BF106" s="15">
        <f>'POR'!D177</f>
        <v/>
      </c>
      <c r="BG106" s="15">
        <f>'POR'!E177</f>
        <v/>
      </c>
      <c r="BH106" s="15">
        <f>'POR'!F177</f>
        <v/>
      </c>
      <c r="BI106" s="15">
        <f>'POR'!G177</f>
        <v/>
      </c>
      <c r="BJ106" s="15">
        <f>'POR'!H177</f>
        <v/>
      </c>
      <c r="BK106" s="15">
        <f>'ART'!C177</f>
        <v/>
      </c>
      <c r="BL106" s="15">
        <f>'ART'!D177</f>
        <v/>
      </c>
      <c r="BM106" s="15">
        <f>'ART'!E177</f>
        <v/>
      </c>
      <c r="BN106" s="15">
        <f>'ART'!F177</f>
        <v/>
      </c>
      <c r="BO106" s="15">
        <f>'ART'!G177</f>
        <v/>
      </c>
      <c r="BP106" s="15">
        <f>'ART'!H177</f>
        <v/>
      </c>
      <c r="BQ106" s="15">
        <f>'EDF'!C177</f>
        <v/>
      </c>
      <c r="BR106" s="15">
        <f>'EDF'!D177</f>
        <v/>
      </c>
      <c r="BS106" s="15">
        <f>'EDF'!E177</f>
        <v/>
      </c>
      <c r="BT106" s="15">
        <f>'EDF'!F177</f>
        <v/>
      </c>
      <c r="BU106" s="15">
        <f>'EDF'!G177</f>
        <v/>
      </c>
      <c r="BV106" s="15">
        <f>'EDF'!H177</f>
        <v/>
      </c>
      <c r="BW106" s="15">
        <f>'ING'!C177</f>
        <v/>
      </c>
      <c r="BX106" s="15">
        <f>'ING'!D177</f>
        <v/>
      </c>
      <c r="BY106" s="15">
        <f>'ING'!E177</f>
        <v/>
      </c>
      <c r="BZ106" s="15">
        <f>'ING'!F177</f>
        <v/>
      </c>
      <c r="CA106" s="15">
        <f>'ING'!G177</f>
        <v/>
      </c>
      <c r="CB106" s="15">
        <f>'ING'!H177</f>
        <v/>
      </c>
    </row>
    <row r="107">
      <c r="A107" s="8" t="n">
        <v>19</v>
      </c>
      <c r="B107" s="8" t="inlineStr">
        <is>
          <t>Mariana Paula Nunes dos Santos</t>
        </is>
      </c>
      <c r="C107" s="15">
        <f>'BIO'!C178</f>
        <v/>
      </c>
      <c r="D107" s="15">
        <f>'BIO'!D178</f>
        <v/>
      </c>
      <c r="E107" s="15">
        <f>'BIO'!E178</f>
        <v/>
      </c>
      <c r="F107" s="15">
        <f>'BIO'!F178</f>
        <v/>
      </c>
      <c r="G107" s="15">
        <f>'BIO'!G178</f>
        <v/>
      </c>
      <c r="H107" s="15">
        <f>'BIO'!H178</f>
        <v/>
      </c>
      <c r="I107" s="15">
        <f>'MAT'!C178</f>
        <v/>
      </c>
      <c r="J107" s="15">
        <f>'MAT'!D178</f>
        <v/>
      </c>
      <c r="K107" s="15">
        <f>'MAT'!E178</f>
        <v/>
      </c>
      <c r="L107" s="15">
        <f>'MAT'!F178</f>
        <v/>
      </c>
      <c r="M107" s="15">
        <f>'MAT'!G178</f>
        <v/>
      </c>
      <c r="N107" s="15">
        <f>'MAT'!H178</f>
        <v/>
      </c>
      <c r="O107" s="15">
        <f>'FIS'!C178</f>
        <v/>
      </c>
      <c r="P107" s="15">
        <f>'FIS'!D178</f>
        <v/>
      </c>
      <c r="Q107" s="15">
        <f>'FIS'!E178</f>
        <v/>
      </c>
      <c r="R107" s="15">
        <f>'FIS'!F178</f>
        <v/>
      </c>
      <c r="S107" s="15">
        <f>'FIS'!G178</f>
        <v/>
      </c>
      <c r="T107" s="15">
        <f>'FIS'!H178</f>
        <v/>
      </c>
      <c r="U107" s="15">
        <f>'QUI'!C178</f>
        <v/>
      </c>
      <c r="V107" s="15">
        <f>'QUI'!D178</f>
        <v/>
      </c>
      <c r="W107" s="15">
        <f>'QUI'!E178</f>
        <v/>
      </c>
      <c r="X107" s="15">
        <f>'QUI'!F178</f>
        <v/>
      </c>
      <c r="Y107" s="15">
        <f>'QUI'!G178</f>
        <v/>
      </c>
      <c r="Z107" s="15">
        <f>'QUI'!H178</f>
        <v/>
      </c>
      <c r="AA107" s="15">
        <f>'GEO'!C178</f>
        <v/>
      </c>
      <c r="AB107" s="15">
        <f>'GEO'!D178</f>
        <v/>
      </c>
      <c r="AC107" s="15">
        <f>'GEO'!E178</f>
        <v/>
      </c>
      <c r="AD107" s="15">
        <f>'GEO'!F178</f>
        <v/>
      </c>
      <c r="AE107" s="15">
        <f>'GEO'!G178</f>
        <v/>
      </c>
      <c r="AF107" s="15">
        <f>'GEO'!H178</f>
        <v/>
      </c>
      <c r="AG107" s="15">
        <f>'SOC'!C178</f>
        <v/>
      </c>
      <c r="AH107" s="15">
        <f>'SOC'!D178</f>
        <v/>
      </c>
      <c r="AI107" s="15">
        <f>'SOC'!E178</f>
        <v/>
      </c>
      <c r="AJ107" s="15">
        <f>'SOC'!F178</f>
        <v/>
      </c>
      <c r="AK107" s="15">
        <f>'SOC'!G178</f>
        <v/>
      </c>
      <c r="AL107" s="15">
        <f>'SOC'!H178</f>
        <v/>
      </c>
      <c r="AM107" s="15">
        <f>'HIS'!C178</f>
        <v/>
      </c>
      <c r="AN107" s="15">
        <f>'HIS'!D178</f>
        <v/>
      </c>
      <c r="AO107" s="15">
        <f>'HIS'!E178</f>
        <v/>
      </c>
      <c r="AP107" s="15">
        <f>'HIS'!F178</f>
        <v/>
      </c>
      <c r="AQ107" s="15">
        <f>'HIS'!G178</f>
        <v/>
      </c>
      <c r="AR107" s="15">
        <f>'HIS'!H178</f>
        <v/>
      </c>
      <c r="AS107" s="15">
        <f>'FIL'!C178</f>
        <v/>
      </c>
      <c r="AT107" s="15">
        <f>'FIL'!D178</f>
        <v/>
      </c>
      <c r="AU107" s="15">
        <f>'FIL'!E178</f>
        <v/>
      </c>
      <c r="AV107" s="15">
        <f>'FIL'!F178</f>
        <v/>
      </c>
      <c r="AW107" s="15">
        <f>'FIL'!G178</f>
        <v/>
      </c>
      <c r="AX107" s="15">
        <f>'FIL'!H178</f>
        <v/>
      </c>
      <c r="AY107" s="15">
        <f>'ESP'!C178</f>
        <v/>
      </c>
      <c r="AZ107" s="15">
        <f>'ESP'!D178</f>
        <v/>
      </c>
      <c r="BA107" s="15">
        <f>'ESP'!E178</f>
        <v/>
      </c>
      <c r="BB107" s="15">
        <f>'ESP'!F178</f>
        <v/>
      </c>
      <c r="BC107" s="15">
        <f>'ESP'!G178</f>
        <v/>
      </c>
      <c r="BD107" s="15">
        <f>'ESP'!H178</f>
        <v/>
      </c>
      <c r="BE107" s="15">
        <f>'POR'!C178</f>
        <v/>
      </c>
      <c r="BF107" s="15">
        <f>'POR'!D178</f>
        <v/>
      </c>
      <c r="BG107" s="15">
        <f>'POR'!E178</f>
        <v/>
      </c>
      <c r="BH107" s="15">
        <f>'POR'!F178</f>
        <v/>
      </c>
      <c r="BI107" s="15">
        <f>'POR'!G178</f>
        <v/>
      </c>
      <c r="BJ107" s="15">
        <f>'POR'!H178</f>
        <v/>
      </c>
      <c r="BK107" s="15">
        <f>'ART'!C178</f>
        <v/>
      </c>
      <c r="BL107" s="15">
        <f>'ART'!D178</f>
        <v/>
      </c>
      <c r="BM107" s="15">
        <f>'ART'!E178</f>
        <v/>
      </c>
      <c r="BN107" s="15">
        <f>'ART'!F178</f>
        <v/>
      </c>
      <c r="BO107" s="15">
        <f>'ART'!G178</f>
        <v/>
      </c>
      <c r="BP107" s="15">
        <f>'ART'!H178</f>
        <v/>
      </c>
      <c r="BQ107" s="15">
        <f>'EDF'!C178</f>
        <v/>
      </c>
      <c r="BR107" s="15">
        <f>'EDF'!D178</f>
        <v/>
      </c>
      <c r="BS107" s="15">
        <f>'EDF'!E178</f>
        <v/>
      </c>
      <c r="BT107" s="15">
        <f>'EDF'!F178</f>
        <v/>
      </c>
      <c r="BU107" s="15">
        <f>'EDF'!G178</f>
        <v/>
      </c>
      <c r="BV107" s="15">
        <f>'EDF'!H178</f>
        <v/>
      </c>
      <c r="BW107" s="15">
        <f>'ING'!C178</f>
        <v/>
      </c>
      <c r="BX107" s="15">
        <f>'ING'!D178</f>
        <v/>
      </c>
      <c r="BY107" s="15">
        <f>'ING'!E178</f>
        <v/>
      </c>
      <c r="BZ107" s="15">
        <f>'ING'!F178</f>
        <v/>
      </c>
      <c r="CA107" s="15">
        <f>'ING'!G178</f>
        <v/>
      </c>
      <c r="CB107" s="15">
        <f>'ING'!H178</f>
        <v/>
      </c>
    </row>
    <row r="108">
      <c r="A108" s="8" t="n">
        <v>20</v>
      </c>
      <c r="B108" s="8" t="inlineStr">
        <is>
          <t>Matheus Henrique Silva de Lima Santos</t>
        </is>
      </c>
      <c r="C108" s="15">
        <f>'BIO'!C179</f>
        <v/>
      </c>
      <c r="D108" s="15">
        <f>'BIO'!D179</f>
        <v/>
      </c>
      <c r="E108" s="15">
        <f>'BIO'!E179</f>
        <v/>
      </c>
      <c r="F108" s="15">
        <f>'BIO'!F179</f>
        <v/>
      </c>
      <c r="G108" s="15">
        <f>'BIO'!G179</f>
        <v/>
      </c>
      <c r="H108" s="15">
        <f>'BIO'!H179</f>
        <v/>
      </c>
      <c r="I108" s="15">
        <f>'MAT'!C179</f>
        <v/>
      </c>
      <c r="J108" s="15">
        <f>'MAT'!D179</f>
        <v/>
      </c>
      <c r="K108" s="15">
        <f>'MAT'!E179</f>
        <v/>
      </c>
      <c r="L108" s="15">
        <f>'MAT'!F179</f>
        <v/>
      </c>
      <c r="M108" s="15">
        <f>'MAT'!G179</f>
        <v/>
      </c>
      <c r="N108" s="15">
        <f>'MAT'!H179</f>
        <v/>
      </c>
      <c r="O108" s="15">
        <f>'FIS'!C179</f>
        <v/>
      </c>
      <c r="P108" s="15">
        <f>'FIS'!D179</f>
        <v/>
      </c>
      <c r="Q108" s="15">
        <f>'FIS'!E179</f>
        <v/>
      </c>
      <c r="R108" s="15">
        <f>'FIS'!F179</f>
        <v/>
      </c>
      <c r="S108" s="15">
        <f>'FIS'!G179</f>
        <v/>
      </c>
      <c r="T108" s="15">
        <f>'FIS'!H179</f>
        <v/>
      </c>
      <c r="U108" s="15">
        <f>'QUI'!C179</f>
        <v/>
      </c>
      <c r="V108" s="15">
        <f>'QUI'!D179</f>
        <v/>
      </c>
      <c r="W108" s="15">
        <f>'QUI'!E179</f>
        <v/>
      </c>
      <c r="X108" s="15">
        <f>'QUI'!F179</f>
        <v/>
      </c>
      <c r="Y108" s="15">
        <f>'QUI'!G179</f>
        <v/>
      </c>
      <c r="Z108" s="15">
        <f>'QUI'!H179</f>
        <v/>
      </c>
      <c r="AA108" s="15">
        <f>'GEO'!C179</f>
        <v/>
      </c>
      <c r="AB108" s="15">
        <f>'GEO'!D179</f>
        <v/>
      </c>
      <c r="AC108" s="15">
        <f>'GEO'!E179</f>
        <v/>
      </c>
      <c r="AD108" s="15">
        <f>'GEO'!F179</f>
        <v/>
      </c>
      <c r="AE108" s="15">
        <f>'GEO'!G179</f>
        <v/>
      </c>
      <c r="AF108" s="15">
        <f>'GEO'!H179</f>
        <v/>
      </c>
      <c r="AG108" s="15">
        <f>'SOC'!C179</f>
        <v/>
      </c>
      <c r="AH108" s="15">
        <f>'SOC'!D179</f>
        <v/>
      </c>
      <c r="AI108" s="15">
        <f>'SOC'!E179</f>
        <v/>
      </c>
      <c r="AJ108" s="15">
        <f>'SOC'!F179</f>
        <v/>
      </c>
      <c r="AK108" s="15">
        <f>'SOC'!G179</f>
        <v/>
      </c>
      <c r="AL108" s="15">
        <f>'SOC'!H179</f>
        <v/>
      </c>
      <c r="AM108" s="15">
        <f>'HIS'!C179</f>
        <v/>
      </c>
      <c r="AN108" s="15">
        <f>'HIS'!D179</f>
        <v/>
      </c>
      <c r="AO108" s="15">
        <f>'HIS'!E179</f>
        <v/>
      </c>
      <c r="AP108" s="15">
        <f>'HIS'!F179</f>
        <v/>
      </c>
      <c r="AQ108" s="15">
        <f>'HIS'!G179</f>
        <v/>
      </c>
      <c r="AR108" s="15">
        <f>'HIS'!H179</f>
        <v/>
      </c>
      <c r="AS108" s="15">
        <f>'FIL'!C179</f>
        <v/>
      </c>
      <c r="AT108" s="15">
        <f>'FIL'!D179</f>
        <v/>
      </c>
      <c r="AU108" s="15">
        <f>'FIL'!E179</f>
        <v/>
      </c>
      <c r="AV108" s="15">
        <f>'FIL'!F179</f>
        <v/>
      </c>
      <c r="AW108" s="15">
        <f>'FIL'!G179</f>
        <v/>
      </c>
      <c r="AX108" s="15">
        <f>'FIL'!H179</f>
        <v/>
      </c>
      <c r="AY108" s="15">
        <f>'ESP'!C179</f>
        <v/>
      </c>
      <c r="AZ108" s="15">
        <f>'ESP'!D179</f>
        <v/>
      </c>
      <c r="BA108" s="15">
        <f>'ESP'!E179</f>
        <v/>
      </c>
      <c r="BB108" s="15">
        <f>'ESP'!F179</f>
        <v/>
      </c>
      <c r="BC108" s="15">
        <f>'ESP'!G179</f>
        <v/>
      </c>
      <c r="BD108" s="15">
        <f>'ESP'!H179</f>
        <v/>
      </c>
      <c r="BE108" s="15">
        <f>'POR'!C179</f>
        <v/>
      </c>
      <c r="BF108" s="15">
        <f>'POR'!D179</f>
        <v/>
      </c>
      <c r="BG108" s="15">
        <f>'POR'!E179</f>
        <v/>
      </c>
      <c r="BH108" s="15">
        <f>'POR'!F179</f>
        <v/>
      </c>
      <c r="BI108" s="15">
        <f>'POR'!G179</f>
        <v/>
      </c>
      <c r="BJ108" s="15">
        <f>'POR'!H179</f>
        <v/>
      </c>
      <c r="BK108" s="15">
        <f>'ART'!C179</f>
        <v/>
      </c>
      <c r="BL108" s="15">
        <f>'ART'!D179</f>
        <v/>
      </c>
      <c r="BM108" s="15">
        <f>'ART'!E179</f>
        <v/>
      </c>
      <c r="BN108" s="15">
        <f>'ART'!F179</f>
        <v/>
      </c>
      <c r="BO108" s="15">
        <f>'ART'!G179</f>
        <v/>
      </c>
      <c r="BP108" s="15">
        <f>'ART'!H179</f>
        <v/>
      </c>
      <c r="BQ108" s="15">
        <f>'EDF'!C179</f>
        <v/>
      </c>
      <c r="BR108" s="15">
        <f>'EDF'!D179</f>
        <v/>
      </c>
      <c r="BS108" s="15">
        <f>'EDF'!E179</f>
        <v/>
      </c>
      <c r="BT108" s="15">
        <f>'EDF'!F179</f>
        <v/>
      </c>
      <c r="BU108" s="15">
        <f>'EDF'!G179</f>
        <v/>
      </c>
      <c r="BV108" s="15">
        <f>'EDF'!H179</f>
        <v/>
      </c>
      <c r="BW108" s="15">
        <f>'ING'!C179</f>
        <v/>
      </c>
      <c r="BX108" s="15">
        <f>'ING'!D179</f>
        <v/>
      </c>
      <c r="BY108" s="15">
        <f>'ING'!E179</f>
        <v/>
      </c>
      <c r="BZ108" s="15">
        <f>'ING'!F179</f>
        <v/>
      </c>
      <c r="CA108" s="15">
        <f>'ING'!G179</f>
        <v/>
      </c>
      <c r="CB108" s="15">
        <f>'ING'!H179</f>
        <v/>
      </c>
    </row>
    <row r="109">
      <c r="A109" s="8" t="n">
        <v>21</v>
      </c>
      <c r="B109" s="8" t="inlineStr">
        <is>
          <t>Mikael da Silva Cunha</t>
        </is>
      </c>
      <c r="C109" s="15">
        <f>'BIO'!C180</f>
        <v/>
      </c>
      <c r="D109" s="15">
        <f>'BIO'!D180</f>
        <v/>
      </c>
      <c r="E109" s="15">
        <f>'BIO'!E180</f>
        <v/>
      </c>
      <c r="F109" s="15">
        <f>'BIO'!F180</f>
        <v/>
      </c>
      <c r="G109" s="15">
        <f>'BIO'!G180</f>
        <v/>
      </c>
      <c r="H109" s="15">
        <f>'BIO'!H180</f>
        <v/>
      </c>
      <c r="I109" s="15">
        <f>'MAT'!C180</f>
        <v/>
      </c>
      <c r="J109" s="15">
        <f>'MAT'!D180</f>
        <v/>
      </c>
      <c r="K109" s="15">
        <f>'MAT'!E180</f>
        <v/>
      </c>
      <c r="L109" s="15">
        <f>'MAT'!F180</f>
        <v/>
      </c>
      <c r="M109" s="15">
        <f>'MAT'!G180</f>
        <v/>
      </c>
      <c r="N109" s="15">
        <f>'MAT'!H180</f>
        <v/>
      </c>
      <c r="O109" s="15">
        <f>'FIS'!C180</f>
        <v/>
      </c>
      <c r="P109" s="15">
        <f>'FIS'!D180</f>
        <v/>
      </c>
      <c r="Q109" s="15">
        <f>'FIS'!E180</f>
        <v/>
      </c>
      <c r="R109" s="15">
        <f>'FIS'!F180</f>
        <v/>
      </c>
      <c r="S109" s="15">
        <f>'FIS'!G180</f>
        <v/>
      </c>
      <c r="T109" s="15">
        <f>'FIS'!H180</f>
        <v/>
      </c>
      <c r="U109" s="15">
        <f>'QUI'!C180</f>
        <v/>
      </c>
      <c r="V109" s="15">
        <f>'QUI'!D180</f>
        <v/>
      </c>
      <c r="W109" s="15">
        <f>'QUI'!E180</f>
        <v/>
      </c>
      <c r="X109" s="15">
        <f>'QUI'!F180</f>
        <v/>
      </c>
      <c r="Y109" s="15">
        <f>'QUI'!G180</f>
        <v/>
      </c>
      <c r="Z109" s="15">
        <f>'QUI'!H180</f>
        <v/>
      </c>
      <c r="AA109" s="15">
        <f>'GEO'!C180</f>
        <v/>
      </c>
      <c r="AB109" s="15">
        <f>'GEO'!D180</f>
        <v/>
      </c>
      <c r="AC109" s="15">
        <f>'GEO'!E180</f>
        <v/>
      </c>
      <c r="AD109" s="15">
        <f>'GEO'!F180</f>
        <v/>
      </c>
      <c r="AE109" s="15">
        <f>'GEO'!G180</f>
        <v/>
      </c>
      <c r="AF109" s="15">
        <f>'GEO'!H180</f>
        <v/>
      </c>
      <c r="AG109" s="15">
        <f>'SOC'!C180</f>
        <v/>
      </c>
      <c r="AH109" s="15">
        <f>'SOC'!D180</f>
        <v/>
      </c>
      <c r="AI109" s="15">
        <f>'SOC'!E180</f>
        <v/>
      </c>
      <c r="AJ109" s="15">
        <f>'SOC'!F180</f>
        <v/>
      </c>
      <c r="AK109" s="15">
        <f>'SOC'!G180</f>
        <v/>
      </c>
      <c r="AL109" s="15">
        <f>'SOC'!H180</f>
        <v/>
      </c>
      <c r="AM109" s="15">
        <f>'HIS'!C180</f>
        <v/>
      </c>
      <c r="AN109" s="15">
        <f>'HIS'!D180</f>
        <v/>
      </c>
      <c r="AO109" s="15">
        <f>'HIS'!E180</f>
        <v/>
      </c>
      <c r="AP109" s="15">
        <f>'HIS'!F180</f>
        <v/>
      </c>
      <c r="AQ109" s="15">
        <f>'HIS'!G180</f>
        <v/>
      </c>
      <c r="AR109" s="15">
        <f>'HIS'!H180</f>
        <v/>
      </c>
      <c r="AS109" s="15">
        <f>'FIL'!C180</f>
        <v/>
      </c>
      <c r="AT109" s="15">
        <f>'FIL'!D180</f>
        <v/>
      </c>
      <c r="AU109" s="15">
        <f>'FIL'!E180</f>
        <v/>
      </c>
      <c r="AV109" s="15">
        <f>'FIL'!F180</f>
        <v/>
      </c>
      <c r="AW109" s="15">
        <f>'FIL'!G180</f>
        <v/>
      </c>
      <c r="AX109" s="15">
        <f>'FIL'!H180</f>
        <v/>
      </c>
      <c r="AY109" s="15">
        <f>'ESP'!C180</f>
        <v/>
      </c>
      <c r="AZ109" s="15">
        <f>'ESP'!D180</f>
        <v/>
      </c>
      <c r="BA109" s="15">
        <f>'ESP'!E180</f>
        <v/>
      </c>
      <c r="BB109" s="15">
        <f>'ESP'!F180</f>
        <v/>
      </c>
      <c r="BC109" s="15">
        <f>'ESP'!G180</f>
        <v/>
      </c>
      <c r="BD109" s="15">
        <f>'ESP'!H180</f>
        <v/>
      </c>
      <c r="BE109" s="15">
        <f>'POR'!C180</f>
        <v/>
      </c>
      <c r="BF109" s="15">
        <f>'POR'!D180</f>
        <v/>
      </c>
      <c r="BG109" s="15">
        <f>'POR'!E180</f>
        <v/>
      </c>
      <c r="BH109" s="15">
        <f>'POR'!F180</f>
        <v/>
      </c>
      <c r="BI109" s="15">
        <f>'POR'!G180</f>
        <v/>
      </c>
      <c r="BJ109" s="15">
        <f>'POR'!H180</f>
        <v/>
      </c>
      <c r="BK109" s="15">
        <f>'ART'!C180</f>
        <v/>
      </c>
      <c r="BL109" s="15">
        <f>'ART'!D180</f>
        <v/>
      </c>
      <c r="BM109" s="15">
        <f>'ART'!E180</f>
        <v/>
      </c>
      <c r="BN109" s="15">
        <f>'ART'!F180</f>
        <v/>
      </c>
      <c r="BO109" s="15">
        <f>'ART'!G180</f>
        <v/>
      </c>
      <c r="BP109" s="15">
        <f>'ART'!H180</f>
        <v/>
      </c>
      <c r="BQ109" s="15">
        <f>'EDF'!C180</f>
        <v/>
      </c>
      <c r="BR109" s="15">
        <f>'EDF'!D180</f>
        <v/>
      </c>
      <c r="BS109" s="15">
        <f>'EDF'!E180</f>
        <v/>
      </c>
      <c r="BT109" s="15">
        <f>'EDF'!F180</f>
        <v/>
      </c>
      <c r="BU109" s="15">
        <f>'EDF'!G180</f>
        <v/>
      </c>
      <c r="BV109" s="15">
        <f>'EDF'!H180</f>
        <v/>
      </c>
      <c r="BW109" s="15">
        <f>'ING'!C180</f>
        <v/>
      </c>
      <c r="BX109" s="15">
        <f>'ING'!D180</f>
        <v/>
      </c>
      <c r="BY109" s="15">
        <f>'ING'!E180</f>
        <v/>
      </c>
      <c r="BZ109" s="15">
        <f>'ING'!F180</f>
        <v/>
      </c>
      <c r="CA109" s="15">
        <f>'ING'!G180</f>
        <v/>
      </c>
      <c r="CB109" s="15">
        <f>'ING'!H180</f>
        <v/>
      </c>
    </row>
    <row r="110">
      <c r="A110" s="8" t="n">
        <v>22</v>
      </c>
      <c r="B110" s="8" t="inlineStr">
        <is>
          <t>Pedro Henrique Pereira Cunha</t>
        </is>
      </c>
      <c r="C110" s="15">
        <f>'BIO'!C181</f>
        <v/>
      </c>
      <c r="D110" s="15">
        <f>'BIO'!D181</f>
        <v/>
      </c>
      <c r="E110" s="15">
        <f>'BIO'!E181</f>
        <v/>
      </c>
      <c r="F110" s="15">
        <f>'BIO'!F181</f>
        <v/>
      </c>
      <c r="G110" s="15">
        <f>'BIO'!G181</f>
        <v/>
      </c>
      <c r="H110" s="15">
        <f>'BIO'!H181</f>
        <v/>
      </c>
      <c r="I110" s="15">
        <f>'MAT'!C181</f>
        <v/>
      </c>
      <c r="J110" s="15">
        <f>'MAT'!D181</f>
        <v/>
      </c>
      <c r="K110" s="15">
        <f>'MAT'!E181</f>
        <v/>
      </c>
      <c r="L110" s="15">
        <f>'MAT'!F181</f>
        <v/>
      </c>
      <c r="M110" s="15">
        <f>'MAT'!G181</f>
        <v/>
      </c>
      <c r="N110" s="15">
        <f>'MAT'!H181</f>
        <v/>
      </c>
      <c r="O110" s="15">
        <f>'FIS'!C181</f>
        <v/>
      </c>
      <c r="P110" s="15">
        <f>'FIS'!D181</f>
        <v/>
      </c>
      <c r="Q110" s="15">
        <f>'FIS'!E181</f>
        <v/>
      </c>
      <c r="R110" s="15">
        <f>'FIS'!F181</f>
        <v/>
      </c>
      <c r="S110" s="15">
        <f>'FIS'!G181</f>
        <v/>
      </c>
      <c r="T110" s="15">
        <f>'FIS'!H181</f>
        <v/>
      </c>
      <c r="U110" s="15">
        <f>'QUI'!C181</f>
        <v/>
      </c>
      <c r="V110" s="15">
        <f>'QUI'!D181</f>
        <v/>
      </c>
      <c r="W110" s="15">
        <f>'QUI'!E181</f>
        <v/>
      </c>
      <c r="X110" s="15">
        <f>'QUI'!F181</f>
        <v/>
      </c>
      <c r="Y110" s="15">
        <f>'QUI'!G181</f>
        <v/>
      </c>
      <c r="Z110" s="15">
        <f>'QUI'!H181</f>
        <v/>
      </c>
      <c r="AA110" s="15">
        <f>'GEO'!C181</f>
        <v/>
      </c>
      <c r="AB110" s="15">
        <f>'GEO'!D181</f>
        <v/>
      </c>
      <c r="AC110" s="15">
        <f>'GEO'!E181</f>
        <v/>
      </c>
      <c r="AD110" s="15">
        <f>'GEO'!F181</f>
        <v/>
      </c>
      <c r="AE110" s="15">
        <f>'GEO'!G181</f>
        <v/>
      </c>
      <c r="AF110" s="15">
        <f>'GEO'!H181</f>
        <v/>
      </c>
      <c r="AG110" s="15">
        <f>'SOC'!C181</f>
        <v/>
      </c>
      <c r="AH110" s="15">
        <f>'SOC'!D181</f>
        <v/>
      </c>
      <c r="AI110" s="15">
        <f>'SOC'!E181</f>
        <v/>
      </c>
      <c r="AJ110" s="15">
        <f>'SOC'!F181</f>
        <v/>
      </c>
      <c r="AK110" s="15">
        <f>'SOC'!G181</f>
        <v/>
      </c>
      <c r="AL110" s="15">
        <f>'SOC'!H181</f>
        <v/>
      </c>
      <c r="AM110" s="15">
        <f>'HIS'!C181</f>
        <v/>
      </c>
      <c r="AN110" s="15">
        <f>'HIS'!D181</f>
        <v/>
      </c>
      <c r="AO110" s="15">
        <f>'HIS'!E181</f>
        <v/>
      </c>
      <c r="AP110" s="15">
        <f>'HIS'!F181</f>
        <v/>
      </c>
      <c r="AQ110" s="15">
        <f>'HIS'!G181</f>
        <v/>
      </c>
      <c r="AR110" s="15">
        <f>'HIS'!H181</f>
        <v/>
      </c>
      <c r="AS110" s="15">
        <f>'FIL'!C181</f>
        <v/>
      </c>
      <c r="AT110" s="15">
        <f>'FIL'!D181</f>
        <v/>
      </c>
      <c r="AU110" s="15">
        <f>'FIL'!E181</f>
        <v/>
      </c>
      <c r="AV110" s="15">
        <f>'FIL'!F181</f>
        <v/>
      </c>
      <c r="AW110" s="15">
        <f>'FIL'!G181</f>
        <v/>
      </c>
      <c r="AX110" s="15">
        <f>'FIL'!H181</f>
        <v/>
      </c>
      <c r="AY110" s="15">
        <f>'ESP'!C181</f>
        <v/>
      </c>
      <c r="AZ110" s="15">
        <f>'ESP'!D181</f>
        <v/>
      </c>
      <c r="BA110" s="15">
        <f>'ESP'!E181</f>
        <v/>
      </c>
      <c r="BB110" s="15">
        <f>'ESP'!F181</f>
        <v/>
      </c>
      <c r="BC110" s="15">
        <f>'ESP'!G181</f>
        <v/>
      </c>
      <c r="BD110" s="15">
        <f>'ESP'!H181</f>
        <v/>
      </c>
      <c r="BE110" s="15">
        <f>'POR'!C181</f>
        <v/>
      </c>
      <c r="BF110" s="15">
        <f>'POR'!D181</f>
        <v/>
      </c>
      <c r="BG110" s="15">
        <f>'POR'!E181</f>
        <v/>
      </c>
      <c r="BH110" s="15">
        <f>'POR'!F181</f>
        <v/>
      </c>
      <c r="BI110" s="15">
        <f>'POR'!G181</f>
        <v/>
      </c>
      <c r="BJ110" s="15">
        <f>'POR'!H181</f>
        <v/>
      </c>
      <c r="BK110" s="15">
        <f>'ART'!C181</f>
        <v/>
      </c>
      <c r="BL110" s="15">
        <f>'ART'!D181</f>
        <v/>
      </c>
      <c r="BM110" s="15">
        <f>'ART'!E181</f>
        <v/>
      </c>
      <c r="BN110" s="15">
        <f>'ART'!F181</f>
        <v/>
      </c>
      <c r="BO110" s="15">
        <f>'ART'!G181</f>
        <v/>
      </c>
      <c r="BP110" s="15">
        <f>'ART'!H181</f>
        <v/>
      </c>
      <c r="BQ110" s="15">
        <f>'EDF'!C181</f>
        <v/>
      </c>
      <c r="BR110" s="15">
        <f>'EDF'!D181</f>
        <v/>
      </c>
      <c r="BS110" s="15">
        <f>'EDF'!E181</f>
        <v/>
      </c>
      <c r="BT110" s="15">
        <f>'EDF'!F181</f>
        <v/>
      </c>
      <c r="BU110" s="15">
        <f>'EDF'!G181</f>
        <v/>
      </c>
      <c r="BV110" s="15">
        <f>'EDF'!H181</f>
        <v/>
      </c>
      <c r="BW110" s="15">
        <f>'ING'!C181</f>
        <v/>
      </c>
      <c r="BX110" s="15">
        <f>'ING'!D181</f>
        <v/>
      </c>
      <c r="BY110" s="15">
        <f>'ING'!E181</f>
        <v/>
      </c>
      <c r="BZ110" s="15">
        <f>'ING'!F181</f>
        <v/>
      </c>
      <c r="CA110" s="15">
        <f>'ING'!G181</f>
        <v/>
      </c>
      <c r="CB110" s="15">
        <f>'ING'!H181</f>
        <v/>
      </c>
    </row>
    <row r="111">
      <c r="A111" s="8" t="n">
        <v>23</v>
      </c>
      <c r="B111" s="8" t="inlineStr">
        <is>
          <t>Pyetro Phelipe Mota de Souza</t>
        </is>
      </c>
      <c r="C111" s="15">
        <f>'BIO'!C182</f>
        <v/>
      </c>
      <c r="D111" s="15">
        <f>'BIO'!D182</f>
        <v/>
      </c>
      <c r="E111" s="15">
        <f>'BIO'!E182</f>
        <v/>
      </c>
      <c r="F111" s="15">
        <f>'BIO'!F182</f>
        <v/>
      </c>
      <c r="G111" s="15">
        <f>'BIO'!G182</f>
        <v/>
      </c>
      <c r="H111" s="15">
        <f>'BIO'!H182</f>
        <v/>
      </c>
      <c r="I111" s="15">
        <f>'MAT'!C182</f>
        <v/>
      </c>
      <c r="J111" s="15">
        <f>'MAT'!D182</f>
        <v/>
      </c>
      <c r="K111" s="15">
        <f>'MAT'!E182</f>
        <v/>
      </c>
      <c r="L111" s="15">
        <f>'MAT'!F182</f>
        <v/>
      </c>
      <c r="M111" s="15">
        <f>'MAT'!G182</f>
        <v/>
      </c>
      <c r="N111" s="15">
        <f>'MAT'!H182</f>
        <v/>
      </c>
      <c r="O111" s="15">
        <f>'FIS'!C182</f>
        <v/>
      </c>
      <c r="P111" s="15">
        <f>'FIS'!D182</f>
        <v/>
      </c>
      <c r="Q111" s="15">
        <f>'FIS'!E182</f>
        <v/>
      </c>
      <c r="R111" s="15">
        <f>'FIS'!F182</f>
        <v/>
      </c>
      <c r="S111" s="15">
        <f>'FIS'!G182</f>
        <v/>
      </c>
      <c r="T111" s="15">
        <f>'FIS'!H182</f>
        <v/>
      </c>
      <c r="U111" s="15">
        <f>'QUI'!C182</f>
        <v/>
      </c>
      <c r="V111" s="15">
        <f>'QUI'!D182</f>
        <v/>
      </c>
      <c r="W111" s="15">
        <f>'QUI'!E182</f>
        <v/>
      </c>
      <c r="X111" s="15">
        <f>'QUI'!F182</f>
        <v/>
      </c>
      <c r="Y111" s="15">
        <f>'QUI'!G182</f>
        <v/>
      </c>
      <c r="Z111" s="15">
        <f>'QUI'!H182</f>
        <v/>
      </c>
      <c r="AA111" s="15">
        <f>'GEO'!C182</f>
        <v/>
      </c>
      <c r="AB111" s="15">
        <f>'GEO'!D182</f>
        <v/>
      </c>
      <c r="AC111" s="15">
        <f>'GEO'!E182</f>
        <v/>
      </c>
      <c r="AD111" s="15">
        <f>'GEO'!F182</f>
        <v/>
      </c>
      <c r="AE111" s="15">
        <f>'GEO'!G182</f>
        <v/>
      </c>
      <c r="AF111" s="15">
        <f>'GEO'!H182</f>
        <v/>
      </c>
      <c r="AG111" s="15">
        <f>'SOC'!C182</f>
        <v/>
      </c>
      <c r="AH111" s="15">
        <f>'SOC'!D182</f>
        <v/>
      </c>
      <c r="AI111" s="15">
        <f>'SOC'!E182</f>
        <v/>
      </c>
      <c r="AJ111" s="15">
        <f>'SOC'!F182</f>
        <v/>
      </c>
      <c r="AK111" s="15">
        <f>'SOC'!G182</f>
        <v/>
      </c>
      <c r="AL111" s="15">
        <f>'SOC'!H182</f>
        <v/>
      </c>
      <c r="AM111" s="15">
        <f>'HIS'!C182</f>
        <v/>
      </c>
      <c r="AN111" s="15">
        <f>'HIS'!D182</f>
        <v/>
      </c>
      <c r="AO111" s="15">
        <f>'HIS'!E182</f>
        <v/>
      </c>
      <c r="AP111" s="15">
        <f>'HIS'!F182</f>
        <v/>
      </c>
      <c r="AQ111" s="15">
        <f>'HIS'!G182</f>
        <v/>
      </c>
      <c r="AR111" s="15">
        <f>'HIS'!H182</f>
        <v/>
      </c>
      <c r="AS111" s="15">
        <f>'FIL'!C182</f>
        <v/>
      </c>
      <c r="AT111" s="15">
        <f>'FIL'!D182</f>
        <v/>
      </c>
      <c r="AU111" s="15">
        <f>'FIL'!E182</f>
        <v/>
      </c>
      <c r="AV111" s="15">
        <f>'FIL'!F182</f>
        <v/>
      </c>
      <c r="AW111" s="15">
        <f>'FIL'!G182</f>
        <v/>
      </c>
      <c r="AX111" s="15">
        <f>'FIL'!H182</f>
        <v/>
      </c>
      <c r="AY111" s="15">
        <f>'ESP'!C182</f>
        <v/>
      </c>
      <c r="AZ111" s="15">
        <f>'ESP'!D182</f>
        <v/>
      </c>
      <c r="BA111" s="15">
        <f>'ESP'!E182</f>
        <v/>
      </c>
      <c r="BB111" s="15">
        <f>'ESP'!F182</f>
        <v/>
      </c>
      <c r="BC111" s="15">
        <f>'ESP'!G182</f>
        <v/>
      </c>
      <c r="BD111" s="15">
        <f>'ESP'!H182</f>
        <v/>
      </c>
      <c r="BE111" s="15">
        <f>'POR'!C182</f>
        <v/>
      </c>
      <c r="BF111" s="15">
        <f>'POR'!D182</f>
        <v/>
      </c>
      <c r="BG111" s="15">
        <f>'POR'!E182</f>
        <v/>
      </c>
      <c r="BH111" s="15">
        <f>'POR'!F182</f>
        <v/>
      </c>
      <c r="BI111" s="15">
        <f>'POR'!G182</f>
        <v/>
      </c>
      <c r="BJ111" s="15">
        <f>'POR'!H182</f>
        <v/>
      </c>
      <c r="BK111" s="15">
        <f>'ART'!C182</f>
        <v/>
      </c>
      <c r="BL111" s="15">
        <f>'ART'!D182</f>
        <v/>
      </c>
      <c r="BM111" s="15">
        <f>'ART'!E182</f>
        <v/>
      </c>
      <c r="BN111" s="15">
        <f>'ART'!F182</f>
        <v/>
      </c>
      <c r="BO111" s="15">
        <f>'ART'!G182</f>
        <v/>
      </c>
      <c r="BP111" s="15">
        <f>'ART'!H182</f>
        <v/>
      </c>
      <c r="BQ111" s="15">
        <f>'EDF'!C182</f>
        <v/>
      </c>
      <c r="BR111" s="15">
        <f>'EDF'!D182</f>
        <v/>
      </c>
      <c r="BS111" s="15">
        <f>'EDF'!E182</f>
        <v/>
      </c>
      <c r="BT111" s="15">
        <f>'EDF'!F182</f>
        <v/>
      </c>
      <c r="BU111" s="15">
        <f>'EDF'!G182</f>
        <v/>
      </c>
      <c r="BV111" s="15">
        <f>'EDF'!H182</f>
        <v/>
      </c>
      <c r="BW111" s="15">
        <f>'ING'!C182</f>
        <v/>
      </c>
      <c r="BX111" s="15">
        <f>'ING'!D182</f>
        <v/>
      </c>
      <c r="BY111" s="15">
        <f>'ING'!E182</f>
        <v/>
      </c>
      <c r="BZ111" s="15">
        <f>'ING'!F182</f>
        <v/>
      </c>
      <c r="CA111" s="15">
        <f>'ING'!G182</f>
        <v/>
      </c>
      <c r="CB111" s="15">
        <f>'ING'!H182</f>
        <v/>
      </c>
    </row>
    <row r="112">
      <c r="A112" s="8" t="n">
        <v>24</v>
      </c>
      <c r="B112" s="8" t="inlineStr">
        <is>
          <t>Talisson Fabrício Brito dos Santos</t>
        </is>
      </c>
      <c r="C112" s="15">
        <f>'BIO'!C183</f>
        <v/>
      </c>
      <c r="D112" s="15">
        <f>'BIO'!D183</f>
        <v/>
      </c>
      <c r="E112" s="15">
        <f>'BIO'!E183</f>
        <v/>
      </c>
      <c r="F112" s="15">
        <f>'BIO'!F183</f>
        <v/>
      </c>
      <c r="G112" s="15">
        <f>'BIO'!G183</f>
        <v/>
      </c>
      <c r="H112" s="15">
        <f>'BIO'!H183</f>
        <v/>
      </c>
      <c r="I112" s="15">
        <f>'MAT'!C183</f>
        <v/>
      </c>
      <c r="J112" s="15">
        <f>'MAT'!D183</f>
        <v/>
      </c>
      <c r="K112" s="15">
        <f>'MAT'!E183</f>
        <v/>
      </c>
      <c r="L112" s="15">
        <f>'MAT'!F183</f>
        <v/>
      </c>
      <c r="M112" s="15">
        <f>'MAT'!G183</f>
        <v/>
      </c>
      <c r="N112" s="15">
        <f>'MAT'!H183</f>
        <v/>
      </c>
      <c r="O112" s="15">
        <f>'FIS'!C183</f>
        <v/>
      </c>
      <c r="P112" s="15">
        <f>'FIS'!D183</f>
        <v/>
      </c>
      <c r="Q112" s="15">
        <f>'FIS'!E183</f>
        <v/>
      </c>
      <c r="R112" s="15">
        <f>'FIS'!F183</f>
        <v/>
      </c>
      <c r="S112" s="15">
        <f>'FIS'!G183</f>
        <v/>
      </c>
      <c r="T112" s="15">
        <f>'FIS'!H183</f>
        <v/>
      </c>
      <c r="U112" s="15">
        <f>'QUI'!C183</f>
        <v/>
      </c>
      <c r="V112" s="15">
        <f>'QUI'!D183</f>
        <v/>
      </c>
      <c r="W112" s="15">
        <f>'QUI'!E183</f>
        <v/>
      </c>
      <c r="X112" s="15">
        <f>'QUI'!F183</f>
        <v/>
      </c>
      <c r="Y112" s="15">
        <f>'QUI'!G183</f>
        <v/>
      </c>
      <c r="Z112" s="15">
        <f>'QUI'!H183</f>
        <v/>
      </c>
      <c r="AA112" s="15">
        <f>'GEO'!C183</f>
        <v/>
      </c>
      <c r="AB112" s="15">
        <f>'GEO'!D183</f>
        <v/>
      </c>
      <c r="AC112" s="15">
        <f>'GEO'!E183</f>
        <v/>
      </c>
      <c r="AD112" s="15">
        <f>'GEO'!F183</f>
        <v/>
      </c>
      <c r="AE112" s="15">
        <f>'GEO'!G183</f>
        <v/>
      </c>
      <c r="AF112" s="15">
        <f>'GEO'!H183</f>
        <v/>
      </c>
      <c r="AG112" s="15">
        <f>'SOC'!C183</f>
        <v/>
      </c>
      <c r="AH112" s="15">
        <f>'SOC'!D183</f>
        <v/>
      </c>
      <c r="AI112" s="15">
        <f>'SOC'!E183</f>
        <v/>
      </c>
      <c r="AJ112" s="15">
        <f>'SOC'!F183</f>
        <v/>
      </c>
      <c r="AK112" s="15">
        <f>'SOC'!G183</f>
        <v/>
      </c>
      <c r="AL112" s="15">
        <f>'SOC'!H183</f>
        <v/>
      </c>
      <c r="AM112" s="15">
        <f>'HIS'!C183</f>
        <v/>
      </c>
      <c r="AN112" s="15">
        <f>'HIS'!D183</f>
        <v/>
      </c>
      <c r="AO112" s="15">
        <f>'HIS'!E183</f>
        <v/>
      </c>
      <c r="AP112" s="15">
        <f>'HIS'!F183</f>
        <v/>
      </c>
      <c r="AQ112" s="15">
        <f>'HIS'!G183</f>
        <v/>
      </c>
      <c r="AR112" s="15">
        <f>'HIS'!H183</f>
        <v/>
      </c>
      <c r="AS112" s="15">
        <f>'FIL'!C183</f>
        <v/>
      </c>
      <c r="AT112" s="15">
        <f>'FIL'!D183</f>
        <v/>
      </c>
      <c r="AU112" s="15">
        <f>'FIL'!E183</f>
        <v/>
      </c>
      <c r="AV112" s="15">
        <f>'FIL'!F183</f>
        <v/>
      </c>
      <c r="AW112" s="15">
        <f>'FIL'!G183</f>
        <v/>
      </c>
      <c r="AX112" s="15">
        <f>'FIL'!H183</f>
        <v/>
      </c>
      <c r="AY112" s="15">
        <f>'ESP'!C183</f>
        <v/>
      </c>
      <c r="AZ112" s="15">
        <f>'ESP'!D183</f>
        <v/>
      </c>
      <c r="BA112" s="15">
        <f>'ESP'!E183</f>
        <v/>
      </c>
      <c r="BB112" s="15">
        <f>'ESP'!F183</f>
        <v/>
      </c>
      <c r="BC112" s="15">
        <f>'ESP'!G183</f>
        <v/>
      </c>
      <c r="BD112" s="15">
        <f>'ESP'!H183</f>
        <v/>
      </c>
      <c r="BE112" s="15">
        <f>'POR'!C183</f>
        <v/>
      </c>
      <c r="BF112" s="15">
        <f>'POR'!D183</f>
        <v/>
      </c>
      <c r="BG112" s="15">
        <f>'POR'!E183</f>
        <v/>
      </c>
      <c r="BH112" s="15">
        <f>'POR'!F183</f>
        <v/>
      </c>
      <c r="BI112" s="15">
        <f>'POR'!G183</f>
        <v/>
      </c>
      <c r="BJ112" s="15">
        <f>'POR'!H183</f>
        <v/>
      </c>
      <c r="BK112" s="15">
        <f>'ART'!C183</f>
        <v/>
      </c>
      <c r="BL112" s="15">
        <f>'ART'!D183</f>
        <v/>
      </c>
      <c r="BM112" s="15">
        <f>'ART'!E183</f>
        <v/>
      </c>
      <c r="BN112" s="15">
        <f>'ART'!F183</f>
        <v/>
      </c>
      <c r="BO112" s="15">
        <f>'ART'!G183</f>
        <v/>
      </c>
      <c r="BP112" s="15">
        <f>'ART'!H183</f>
        <v/>
      </c>
      <c r="BQ112" s="15">
        <f>'EDF'!C183</f>
        <v/>
      </c>
      <c r="BR112" s="15">
        <f>'EDF'!D183</f>
        <v/>
      </c>
      <c r="BS112" s="15">
        <f>'EDF'!E183</f>
        <v/>
      </c>
      <c r="BT112" s="15">
        <f>'EDF'!F183</f>
        <v/>
      </c>
      <c r="BU112" s="15">
        <f>'EDF'!G183</f>
        <v/>
      </c>
      <c r="BV112" s="15">
        <f>'EDF'!H183</f>
        <v/>
      </c>
      <c r="BW112" s="15">
        <f>'ING'!C183</f>
        <v/>
      </c>
      <c r="BX112" s="15">
        <f>'ING'!D183</f>
        <v/>
      </c>
      <c r="BY112" s="15">
        <f>'ING'!E183</f>
        <v/>
      </c>
      <c r="BZ112" s="15">
        <f>'ING'!F183</f>
        <v/>
      </c>
      <c r="CA112" s="15">
        <f>'ING'!G183</f>
        <v/>
      </c>
      <c r="CB112" s="15">
        <f>'ING'!H183</f>
        <v/>
      </c>
    </row>
    <row r="113">
      <c r="A113" s="8" t="n">
        <v>25</v>
      </c>
      <c r="B113" s="8" t="inlineStr">
        <is>
          <t>Viviane Rosa da Silva Tavares</t>
        </is>
      </c>
      <c r="C113" s="15">
        <f>'BIO'!C184</f>
        <v/>
      </c>
      <c r="D113" s="15">
        <f>'BIO'!D184</f>
        <v/>
      </c>
      <c r="E113" s="15">
        <f>'BIO'!E184</f>
        <v/>
      </c>
      <c r="F113" s="15">
        <f>'BIO'!F184</f>
        <v/>
      </c>
      <c r="G113" s="15">
        <f>'BIO'!G184</f>
        <v/>
      </c>
      <c r="H113" s="15">
        <f>'BIO'!H184</f>
        <v/>
      </c>
      <c r="I113" s="15">
        <f>'MAT'!C184</f>
        <v/>
      </c>
      <c r="J113" s="15">
        <f>'MAT'!D184</f>
        <v/>
      </c>
      <c r="K113" s="15">
        <f>'MAT'!E184</f>
        <v/>
      </c>
      <c r="L113" s="15">
        <f>'MAT'!F184</f>
        <v/>
      </c>
      <c r="M113" s="15">
        <f>'MAT'!G184</f>
        <v/>
      </c>
      <c r="N113" s="15">
        <f>'MAT'!H184</f>
        <v/>
      </c>
      <c r="O113" s="15">
        <f>'FIS'!C184</f>
        <v/>
      </c>
      <c r="P113" s="15">
        <f>'FIS'!D184</f>
        <v/>
      </c>
      <c r="Q113" s="15">
        <f>'FIS'!E184</f>
        <v/>
      </c>
      <c r="R113" s="15">
        <f>'FIS'!F184</f>
        <v/>
      </c>
      <c r="S113" s="15">
        <f>'FIS'!G184</f>
        <v/>
      </c>
      <c r="T113" s="15">
        <f>'FIS'!H184</f>
        <v/>
      </c>
      <c r="U113" s="15">
        <f>'QUI'!C184</f>
        <v/>
      </c>
      <c r="V113" s="15">
        <f>'QUI'!D184</f>
        <v/>
      </c>
      <c r="W113" s="15">
        <f>'QUI'!E184</f>
        <v/>
      </c>
      <c r="X113" s="15">
        <f>'QUI'!F184</f>
        <v/>
      </c>
      <c r="Y113" s="15">
        <f>'QUI'!G184</f>
        <v/>
      </c>
      <c r="Z113" s="15">
        <f>'QUI'!H184</f>
        <v/>
      </c>
      <c r="AA113" s="15">
        <f>'GEO'!C184</f>
        <v/>
      </c>
      <c r="AB113" s="15">
        <f>'GEO'!D184</f>
        <v/>
      </c>
      <c r="AC113" s="15">
        <f>'GEO'!E184</f>
        <v/>
      </c>
      <c r="AD113" s="15">
        <f>'GEO'!F184</f>
        <v/>
      </c>
      <c r="AE113" s="15">
        <f>'GEO'!G184</f>
        <v/>
      </c>
      <c r="AF113" s="15">
        <f>'GEO'!H184</f>
        <v/>
      </c>
      <c r="AG113" s="15">
        <f>'SOC'!C184</f>
        <v/>
      </c>
      <c r="AH113" s="15">
        <f>'SOC'!D184</f>
        <v/>
      </c>
      <c r="AI113" s="15">
        <f>'SOC'!E184</f>
        <v/>
      </c>
      <c r="AJ113" s="15">
        <f>'SOC'!F184</f>
        <v/>
      </c>
      <c r="AK113" s="15">
        <f>'SOC'!G184</f>
        <v/>
      </c>
      <c r="AL113" s="15">
        <f>'SOC'!H184</f>
        <v/>
      </c>
      <c r="AM113" s="15">
        <f>'HIS'!C184</f>
        <v/>
      </c>
      <c r="AN113" s="15">
        <f>'HIS'!D184</f>
        <v/>
      </c>
      <c r="AO113" s="15">
        <f>'HIS'!E184</f>
        <v/>
      </c>
      <c r="AP113" s="15">
        <f>'HIS'!F184</f>
        <v/>
      </c>
      <c r="AQ113" s="15">
        <f>'HIS'!G184</f>
        <v/>
      </c>
      <c r="AR113" s="15">
        <f>'HIS'!H184</f>
        <v/>
      </c>
      <c r="AS113" s="15">
        <f>'FIL'!C184</f>
        <v/>
      </c>
      <c r="AT113" s="15">
        <f>'FIL'!D184</f>
        <v/>
      </c>
      <c r="AU113" s="15">
        <f>'FIL'!E184</f>
        <v/>
      </c>
      <c r="AV113" s="15">
        <f>'FIL'!F184</f>
        <v/>
      </c>
      <c r="AW113" s="15">
        <f>'FIL'!G184</f>
        <v/>
      </c>
      <c r="AX113" s="15">
        <f>'FIL'!H184</f>
        <v/>
      </c>
      <c r="AY113" s="15">
        <f>'ESP'!C184</f>
        <v/>
      </c>
      <c r="AZ113" s="15">
        <f>'ESP'!D184</f>
        <v/>
      </c>
      <c r="BA113" s="15">
        <f>'ESP'!E184</f>
        <v/>
      </c>
      <c r="BB113" s="15">
        <f>'ESP'!F184</f>
        <v/>
      </c>
      <c r="BC113" s="15">
        <f>'ESP'!G184</f>
        <v/>
      </c>
      <c r="BD113" s="15">
        <f>'ESP'!H184</f>
        <v/>
      </c>
      <c r="BE113" s="15">
        <f>'POR'!C184</f>
        <v/>
      </c>
      <c r="BF113" s="15">
        <f>'POR'!D184</f>
        <v/>
      </c>
      <c r="BG113" s="15">
        <f>'POR'!E184</f>
        <v/>
      </c>
      <c r="BH113" s="15">
        <f>'POR'!F184</f>
        <v/>
      </c>
      <c r="BI113" s="15">
        <f>'POR'!G184</f>
        <v/>
      </c>
      <c r="BJ113" s="15">
        <f>'POR'!H184</f>
        <v/>
      </c>
      <c r="BK113" s="15">
        <f>'ART'!C184</f>
        <v/>
      </c>
      <c r="BL113" s="15">
        <f>'ART'!D184</f>
        <v/>
      </c>
      <c r="BM113" s="15">
        <f>'ART'!E184</f>
        <v/>
      </c>
      <c r="BN113" s="15">
        <f>'ART'!F184</f>
        <v/>
      </c>
      <c r="BO113" s="15">
        <f>'ART'!G184</f>
        <v/>
      </c>
      <c r="BP113" s="15">
        <f>'ART'!H184</f>
        <v/>
      </c>
      <c r="BQ113" s="15">
        <f>'EDF'!C184</f>
        <v/>
      </c>
      <c r="BR113" s="15">
        <f>'EDF'!D184</f>
        <v/>
      </c>
      <c r="BS113" s="15">
        <f>'EDF'!E184</f>
        <v/>
      </c>
      <c r="BT113" s="15">
        <f>'EDF'!F184</f>
        <v/>
      </c>
      <c r="BU113" s="15">
        <f>'EDF'!G184</f>
        <v/>
      </c>
      <c r="BV113" s="15">
        <f>'EDF'!H184</f>
        <v/>
      </c>
      <c r="BW113" s="15">
        <f>'ING'!C184</f>
        <v/>
      </c>
      <c r="BX113" s="15">
        <f>'ING'!D184</f>
        <v/>
      </c>
      <c r="BY113" s="15">
        <f>'ING'!E184</f>
        <v/>
      </c>
      <c r="BZ113" s="15">
        <f>'ING'!F184</f>
        <v/>
      </c>
      <c r="CA113" s="15">
        <f>'ING'!G184</f>
        <v/>
      </c>
      <c r="CB113" s="15">
        <f>'ING'!H184</f>
        <v/>
      </c>
    </row>
    <row r="116" ht="30" customHeight="1">
      <c r="A116" s="2" t="inlineStr">
        <is>
          <t>2º ANO B - BOLETIM</t>
        </is>
      </c>
    </row>
    <row r="117">
      <c r="A117" s="7" t="n"/>
      <c r="B117" s="7" t="n"/>
      <c r="C117" s="16" t="inlineStr">
        <is>
          <t>BIO</t>
        </is>
      </c>
      <c r="I117" s="16" t="inlineStr">
        <is>
          <t>MAT</t>
        </is>
      </c>
      <c r="O117" s="16" t="inlineStr">
        <is>
          <t>FIS</t>
        </is>
      </c>
      <c r="U117" s="16" t="inlineStr">
        <is>
          <t>QUI</t>
        </is>
      </c>
      <c r="AA117" s="16" t="inlineStr">
        <is>
          <t>GEO</t>
        </is>
      </c>
      <c r="AG117" s="16" t="inlineStr">
        <is>
          <t>SOC</t>
        </is>
      </c>
      <c r="AM117" s="16" t="inlineStr">
        <is>
          <t>HIS</t>
        </is>
      </c>
      <c r="AS117" s="16" t="inlineStr">
        <is>
          <t>FIL</t>
        </is>
      </c>
      <c r="AY117" s="16" t="inlineStr">
        <is>
          <t>ESP</t>
        </is>
      </c>
      <c r="BE117" s="16" t="inlineStr">
        <is>
          <t>POR</t>
        </is>
      </c>
      <c r="BK117" s="16" t="inlineStr">
        <is>
          <t>ART</t>
        </is>
      </c>
      <c r="BQ117" s="16" t="inlineStr">
        <is>
          <t>EDF</t>
        </is>
      </c>
      <c r="BW117" s="16" t="inlineStr">
        <is>
          <t>ING</t>
        </is>
      </c>
    </row>
    <row r="118">
      <c r="A118" s="17" t="inlineStr">
        <is>
          <t>Nº</t>
        </is>
      </c>
      <c r="B118" s="18" t="inlineStr">
        <is>
          <t>ALUNO</t>
        </is>
      </c>
      <c r="C118" s="16" t="inlineStr">
        <is>
          <t>BIO B1</t>
        </is>
      </c>
      <c r="D118" s="16" t="inlineStr">
        <is>
          <t>BIO B2</t>
        </is>
      </c>
      <c r="E118" s="16" t="inlineStr">
        <is>
          <t>BIO B3</t>
        </is>
      </c>
      <c r="F118" s="16" t="inlineStr">
        <is>
          <t>BIO B4</t>
        </is>
      </c>
      <c r="G118" s="19" t="inlineStr">
        <is>
          <t>BIO NF</t>
        </is>
      </c>
      <c r="H118" s="19" t="inlineStr">
        <is>
          <t>BIO MG</t>
        </is>
      </c>
      <c r="I118" s="16" t="inlineStr">
        <is>
          <t>MAT B1</t>
        </is>
      </c>
      <c r="J118" s="16" t="inlineStr">
        <is>
          <t>MAT B2</t>
        </is>
      </c>
      <c r="K118" s="16" t="inlineStr">
        <is>
          <t>MAT B3</t>
        </is>
      </c>
      <c r="L118" s="16" t="inlineStr">
        <is>
          <t>MAT B4</t>
        </is>
      </c>
      <c r="M118" s="19" t="inlineStr">
        <is>
          <t>MAT NF</t>
        </is>
      </c>
      <c r="N118" s="19" t="inlineStr">
        <is>
          <t>MAT MG</t>
        </is>
      </c>
      <c r="O118" s="16" t="inlineStr">
        <is>
          <t>FIS B1</t>
        </is>
      </c>
      <c r="P118" s="16" t="inlineStr">
        <is>
          <t>FIS B2</t>
        </is>
      </c>
      <c r="Q118" s="16" t="inlineStr">
        <is>
          <t>FIS B3</t>
        </is>
      </c>
      <c r="R118" s="16" t="inlineStr">
        <is>
          <t>FIS B4</t>
        </is>
      </c>
      <c r="S118" s="19" t="inlineStr">
        <is>
          <t>FIS NF</t>
        </is>
      </c>
      <c r="T118" s="19" t="inlineStr">
        <is>
          <t>FIS MG</t>
        </is>
      </c>
      <c r="U118" s="16" t="inlineStr">
        <is>
          <t>QUI B1</t>
        </is>
      </c>
      <c r="V118" s="16" t="inlineStr">
        <is>
          <t>QUI B2</t>
        </is>
      </c>
      <c r="W118" s="16" t="inlineStr">
        <is>
          <t>QUI B3</t>
        </is>
      </c>
      <c r="X118" s="16" t="inlineStr">
        <is>
          <t>QUI B4</t>
        </is>
      </c>
      <c r="Y118" s="19" t="inlineStr">
        <is>
          <t>QUI NF</t>
        </is>
      </c>
      <c r="Z118" s="19" t="inlineStr">
        <is>
          <t>QUI MG</t>
        </is>
      </c>
      <c r="AA118" s="16" t="inlineStr">
        <is>
          <t>GEO B1</t>
        </is>
      </c>
      <c r="AB118" s="16" t="inlineStr">
        <is>
          <t>GEO B2</t>
        </is>
      </c>
      <c r="AC118" s="16" t="inlineStr">
        <is>
          <t>GEO B3</t>
        </is>
      </c>
      <c r="AD118" s="16" t="inlineStr">
        <is>
          <t>GEO B4</t>
        </is>
      </c>
      <c r="AE118" s="19" t="inlineStr">
        <is>
          <t>GEO NF</t>
        </is>
      </c>
      <c r="AF118" s="19" t="inlineStr">
        <is>
          <t>GEO MG</t>
        </is>
      </c>
      <c r="AG118" s="16" t="inlineStr">
        <is>
          <t>SOC B1</t>
        </is>
      </c>
      <c r="AH118" s="16" t="inlineStr">
        <is>
          <t>SOC B2</t>
        </is>
      </c>
      <c r="AI118" s="16" t="inlineStr">
        <is>
          <t>SOC B3</t>
        </is>
      </c>
      <c r="AJ118" s="16" t="inlineStr">
        <is>
          <t>SOC B4</t>
        </is>
      </c>
      <c r="AK118" s="19" t="inlineStr">
        <is>
          <t>SOC NF</t>
        </is>
      </c>
      <c r="AL118" s="19" t="inlineStr">
        <is>
          <t>SOC MG</t>
        </is>
      </c>
      <c r="AM118" s="16" t="inlineStr">
        <is>
          <t>HIS B1</t>
        </is>
      </c>
      <c r="AN118" s="16" t="inlineStr">
        <is>
          <t>HIS B2</t>
        </is>
      </c>
      <c r="AO118" s="16" t="inlineStr">
        <is>
          <t>HIS B3</t>
        </is>
      </c>
      <c r="AP118" s="16" t="inlineStr">
        <is>
          <t>HIS B4</t>
        </is>
      </c>
      <c r="AQ118" s="19" t="inlineStr">
        <is>
          <t>HIS NF</t>
        </is>
      </c>
      <c r="AR118" s="19" t="inlineStr">
        <is>
          <t>HIS MG</t>
        </is>
      </c>
      <c r="AS118" s="16" t="inlineStr">
        <is>
          <t>FIL B1</t>
        </is>
      </c>
      <c r="AT118" s="16" t="inlineStr">
        <is>
          <t>FIL B2</t>
        </is>
      </c>
      <c r="AU118" s="16" t="inlineStr">
        <is>
          <t>FIL B3</t>
        </is>
      </c>
      <c r="AV118" s="16" t="inlineStr">
        <is>
          <t>FIL B4</t>
        </is>
      </c>
      <c r="AW118" s="19" t="inlineStr">
        <is>
          <t>FIL NF</t>
        </is>
      </c>
      <c r="AX118" s="19" t="inlineStr">
        <is>
          <t>FIL MG</t>
        </is>
      </c>
      <c r="AY118" s="16" t="inlineStr">
        <is>
          <t>ESP B1</t>
        </is>
      </c>
      <c r="AZ118" s="16" t="inlineStr">
        <is>
          <t>ESP B2</t>
        </is>
      </c>
      <c r="BA118" s="16" t="inlineStr">
        <is>
          <t>ESP B3</t>
        </is>
      </c>
      <c r="BB118" s="16" t="inlineStr">
        <is>
          <t>ESP B4</t>
        </is>
      </c>
      <c r="BC118" s="19" t="inlineStr">
        <is>
          <t>ESP NF</t>
        </is>
      </c>
      <c r="BD118" s="19" t="inlineStr">
        <is>
          <t>ESP MG</t>
        </is>
      </c>
      <c r="BE118" s="16" t="inlineStr">
        <is>
          <t>POR B1</t>
        </is>
      </c>
      <c r="BF118" s="16" t="inlineStr">
        <is>
          <t>POR B2</t>
        </is>
      </c>
      <c r="BG118" s="16" t="inlineStr">
        <is>
          <t>POR B3</t>
        </is>
      </c>
      <c r="BH118" s="16" t="inlineStr">
        <is>
          <t>POR B4</t>
        </is>
      </c>
      <c r="BI118" s="19" t="inlineStr">
        <is>
          <t>POR NF</t>
        </is>
      </c>
      <c r="BJ118" s="19" t="inlineStr">
        <is>
          <t>POR MG</t>
        </is>
      </c>
      <c r="BK118" s="16" t="inlineStr">
        <is>
          <t>ART B1</t>
        </is>
      </c>
      <c r="BL118" s="16" t="inlineStr">
        <is>
          <t>ART B2</t>
        </is>
      </c>
      <c r="BM118" s="16" t="inlineStr">
        <is>
          <t>ART B3</t>
        </is>
      </c>
      <c r="BN118" s="16" t="inlineStr">
        <is>
          <t>ART B4</t>
        </is>
      </c>
      <c r="BO118" s="19" t="inlineStr">
        <is>
          <t>ART NF</t>
        </is>
      </c>
      <c r="BP118" s="19" t="inlineStr">
        <is>
          <t>ART MG</t>
        </is>
      </c>
      <c r="BQ118" s="16" t="inlineStr">
        <is>
          <t>EDF B1</t>
        </is>
      </c>
      <c r="BR118" s="16" t="inlineStr">
        <is>
          <t>EDF B2</t>
        </is>
      </c>
      <c r="BS118" s="16" t="inlineStr">
        <is>
          <t>EDF B3</t>
        </is>
      </c>
      <c r="BT118" s="16" t="inlineStr">
        <is>
          <t>EDF B4</t>
        </is>
      </c>
      <c r="BU118" s="19" t="inlineStr">
        <is>
          <t>EDF NF</t>
        </is>
      </c>
      <c r="BV118" s="19" t="inlineStr">
        <is>
          <t>EDF MG</t>
        </is>
      </c>
      <c r="BW118" s="16" t="inlineStr">
        <is>
          <t>ING B1</t>
        </is>
      </c>
      <c r="BX118" s="16" t="inlineStr">
        <is>
          <t>ING B2</t>
        </is>
      </c>
      <c r="BY118" s="16" t="inlineStr">
        <is>
          <t>ING B3</t>
        </is>
      </c>
      <c r="BZ118" s="16" t="inlineStr">
        <is>
          <t>ING B4</t>
        </is>
      </c>
      <c r="CA118" s="19" t="inlineStr">
        <is>
          <t>ING NF</t>
        </is>
      </c>
      <c r="CB118" s="19" t="inlineStr">
        <is>
          <t>ING MG</t>
        </is>
      </c>
    </row>
    <row r="119">
      <c r="A119" s="8" t="n">
        <v>1</v>
      </c>
      <c r="B119" s="8" t="inlineStr">
        <is>
          <t>Ana Beatriz Pereira de Souza</t>
        </is>
      </c>
      <c r="C119" s="15">
        <f>'BIO'!C212</f>
        <v/>
      </c>
      <c r="D119" s="15">
        <f>'BIO'!D212</f>
        <v/>
      </c>
      <c r="E119" s="15">
        <f>'BIO'!E212</f>
        <v/>
      </c>
      <c r="F119" s="15">
        <f>'BIO'!F212</f>
        <v/>
      </c>
      <c r="G119" s="15">
        <f>'BIO'!G212</f>
        <v/>
      </c>
      <c r="H119" s="15">
        <f>'BIO'!H212</f>
        <v/>
      </c>
      <c r="I119" s="15">
        <f>'MAT'!C212</f>
        <v/>
      </c>
      <c r="J119" s="15">
        <f>'MAT'!D212</f>
        <v/>
      </c>
      <c r="K119" s="15">
        <f>'MAT'!E212</f>
        <v/>
      </c>
      <c r="L119" s="15">
        <f>'MAT'!F212</f>
        <v/>
      </c>
      <c r="M119" s="15">
        <f>'MAT'!G212</f>
        <v/>
      </c>
      <c r="N119" s="15">
        <f>'MAT'!H212</f>
        <v/>
      </c>
      <c r="O119" s="15">
        <f>'FIS'!C212</f>
        <v/>
      </c>
      <c r="P119" s="15">
        <f>'FIS'!D212</f>
        <v/>
      </c>
      <c r="Q119" s="15">
        <f>'FIS'!E212</f>
        <v/>
      </c>
      <c r="R119" s="15">
        <f>'FIS'!F212</f>
        <v/>
      </c>
      <c r="S119" s="15">
        <f>'FIS'!G212</f>
        <v/>
      </c>
      <c r="T119" s="15">
        <f>'FIS'!H212</f>
        <v/>
      </c>
      <c r="U119" s="15">
        <f>'QUI'!C212</f>
        <v/>
      </c>
      <c r="V119" s="15">
        <f>'QUI'!D212</f>
        <v/>
      </c>
      <c r="W119" s="15">
        <f>'QUI'!E212</f>
        <v/>
      </c>
      <c r="X119" s="15">
        <f>'QUI'!F212</f>
        <v/>
      </c>
      <c r="Y119" s="15">
        <f>'QUI'!G212</f>
        <v/>
      </c>
      <c r="Z119" s="15">
        <f>'QUI'!H212</f>
        <v/>
      </c>
      <c r="AA119" s="15">
        <f>'GEO'!C212</f>
        <v/>
      </c>
      <c r="AB119" s="15">
        <f>'GEO'!D212</f>
        <v/>
      </c>
      <c r="AC119" s="15">
        <f>'GEO'!E212</f>
        <v/>
      </c>
      <c r="AD119" s="15">
        <f>'GEO'!F212</f>
        <v/>
      </c>
      <c r="AE119" s="15">
        <f>'GEO'!G212</f>
        <v/>
      </c>
      <c r="AF119" s="15">
        <f>'GEO'!H212</f>
        <v/>
      </c>
      <c r="AG119" s="15">
        <f>'SOC'!C212</f>
        <v/>
      </c>
      <c r="AH119" s="15">
        <f>'SOC'!D212</f>
        <v/>
      </c>
      <c r="AI119" s="15">
        <f>'SOC'!E212</f>
        <v/>
      </c>
      <c r="AJ119" s="15">
        <f>'SOC'!F212</f>
        <v/>
      </c>
      <c r="AK119" s="15">
        <f>'SOC'!G212</f>
        <v/>
      </c>
      <c r="AL119" s="15">
        <f>'SOC'!H212</f>
        <v/>
      </c>
      <c r="AM119" s="15">
        <f>'HIS'!C212</f>
        <v/>
      </c>
      <c r="AN119" s="15">
        <f>'HIS'!D212</f>
        <v/>
      </c>
      <c r="AO119" s="15">
        <f>'HIS'!E212</f>
        <v/>
      </c>
      <c r="AP119" s="15">
        <f>'HIS'!F212</f>
        <v/>
      </c>
      <c r="AQ119" s="15">
        <f>'HIS'!G212</f>
        <v/>
      </c>
      <c r="AR119" s="15">
        <f>'HIS'!H212</f>
        <v/>
      </c>
      <c r="AS119" s="15">
        <f>'FIL'!C212</f>
        <v/>
      </c>
      <c r="AT119" s="15">
        <f>'FIL'!D212</f>
        <v/>
      </c>
      <c r="AU119" s="15">
        <f>'FIL'!E212</f>
        <v/>
      </c>
      <c r="AV119" s="15">
        <f>'FIL'!F212</f>
        <v/>
      </c>
      <c r="AW119" s="15">
        <f>'FIL'!G212</f>
        <v/>
      </c>
      <c r="AX119" s="15">
        <f>'FIL'!H212</f>
        <v/>
      </c>
      <c r="AY119" s="15">
        <f>'ESP'!C212</f>
        <v/>
      </c>
      <c r="AZ119" s="15">
        <f>'ESP'!D212</f>
        <v/>
      </c>
      <c r="BA119" s="15">
        <f>'ESP'!E212</f>
        <v/>
      </c>
      <c r="BB119" s="15">
        <f>'ESP'!F212</f>
        <v/>
      </c>
      <c r="BC119" s="15">
        <f>'ESP'!G212</f>
        <v/>
      </c>
      <c r="BD119" s="15">
        <f>'ESP'!H212</f>
        <v/>
      </c>
      <c r="BE119" s="15">
        <f>'POR'!C212</f>
        <v/>
      </c>
      <c r="BF119" s="15">
        <f>'POR'!D212</f>
        <v/>
      </c>
      <c r="BG119" s="15">
        <f>'POR'!E212</f>
        <v/>
      </c>
      <c r="BH119" s="15">
        <f>'POR'!F212</f>
        <v/>
      </c>
      <c r="BI119" s="15">
        <f>'POR'!G212</f>
        <v/>
      </c>
      <c r="BJ119" s="15">
        <f>'POR'!H212</f>
        <v/>
      </c>
      <c r="BK119" s="15">
        <f>'ART'!C212</f>
        <v/>
      </c>
      <c r="BL119" s="15">
        <f>'ART'!D212</f>
        <v/>
      </c>
      <c r="BM119" s="15">
        <f>'ART'!E212</f>
        <v/>
      </c>
      <c r="BN119" s="15">
        <f>'ART'!F212</f>
        <v/>
      </c>
      <c r="BO119" s="15">
        <f>'ART'!G212</f>
        <v/>
      </c>
      <c r="BP119" s="15">
        <f>'ART'!H212</f>
        <v/>
      </c>
      <c r="BQ119" s="15">
        <f>'EDF'!C212</f>
        <v/>
      </c>
      <c r="BR119" s="15">
        <f>'EDF'!D212</f>
        <v/>
      </c>
      <c r="BS119" s="15">
        <f>'EDF'!E212</f>
        <v/>
      </c>
      <c r="BT119" s="15">
        <f>'EDF'!F212</f>
        <v/>
      </c>
      <c r="BU119" s="15">
        <f>'EDF'!G212</f>
        <v/>
      </c>
      <c r="BV119" s="15">
        <f>'EDF'!H212</f>
        <v/>
      </c>
      <c r="BW119" s="15">
        <f>'ING'!C212</f>
        <v/>
      </c>
      <c r="BX119" s="15">
        <f>'ING'!D212</f>
        <v/>
      </c>
      <c r="BY119" s="15">
        <f>'ING'!E212</f>
        <v/>
      </c>
      <c r="BZ119" s="15">
        <f>'ING'!F212</f>
        <v/>
      </c>
      <c r="CA119" s="15">
        <f>'ING'!G212</f>
        <v/>
      </c>
      <c r="CB119" s="15">
        <f>'ING'!H212</f>
        <v/>
      </c>
    </row>
    <row r="120">
      <c r="A120" s="8" t="n">
        <v>2</v>
      </c>
      <c r="B120" s="8" t="inlineStr">
        <is>
          <t>Ana Mirelly Fernandes de Lima</t>
        </is>
      </c>
      <c r="C120" s="15">
        <f>'BIO'!C213</f>
        <v/>
      </c>
      <c r="D120" s="15">
        <f>'BIO'!D213</f>
        <v/>
      </c>
      <c r="E120" s="15">
        <f>'BIO'!E213</f>
        <v/>
      </c>
      <c r="F120" s="15">
        <f>'BIO'!F213</f>
        <v/>
      </c>
      <c r="G120" s="15">
        <f>'BIO'!G213</f>
        <v/>
      </c>
      <c r="H120" s="15">
        <f>'BIO'!H213</f>
        <v/>
      </c>
      <c r="I120" s="15">
        <f>'MAT'!C213</f>
        <v/>
      </c>
      <c r="J120" s="15">
        <f>'MAT'!D213</f>
        <v/>
      </c>
      <c r="K120" s="15">
        <f>'MAT'!E213</f>
        <v/>
      </c>
      <c r="L120" s="15">
        <f>'MAT'!F213</f>
        <v/>
      </c>
      <c r="M120" s="15">
        <f>'MAT'!G213</f>
        <v/>
      </c>
      <c r="N120" s="15">
        <f>'MAT'!H213</f>
        <v/>
      </c>
      <c r="O120" s="15">
        <f>'FIS'!C213</f>
        <v/>
      </c>
      <c r="P120" s="15">
        <f>'FIS'!D213</f>
        <v/>
      </c>
      <c r="Q120" s="15">
        <f>'FIS'!E213</f>
        <v/>
      </c>
      <c r="R120" s="15">
        <f>'FIS'!F213</f>
        <v/>
      </c>
      <c r="S120" s="15">
        <f>'FIS'!G213</f>
        <v/>
      </c>
      <c r="T120" s="15">
        <f>'FIS'!H213</f>
        <v/>
      </c>
      <c r="U120" s="15">
        <f>'QUI'!C213</f>
        <v/>
      </c>
      <c r="V120" s="15">
        <f>'QUI'!D213</f>
        <v/>
      </c>
      <c r="W120" s="15">
        <f>'QUI'!E213</f>
        <v/>
      </c>
      <c r="X120" s="15">
        <f>'QUI'!F213</f>
        <v/>
      </c>
      <c r="Y120" s="15">
        <f>'QUI'!G213</f>
        <v/>
      </c>
      <c r="Z120" s="15">
        <f>'QUI'!H213</f>
        <v/>
      </c>
      <c r="AA120" s="15">
        <f>'GEO'!C213</f>
        <v/>
      </c>
      <c r="AB120" s="15">
        <f>'GEO'!D213</f>
        <v/>
      </c>
      <c r="AC120" s="15">
        <f>'GEO'!E213</f>
        <v/>
      </c>
      <c r="AD120" s="15">
        <f>'GEO'!F213</f>
        <v/>
      </c>
      <c r="AE120" s="15">
        <f>'GEO'!G213</f>
        <v/>
      </c>
      <c r="AF120" s="15">
        <f>'GEO'!H213</f>
        <v/>
      </c>
      <c r="AG120" s="15">
        <f>'SOC'!C213</f>
        <v/>
      </c>
      <c r="AH120" s="15">
        <f>'SOC'!D213</f>
        <v/>
      </c>
      <c r="AI120" s="15">
        <f>'SOC'!E213</f>
        <v/>
      </c>
      <c r="AJ120" s="15">
        <f>'SOC'!F213</f>
        <v/>
      </c>
      <c r="AK120" s="15">
        <f>'SOC'!G213</f>
        <v/>
      </c>
      <c r="AL120" s="15">
        <f>'SOC'!H213</f>
        <v/>
      </c>
      <c r="AM120" s="15">
        <f>'HIS'!C213</f>
        <v/>
      </c>
      <c r="AN120" s="15">
        <f>'HIS'!D213</f>
        <v/>
      </c>
      <c r="AO120" s="15">
        <f>'HIS'!E213</f>
        <v/>
      </c>
      <c r="AP120" s="15">
        <f>'HIS'!F213</f>
        <v/>
      </c>
      <c r="AQ120" s="15">
        <f>'HIS'!G213</f>
        <v/>
      </c>
      <c r="AR120" s="15">
        <f>'HIS'!H213</f>
        <v/>
      </c>
      <c r="AS120" s="15">
        <f>'FIL'!C213</f>
        <v/>
      </c>
      <c r="AT120" s="15">
        <f>'FIL'!D213</f>
        <v/>
      </c>
      <c r="AU120" s="15">
        <f>'FIL'!E213</f>
        <v/>
      </c>
      <c r="AV120" s="15">
        <f>'FIL'!F213</f>
        <v/>
      </c>
      <c r="AW120" s="15">
        <f>'FIL'!G213</f>
        <v/>
      </c>
      <c r="AX120" s="15">
        <f>'FIL'!H213</f>
        <v/>
      </c>
      <c r="AY120" s="15">
        <f>'ESP'!C213</f>
        <v/>
      </c>
      <c r="AZ120" s="15">
        <f>'ESP'!D213</f>
        <v/>
      </c>
      <c r="BA120" s="15">
        <f>'ESP'!E213</f>
        <v/>
      </c>
      <c r="BB120" s="15">
        <f>'ESP'!F213</f>
        <v/>
      </c>
      <c r="BC120" s="15">
        <f>'ESP'!G213</f>
        <v/>
      </c>
      <c r="BD120" s="15">
        <f>'ESP'!H213</f>
        <v/>
      </c>
      <c r="BE120" s="15">
        <f>'POR'!C213</f>
        <v/>
      </c>
      <c r="BF120" s="15">
        <f>'POR'!D213</f>
        <v/>
      </c>
      <c r="BG120" s="15">
        <f>'POR'!E213</f>
        <v/>
      </c>
      <c r="BH120" s="15">
        <f>'POR'!F213</f>
        <v/>
      </c>
      <c r="BI120" s="15">
        <f>'POR'!G213</f>
        <v/>
      </c>
      <c r="BJ120" s="15">
        <f>'POR'!H213</f>
        <v/>
      </c>
      <c r="BK120" s="15">
        <f>'ART'!C213</f>
        <v/>
      </c>
      <c r="BL120" s="15">
        <f>'ART'!D213</f>
        <v/>
      </c>
      <c r="BM120" s="15">
        <f>'ART'!E213</f>
        <v/>
      </c>
      <c r="BN120" s="15">
        <f>'ART'!F213</f>
        <v/>
      </c>
      <c r="BO120" s="15">
        <f>'ART'!G213</f>
        <v/>
      </c>
      <c r="BP120" s="15">
        <f>'ART'!H213</f>
        <v/>
      </c>
      <c r="BQ120" s="15">
        <f>'EDF'!C213</f>
        <v/>
      </c>
      <c r="BR120" s="15">
        <f>'EDF'!D213</f>
        <v/>
      </c>
      <c r="BS120" s="15">
        <f>'EDF'!E213</f>
        <v/>
      </c>
      <c r="BT120" s="15">
        <f>'EDF'!F213</f>
        <v/>
      </c>
      <c r="BU120" s="15">
        <f>'EDF'!G213</f>
        <v/>
      </c>
      <c r="BV120" s="15">
        <f>'EDF'!H213</f>
        <v/>
      </c>
      <c r="BW120" s="15">
        <f>'ING'!C213</f>
        <v/>
      </c>
      <c r="BX120" s="15">
        <f>'ING'!D213</f>
        <v/>
      </c>
      <c r="BY120" s="15">
        <f>'ING'!E213</f>
        <v/>
      </c>
      <c r="BZ120" s="15">
        <f>'ING'!F213</f>
        <v/>
      </c>
      <c r="CA120" s="15">
        <f>'ING'!G213</f>
        <v/>
      </c>
      <c r="CB120" s="15">
        <f>'ING'!H213</f>
        <v/>
      </c>
    </row>
    <row r="121">
      <c r="A121" s="8" t="n">
        <v>3</v>
      </c>
      <c r="B121" s="8" t="inlineStr">
        <is>
          <t>Caio Lucas dos Santos</t>
        </is>
      </c>
      <c r="C121" s="15">
        <f>'BIO'!C214</f>
        <v/>
      </c>
      <c r="D121" s="15">
        <f>'BIO'!D214</f>
        <v/>
      </c>
      <c r="E121" s="15">
        <f>'BIO'!E214</f>
        <v/>
      </c>
      <c r="F121" s="15">
        <f>'BIO'!F214</f>
        <v/>
      </c>
      <c r="G121" s="15">
        <f>'BIO'!G214</f>
        <v/>
      </c>
      <c r="H121" s="15">
        <f>'BIO'!H214</f>
        <v/>
      </c>
      <c r="I121" s="15">
        <f>'MAT'!C214</f>
        <v/>
      </c>
      <c r="J121" s="15">
        <f>'MAT'!D214</f>
        <v/>
      </c>
      <c r="K121" s="15">
        <f>'MAT'!E214</f>
        <v/>
      </c>
      <c r="L121" s="15">
        <f>'MAT'!F214</f>
        <v/>
      </c>
      <c r="M121" s="15">
        <f>'MAT'!G214</f>
        <v/>
      </c>
      <c r="N121" s="15">
        <f>'MAT'!H214</f>
        <v/>
      </c>
      <c r="O121" s="15">
        <f>'FIS'!C214</f>
        <v/>
      </c>
      <c r="P121" s="15">
        <f>'FIS'!D214</f>
        <v/>
      </c>
      <c r="Q121" s="15">
        <f>'FIS'!E214</f>
        <v/>
      </c>
      <c r="R121" s="15">
        <f>'FIS'!F214</f>
        <v/>
      </c>
      <c r="S121" s="15">
        <f>'FIS'!G214</f>
        <v/>
      </c>
      <c r="T121" s="15">
        <f>'FIS'!H214</f>
        <v/>
      </c>
      <c r="U121" s="15">
        <f>'QUI'!C214</f>
        <v/>
      </c>
      <c r="V121" s="15">
        <f>'QUI'!D214</f>
        <v/>
      </c>
      <c r="W121" s="15">
        <f>'QUI'!E214</f>
        <v/>
      </c>
      <c r="X121" s="15">
        <f>'QUI'!F214</f>
        <v/>
      </c>
      <c r="Y121" s="15">
        <f>'QUI'!G214</f>
        <v/>
      </c>
      <c r="Z121" s="15">
        <f>'QUI'!H214</f>
        <v/>
      </c>
      <c r="AA121" s="15">
        <f>'GEO'!C214</f>
        <v/>
      </c>
      <c r="AB121" s="15">
        <f>'GEO'!D214</f>
        <v/>
      </c>
      <c r="AC121" s="15">
        <f>'GEO'!E214</f>
        <v/>
      </c>
      <c r="AD121" s="15">
        <f>'GEO'!F214</f>
        <v/>
      </c>
      <c r="AE121" s="15">
        <f>'GEO'!G214</f>
        <v/>
      </c>
      <c r="AF121" s="15">
        <f>'GEO'!H214</f>
        <v/>
      </c>
      <c r="AG121" s="15">
        <f>'SOC'!C214</f>
        <v/>
      </c>
      <c r="AH121" s="15">
        <f>'SOC'!D214</f>
        <v/>
      </c>
      <c r="AI121" s="15">
        <f>'SOC'!E214</f>
        <v/>
      </c>
      <c r="AJ121" s="15">
        <f>'SOC'!F214</f>
        <v/>
      </c>
      <c r="AK121" s="15">
        <f>'SOC'!G214</f>
        <v/>
      </c>
      <c r="AL121" s="15">
        <f>'SOC'!H214</f>
        <v/>
      </c>
      <c r="AM121" s="15">
        <f>'HIS'!C214</f>
        <v/>
      </c>
      <c r="AN121" s="15">
        <f>'HIS'!D214</f>
        <v/>
      </c>
      <c r="AO121" s="15">
        <f>'HIS'!E214</f>
        <v/>
      </c>
      <c r="AP121" s="15">
        <f>'HIS'!F214</f>
        <v/>
      </c>
      <c r="AQ121" s="15">
        <f>'HIS'!G214</f>
        <v/>
      </c>
      <c r="AR121" s="15">
        <f>'HIS'!H214</f>
        <v/>
      </c>
      <c r="AS121" s="15">
        <f>'FIL'!C214</f>
        <v/>
      </c>
      <c r="AT121" s="15">
        <f>'FIL'!D214</f>
        <v/>
      </c>
      <c r="AU121" s="15">
        <f>'FIL'!E214</f>
        <v/>
      </c>
      <c r="AV121" s="15">
        <f>'FIL'!F214</f>
        <v/>
      </c>
      <c r="AW121" s="15">
        <f>'FIL'!G214</f>
        <v/>
      </c>
      <c r="AX121" s="15">
        <f>'FIL'!H214</f>
        <v/>
      </c>
      <c r="AY121" s="15">
        <f>'ESP'!C214</f>
        <v/>
      </c>
      <c r="AZ121" s="15">
        <f>'ESP'!D214</f>
        <v/>
      </c>
      <c r="BA121" s="15">
        <f>'ESP'!E214</f>
        <v/>
      </c>
      <c r="BB121" s="15">
        <f>'ESP'!F214</f>
        <v/>
      </c>
      <c r="BC121" s="15">
        <f>'ESP'!G214</f>
        <v/>
      </c>
      <c r="BD121" s="15">
        <f>'ESP'!H214</f>
        <v/>
      </c>
      <c r="BE121" s="15">
        <f>'POR'!C214</f>
        <v/>
      </c>
      <c r="BF121" s="15">
        <f>'POR'!D214</f>
        <v/>
      </c>
      <c r="BG121" s="15">
        <f>'POR'!E214</f>
        <v/>
      </c>
      <c r="BH121" s="15">
        <f>'POR'!F214</f>
        <v/>
      </c>
      <c r="BI121" s="15">
        <f>'POR'!G214</f>
        <v/>
      </c>
      <c r="BJ121" s="15">
        <f>'POR'!H214</f>
        <v/>
      </c>
      <c r="BK121" s="15">
        <f>'ART'!C214</f>
        <v/>
      </c>
      <c r="BL121" s="15">
        <f>'ART'!D214</f>
        <v/>
      </c>
      <c r="BM121" s="15">
        <f>'ART'!E214</f>
        <v/>
      </c>
      <c r="BN121" s="15">
        <f>'ART'!F214</f>
        <v/>
      </c>
      <c r="BO121" s="15">
        <f>'ART'!G214</f>
        <v/>
      </c>
      <c r="BP121" s="15">
        <f>'ART'!H214</f>
        <v/>
      </c>
      <c r="BQ121" s="15">
        <f>'EDF'!C214</f>
        <v/>
      </c>
      <c r="BR121" s="15">
        <f>'EDF'!D214</f>
        <v/>
      </c>
      <c r="BS121" s="15">
        <f>'EDF'!E214</f>
        <v/>
      </c>
      <c r="BT121" s="15">
        <f>'EDF'!F214</f>
        <v/>
      </c>
      <c r="BU121" s="15">
        <f>'EDF'!G214</f>
        <v/>
      </c>
      <c r="BV121" s="15">
        <f>'EDF'!H214</f>
        <v/>
      </c>
      <c r="BW121" s="15">
        <f>'ING'!C214</f>
        <v/>
      </c>
      <c r="BX121" s="15">
        <f>'ING'!D214</f>
        <v/>
      </c>
      <c r="BY121" s="15">
        <f>'ING'!E214</f>
        <v/>
      </c>
      <c r="BZ121" s="15">
        <f>'ING'!F214</f>
        <v/>
      </c>
      <c r="CA121" s="15">
        <f>'ING'!G214</f>
        <v/>
      </c>
      <c r="CB121" s="15">
        <f>'ING'!H214</f>
        <v/>
      </c>
    </row>
    <row r="122">
      <c r="A122" s="8" t="n">
        <v>4</v>
      </c>
      <c r="B122" s="8" t="inlineStr">
        <is>
          <t>Davi Barbosa Oliveira</t>
        </is>
      </c>
      <c r="C122" s="15">
        <f>'BIO'!C215</f>
        <v/>
      </c>
      <c r="D122" s="15">
        <f>'BIO'!D215</f>
        <v/>
      </c>
      <c r="E122" s="15">
        <f>'BIO'!E215</f>
        <v/>
      </c>
      <c r="F122" s="15">
        <f>'BIO'!F215</f>
        <v/>
      </c>
      <c r="G122" s="15">
        <f>'BIO'!G215</f>
        <v/>
      </c>
      <c r="H122" s="15">
        <f>'BIO'!H215</f>
        <v/>
      </c>
      <c r="I122" s="15">
        <f>'MAT'!C215</f>
        <v/>
      </c>
      <c r="J122" s="15">
        <f>'MAT'!D215</f>
        <v/>
      </c>
      <c r="K122" s="15">
        <f>'MAT'!E215</f>
        <v/>
      </c>
      <c r="L122" s="15">
        <f>'MAT'!F215</f>
        <v/>
      </c>
      <c r="M122" s="15">
        <f>'MAT'!G215</f>
        <v/>
      </c>
      <c r="N122" s="15">
        <f>'MAT'!H215</f>
        <v/>
      </c>
      <c r="O122" s="15">
        <f>'FIS'!C215</f>
        <v/>
      </c>
      <c r="P122" s="15">
        <f>'FIS'!D215</f>
        <v/>
      </c>
      <c r="Q122" s="15">
        <f>'FIS'!E215</f>
        <v/>
      </c>
      <c r="R122" s="15">
        <f>'FIS'!F215</f>
        <v/>
      </c>
      <c r="S122" s="15">
        <f>'FIS'!G215</f>
        <v/>
      </c>
      <c r="T122" s="15">
        <f>'FIS'!H215</f>
        <v/>
      </c>
      <c r="U122" s="15">
        <f>'QUI'!C215</f>
        <v/>
      </c>
      <c r="V122" s="15">
        <f>'QUI'!D215</f>
        <v/>
      </c>
      <c r="W122" s="15">
        <f>'QUI'!E215</f>
        <v/>
      </c>
      <c r="X122" s="15">
        <f>'QUI'!F215</f>
        <v/>
      </c>
      <c r="Y122" s="15">
        <f>'QUI'!G215</f>
        <v/>
      </c>
      <c r="Z122" s="15">
        <f>'QUI'!H215</f>
        <v/>
      </c>
      <c r="AA122" s="15">
        <f>'GEO'!C215</f>
        <v/>
      </c>
      <c r="AB122" s="15">
        <f>'GEO'!D215</f>
        <v/>
      </c>
      <c r="AC122" s="15">
        <f>'GEO'!E215</f>
        <v/>
      </c>
      <c r="AD122" s="15">
        <f>'GEO'!F215</f>
        <v/>
      </c>
      <c r="AE122" s="15">
        <f>'GEO'!G215</f>
        <v/>
      </c>
      <c r="AF122" s="15">
        <f>'GEO'!H215</f>
        <v/>
      </c>
      <c r="AG122" s="15">
        <f>'SOC'!C215</f>
        <v/>
      </c>
      <c r="AH122" s="15">
        <f>'SOC'!D215</f>
        <v/>
      </c>
      <c r="AI122" s="15">
        <f>'SOC'!E215</f>
        <v/>
      </c>
      <c r="AJ122" s="15">
        <f>'SOC'!F215</f>
        <v/>
      </c>
      <c r="AK122" s="15">
        <f>'SOC'!G215</f>
        <v/>
      </c>
      <c r="AL122" s="15">
        <f>'SOC'!H215</f>
        <v/>
      </c>
      <c r="AM122" s="15">
        <f>'HIS'!C215</f>
        <v/>
      </c>
      <c r="AN122" s="15">
        <f>'HIS'!D215</f>
        <v/>
      </c>
      <c r="AO122" s="15">
        <f>'HIS'!E215</f>
        <v/>
      </c>
      <c r="AP122" s="15">
        <f>'HIS'!F215</f>
        <v/>
      </c>
      <c r="AQ122" s="15">
        <f>'HIS'!G215</f>
        <v/>
      </c>
      <c r="AR122" s="15">
        <f>'HIS'!H215</f>
        <v/>
      </c>
      <c r="AS122" s="15">
        <f>'FIL'!C215</f>
        <v/>
      </c>
      <c r="AT122" s="15">
        <f>'FIL'!D215</f>
        <v/>
      </c>
      <c r="AU122" s="15">
        <f>'FIL'!E215</f>
        <v/>
      </c>
      <c r="AV122" s="15">
        <f>'FIL'!F215</f>
        <v/>
      </c>
      <c r="AW122" s="15">
        <f>'FIL'!G215</f>
        <v/>
      </c>
      <c r="AX122" s="15">
        <f>'FIL'!H215</f>
        <v/>
      </c>
      <c r="AY122" s="15">
        <f>'ESP'!C215</f>
        <v/>
      </c>
      <c r="AZ122" s="15">
        <f>'ESP'!D215</f>
        <v/>
      </c>
      <c r="BA122" s="15">
        <f>'ESP'!E215</f>
        <v/>
      </c>
      <c r="BB122" s="15">
        <f>'ESP'!F215</f>
        <v/>
      </c>
      <c r="BC122" s="15">
        <f>'ESP'!G215</f>
        <v/>
      </c>
      <c r="BD122" s="15">
        <f>'ESP'!H215</f>
        <v/>
      </c>
      <c r="BE122" s="15">
        <f>'POR'!C215</f>
        <v/>
      </c>
      <c r="BF122" s="15">
        <f>'POR'!D215</f>
        <v/>
      </c>
      <c r="BG122" s="15">
        <f>'POR'!E215</f>
        <v/>
      </c>
      <c r="BH122" s="15">
        <f>'POR'!F215</f>
        <v/>
      </c>
      <c r="BI122" s="15">
        <f>'POR'!G215</f>
        <v/>
      </c>
      <c r="BJ122" s="15">
        <f>'POR'!H215</f>
        <v/>
      </c>
      <c r="BK122" s="15">
        <f>'ART'!C215</f>
        <v/>
      </c>
      <c r="BL122" s="15">
        <f>'ART'!D215</f>
        <v/>
      </c>
      <c r="BM122" s="15">
        <f>'ART'!E215</f>
        <v/>
      </c>
      <c r="BN122" s="15">
        <f>'ART'!F215</f>
        <v/>
      </c>
      <c r="BO122" s="15">
        <f>'ART'!G215</f>
        <v/>
      </c>
      <c r="BP122" s="15">
        <f>'ART'!H215</f>
        <v/>
      </c>
      <c r="BQ122" s="15">
        <f>'EDF'!C215</f>
        <v/>
      </c>
      <c r="BR122" s="15">
        <f>'EDF'!D215</f>
        <v/>
      </c>
      <c r="BS122" s="15">
        <f>'EDF'!E215</f>
        <v/>
      </c>
      <c r="BT122" s="15">
        <f>'EDF'!F215</f>
        <v/>
      </c>
      <c r="BU122" s="15">
        <f>'EDF'!G215</f>
        <v/>
      </c>
      <c r="BV122" s="15">
        <f>'EDF'!H215</f>
        <v/>
      </c>
      <c r="BW122" s="15">
        <f>'ING'!C215</f>
        <v/>
      </c>
      <c r="BX122" s="15">
        <f>'ING'!D215</f>
        <v/>
      </c>
      <c r="BY122" s="15">
        <f>'ING'!E215</f>
        <v/>
      </c>
      <c r="BZ122" s="15">
        <f>'ING'!F215</f>
        <v/>
      </c>
      <c r="CA122" s="15">
        <f>'ING'!G215</f>
        <v/>
      </c>
      <c r="CB122" s="15">
        <f>'ING'!H215</f>
        <v/>
      </c>
    </row>
    <row r="123">
      <c r="A123" s="8" t="n">
        <v>5</v>
      </c>
      <c r="B123" s="8" t="inlineStr">
        <is>
          <t>Ezequiel Alexandre Araújo da Silva</t>
        </is>
      </c>
      <c r="C123" s="15">
        <f>'BIO'!C216</f>
        <v/>
      </c>
      <c r="D123" s="15">
        <f>'BIO'!D216</f>
        <v/>
      </c>
      <c r="E123" s="15">
        <f>'BIO'!E216</f>
        <v/>
      </c>
      <c r="F123" s="15">
        <f>'BIO'!F216</f>
        <v/>
      </c>
      <c r="G123" s="15">
        <f>'BIO'!G216</f>
        <v/>
      </c>
      <c r="H123" s="15">
        <f>'BIO'!H216</f>
        <v/>
      </c>
      <c r="I123" s="15">
        <f>'MAT'!C216</f>
        <v/>
      </c>
      <c r="J123" s="15">
        <f>'MAT'!D216</f>
        <v/>
      </c>
      <c r="K123" s="15">
        <f>'MAT'!E216</f>
        <v/>
      </c>
      <c r="L123" s="15">
        <f>'MAT'!F216</f>
        <v/>
      </c>
      <c r="M123" s="15">
        <f>'MAT'!G216</f>
        <v/>
      </c>
      <c r="N123" s="15">
        <f>'MAT'!H216</f>
        <v/>
      </c>
      <c r="O123" s="15">
        <f>'FIS'!C216</f>
        <v/>
      </c>
      <c r="P123" s="15">
        <f>'FIS'!D216</f>
        <v/>
      </c>
      <c r="Q123" s="15">
        <f>'FIS'!E216</f>
        <v/>
      </c>
      <c r="R123" s="15">
        <f>'FIS'!F216</f>
        <v/>
      </c>
      <c r="S123" s="15">
        <f>'FIS'!G216</f>
        <v/>
      </c>
      <c r="T123" s="15">
        <f>'FIS'!H216</f>
        <v/>
      </c>
      <c r="U123" s="15">
        <f>'QUI'!C216</f>
        <v/>
      </c>
      <c r="V123" s="15">
        <f>'QUI'!D216</f>
        <v/>
      </c>
      <c r="W123" s="15">
        <f>'QUI'!E216</f>
        <v/>
      </c>
      <c r="X123" s="15">
        <f>'QUI'!F216</f>
        <v/>
      </c>
      <c r="Y123" s="15">
        <f>'QUI'!G216</f>
        <v/>
      </c>
      <c r="Z123" s="15">
        <f>'QUI'!H216</f>
        <v/>
      </c>
      <c r="AA123" s="15">
        <f>'GEO'!C216</f>
        <v/>
      </c>
      <c r="AB123" s="15">
        <f>'GEO'!D216</f>
        <v/>
      </c>
      <c r="AC123" s="15">
        <f>'GEO'!E216</f>
        <v/>
      </c>
      <c r="AD123" s="15">
        <f>'GEO'!F216</f>
        <v/>
      </c>
      <c r="AE123" s="15">
        <f>'GEO'!G216</f>
        <v/>
      </c>
      <c r="AF123" s="15">
        <f>'GEO'!H216</f>
        <v/>
      </c>
      <c r="AG123" s="15">
        <f>'SOC'!C216</f>
        <v/>
      </c>
      <c r="AH123" s="15">
        <f>'SOC'!D216</f>
        <v/>
      </c>
      <c r="AI123" s="15">
        <f>'SOC'!E216</f>
        <v/>
      </c>
      <c r="AJ123" s="15">
        <f>'SOC'!F216</f>
        <v/>
      </c>
      <c r="AK123" s="15">
        <f>'SOC'!G216</f>
        <v/>
      </c>
      <c r="AL123" s="15">
        <f>'SOC'!H216</f>
        <v/>
      </c>
      <c r="AM123" s="15">
        <f>'HIS'!C216</f>
        <v/>
      </c>
      <c r="AN123" s="15">
        <f>'HIS'!D216</f>
        <v/>
      </c>
      <c r="AO123" s="15">
        <f>'HIS'!E216</f>
        <v/>
      </c>
      <c r="AP123" s="15">
        <f>'HIS'!F216</f>
        <v/>
      </c>
      <c r="AQ123" s="15">
        <f>'HIS'!G216</f>
        <v/>
      </c>
      <c r="AR123" s="15">
        <f>'HIS'!H216</f>
        <v/>
      </c>
      <c r="AS123" s="15">
        <f>'FIL'!C216</f>
        <v/>
      </c>
      <c r="AT123" s="15">
        <f>'FIL'!D216</f>
        <v/>
      </c>
      <c r="AU123" s="15">
        <f>'FIL'!E216</f>
        <v/>
      </c>
      <c r="AV123" s="15">
        <f>'FIL'!F216</f>
        <v/>
      </c>
      <c r="AW123" s="15">
        <f>'FIL'!G216</f>
        <v/>
      </c>
      <c r="AX123" s="15">
        <f>'FIL'!H216</f>
        <v/>
      </c>
      <c r="AY123" s="15">
        <f>'ESP'!C216</f>
        <v/>
      </c>
      <c r="AZ123" s="15">
        <f>'ESP'!D216</f>
        <v/>
      </c>
      <c r="BA123" s="15">
        <f>'ESP'!E216</f>
        <v/>
      </c>
      <c r="BB123" s="15">
        <f>'ESP'!F216</f>
        <v/>
      </c>
      <c r="BC123" s="15">
        <f>'ESP'!G216</f>
        <v/>
      </c>
      <c r="BD123" s="15">
        <f>'ESP'!H216</f>
        <v/>
      </c>
      <c r="BE123" s="15">
        <f>'POR'!C216</f>
        <v/>
      </c>
      <c r="BF123" s="15">
        <f>'POR'!D216</f>
        <v/>
      </c>
      <c r="BG123" s="15">
        <f>'POR'!E216</f>
        <v/>
      </c>
      <c r="BH123" s="15">
        <f>'POR'!F216</f>
        <v/>
      </c>
      <c r="BI123" s="15">
        <f>'POR'!G216</f>
        <v/>
      </c>
      <c r="BJ123" s="15">
        <f>'POR'!H216</f>
        <v/>
      </c>
      <c r="BK123" s="15">
        <f>'ART'!C216</f>
        <v/>
      </c>
      <c r="BL123" s="15">
        <f>'ART'!D216</f>
        <v/>
      </c>
      <c r="BM123" s="15">
        <f>'ART'!E216</f>
        <v/>
      </c>
      <c r="BN123" s="15">
        <f>'ART'!F216</f>
        <v/>
      </c>
      <c r="BO123" s="15">
        <f>'ART'!G216</f>
        <v/>
      </c>
      <c r="BP123" s="15">
        <f>'ART'!H216</f>
        <v/>
      </c>
      <c r="BQ123" s="15">
        <f>'EDF'!C216</f>
        <v/>
      </c>
      <c r="BR123" s="15">
        <f>'EDF'!D216</f>
        <v/>
      </c>
      <c r="BS123" s="15">
        <f>'EDF'!E216</f>
        <v/>
      </c>
      <c r="BT123" s="15">
        <f>'EDF'!F216</f>
        <v/>
      </c>
      <c r="BU123" s="15">
        <f>'EDF'!G216</f>
        <v/>
      </c>
      <c r="BV123" s="15">
        <f>'EDF'!H216</f>
        <v/>
      </c>
      <c r="BW123" s="15">
        <f>'ING'!C216</f>
        <v/>
      </c>
      <c r="BX123" s="15">
        <f>'ING'!D216</f>
        <v/>
      </c>
      <c r="BY123" s="15">
        <f>'ING'!E216</f>
        <v/>
      </c>
      <c r="BZ123" s="15">
        <f>'ING'!F216</f>
        <v/>
      </c>
      <c r="CA123" s="15">
        <f>'ING'!G216</f>
        <v/>
      </c>
      <c r="CB123" s="15">
        <f>'ING'!H216</f>
        <v/>
      </c>
    </row>
    <row r="124">
      <c r="A124" s="8" t="n">
        <v>6</v>
      </c>
      <c r="B124" s="8" t="inlineStr">
        <is>
          <t>Gabriel Henrique da Silva Santana</t>
        </is>
      </c>
      <c r="C124" s="15">
        <f>'BIO'!C217</f>
        <v/>
      </c>
      <c r="D124" s="15">
        <f>'BIO'!D217</f>
        <v/>
      </c>
      <c r="E124" s="15">
        <f>'BIO'!E217</f>
        <v/>
      </c>
      <c r="F124" s="15">
        <f>'BIO'!F217</f>
        <v/>
      </c>
      <c r="G124" s="15">
        <f>'BIO'!G217</f>
        <v/>
      </c>
      <c r="H124" s="15">
        <f>'BIO'!H217</f>
        <v/>
      </c>
      <c r="I124" s="15">
        <f>'MAT'!C217</f>
        <v/>
      </c>
      <c r="J124" s="15">
        <f>'MAT'!D217</f>
        <v/>
      </c>
      <c r="K124" s="15">
        <f>'MAT'!E217</f>
        <v/>
      </c>
      <c r="L124" s="15">
        <f>'MAT'!F217</f>
        <v/>
      </c>
      <c r="M124" s="15">
        <f>'MAT'!G217</f>
        <v/>
      </c>
      <c r="N124" s="15">
        <f>'MAT'!H217</f>
        <v/>
      </c>
      <c r="O124" s="15">
        <f>'FIS'!C217</f>
        <v/>
      </c>
      <c r="P124" s="15">
        <f>'FIS'!D217</f>
        <v/>
      </c>
      <c r="Q124" s="15">
        <f>'FIS'!E217</f>
        <v/>
      </c>
      <c r="R124" s="15">
        <f>'FIS'!F217</f>
        <v/>
      </c>
      <c r="S124" s="15">
        <f>'FIS'!G217</f>
        <v/>
      </c>
      <c r="T124" s="15">
        <f>'FIS'!H217</f>
        <v/>
      </c>
      <c r="U124" s="15">
        <f>'QUI'!C217</f>
        <v/>
      </c>
      <c r="V124" s="15">
        <f>'QUI'!D217</f>
        <v/>
      </c>
      <c r="W124" s="15">
        <f>'QUI'!E217</f>
        <v/>
      </c>
      <c r="X124" s="15">
        <f>'QUI'!F217</f>
        <v/>
      </c>
      <c r="Y124" s="15">
        <f>'QUI'!G217</f>
        <v/>
      </c>
      <c r="Z124" s="15">
        <f>'QUI'!H217</f>
        <v/>
      </c>
      <c r="AA124" s="15">
        <f>'GEO'!C217</f>
        <v/>
      </c>
      <c r="AB124" s="15">
        <f>'GEO'!D217</f>
        <v/>
      </c>
      <c r="AC124" s="15">
        <f>'GEO'!E217</f>
        <v/>
      </c>
      <c r="AD124" s="15">
        <f>'GEO'!F217</f>
        <v/>
      </c>
      <c r="AE124" s="15">
        <f>'GEO'!G217</f>
        <v/>
      </c>
      <c r="AF124" s="15">
        <f>'GEO'!H217</f>
        <v/>
      </c>
      <c r="AG124" s="15">
        <f>'SOC'!C217</f>
        <v/>
      </c>
      <c r="AH124" s="15">
        <f>'SOC'!D217</f>
        <v/>
      </c>
      <c r="AI124" s="15">
        <f>'SOC'!E217</f>
        <v/>
      </c>
      <c r="AJ124" s="15">
        <f>'SOC'!F217</f>
        <v/>
      </c>
      <c r="AK124" s="15">
        <f>'SOC'!G217</f>
        <v/>
      </c>
      <c r="AL124" s="15">
        <f>'SOC'!H217</f>
        <v/>
      </c>
      <c r="AM124" s="15">
        <f>'HIS'!C217</f>
        <v/>
      </c>
      <c r="AN124" s="15">
        <f>'HIS'!D217</f>
        <v/>
      </c>
      <c r="AO124" s="15">
        <f>'HIS'!E217</f>
        <v/>
      </c>
      <c r="AP124" s="15">
        <f>'HIS'!F217</f>
        <v/>
      </c>
      <c r="AQ124" s="15">
        <f>'HIS'!G217</f>
        <v/>
      </c>
      <c r="AR124" s="15">
        <f>'HIS'!H217</f>
        <v/>
      </c>
      <c r="AS124" s="15">
        <f>'FIL'!C217</f>
        <v/>
      </c>
      <c r="AT124" s="15">
        <f>'FIL'!D217</f>
        <v/>
      </c>
      <c r="AU124" s="15">
        <f>'FIL'!E217</f>
        <v/>
      </c>
      <c r="AV124" s="15">
        <f>'FIL'!F217</f>
        <v/>
      </c>
      <c r="AW124" s="15">
        <f>'FIL'!G217</f>
        <v/>
      </c>
      <c r="AX124" s="15">
        <f>'FIL'!H217</f>
        <v/>
      </c>
      <c r="AY124" s="15">
        <f>'ESP'!C217</f>
        <v/>
      </c>
      <c r="AZ124" s="15">
        <f>'ESP'!D217</f>
        <v/>
      </c>
      <c r="BA124" s="15">
        <f>'ESP'!E217</f>
        <v/>
      </c>
      <c r="BB124" s="15">
        <f>'ESP'!F217</f>
        <v/>
      </c>
      <c r="BC124" s="15">
        <f>'ESP'!G217</f>
        <v/>
      </c>
      <c r="BD124" s="15">
        <f>'ESP'!H217</f>
        <v/>
      </c>
      <c r="BE124" s="15">
        <f>'POR'!C217</f>
        <v/>
      </c>
      <c r="BF124" s="15">
        <f>'POR'!D217</f>
        <v/>
      </c>
      <c r="BG124" s="15">
        <f>'POR'!E217</f>
        <v/>
      </c>
      <c r="BH124" s="15">
        <f>'POR'!F217</f>
        <v/>
      </c>
      <c r="BI124" s="15">
        <f>'POR'!G217</f>
        <v/>
      </c>
      <c r="BJ124" s="15">
        <f>'POR'!H217</f>
        <v/>
      </c>
      <c r="BK124" s="15">
        <f>'ART'!C217</f>
        <v/>
      </c>
      <c r="BL124" s="15">
        <f>'ART'!D217</f>
        <v/>
      </c>
      <c r="BM124" s="15">
        <f>'ART'!E217</f>
        <v/>
      </c>
      <c r="BN124" s="15">
        <f>'ART'!F217</f>
        <v/>
      </c>
      <c r="BO124" s="15">
        <f>'ART'!G217</f>
        <v/>
      </c>
      <c r="BP124" s="15">
        <f>'ART'!H217</f>
        <v/>
      </c>
      <c r="BQ124" s="15">
        <f>'EDF'!C217</f>
        <v/>
      </c>
      <c r="BR124" s="15">
        <f>'EDF'!D217</f>
        <v/>
      </c>
      <c r="BS124" s="15">
        <f>'EDF'!E217</f>
        <v/>
      </c>
      <c r="BT124" s="15">
        <f>'EDF'!F217</f>
        <v/>
      </c>
      <c r="BU124" s="15">
        <f>'EDF'!G217</f>
        <v/>
      </c>
      <c r="BV124" s="15">
        <f>'EDF'!H217</f>
        <v/>
      </c>
      <c r="BW124" s="15">
        <f>'ING'!C217</f>
        <v/>
      </c>
      <c r="BX124" s="15">
        <f>'ING'!D217</f>
        <v/>
      </c>
      <c r="BY124" s="15">
        <f>'ING'!E217</f>
        <v/>
      </c>
      <c r="BZ124" s="15">
        <f>'ING'!F217</f>
        <v/>
      </c>
      <c r="CA124" s="15">
        <f>'ING'!G217</f>
        <v/>
      </c>
      <c r="CB124" s="15">
        <f>'ING'!H217</f>
        <v/>
      </c>
    </row>
    <row r="125">
      <c r="A125" s="8" t="n">
        <v>7</v>
      </c>
      <c r="B125" s="8" t="inlineStr">
        <is>
          <t>Giovanny Macêdo Fidelis dos Santos</t>
        </is>
      </c>
      <c r="C125" s="15">
        <f>'BIO'!C218</f>
        <v/>
      </c>
      <c r="D125" s="15">
        <f>'BIO'!D218</f>
        <v/>
      </c>
      <c r="E125" s="15">
        <f>'BIO'!E218</f>
        <v/>
      </c>
      <c r="F125" s="15">
        <f>'BIO'!F218</f>
        <v/>
      </c>
      <c r="G125" s="15">
        <f>'BIO'!G218</f>
        <v/>
      </c>
      <c r="H125" s="15">
        <f>'BIO'!H218</f>
        <v/>
      </c>
      <c r="I125" s="15">
        <f>'MAT'!C218</f>
        <v/>
      </c>
      <c r="J125" s="15">
        <f>'MAT'!D218</f>
        <v/>
      </c>
      <c r="K125" s="15">
        <f>'MAT'!E218</f>
        <v/>
      </c>
      <c r="L125" s="15">
        <f>'MAT'!F218</f>
        <v/>
      </c>
      <c r="M125" s="15">
        <f>'MAT'!G218</f>
        <v/>
      </c>
      <c r="N125" s="15">
        <f>'MAT'!H218</f>
        <v/>
      </c>
      <c r="O125" s="15">
        <f>'FIS'!C218</f>
        <v/>
      </c>
      <c r="P125" s="15">
        <f>'FIS'!D218</f>
        <v/>
      </c>
      <c r="Q125" s="15">
        <f>'FIS'!E218</f>
        <v/>
      </c>
      <c r="R125" s="15">
        <f>'FIS'!F218</f>
        <v/>
      </c>
      <c r="S125" s="15">
        <f>'FIS'!G218</f>
        <v/>
      </c>
      <c r="T125" s="15">
        <f>'FIS'!H218</f>
        <v/>
      </c>
      <c r="U125" s="15">
        <f>'QUI'!C218</f>
        <v/>
      </c>
      <c r="V125" s="15">
        <f>'QUI'!D218</f>
        <v/>
      </c>
      <c r="W125" s="15">
        <f>'QUI'!E218</f>
        <v/>
      </c>
      <c r="X125" s="15">
        <f>'QUI'!F218</f>
        <v/>
      </c>
      <c r="Y125" s="15">
        <f>'QUI'!G218</f>
        <v/>
      </c>
      <c r="Z125" s="15">
        <f>'QUI'!H218</f>
        <v/>
      </c>
      <c r="AA125" s="15">
        <f>'GEO'!C218</f>
        <v/>
      </c>
      <c r="AB125" s="15">
        <f>'GEO'!D218</f>
        <v/>
      </c>
      <c r="AC125" s="15">
        <f>'GEO'!E218</f>
        <v/>
      </c>
      <c r="AD125" s="15">
        <f>'GEO'!F218</f>
        <v/>
      </c>
      <c r="AE125" s="15">
        <f>'GEO'!G218</f>
        <v/>
      </c>
      <c r="AF125" s="15">
        <f>'GEO'!H218</f>
        <v/>
      </c>
      <c r="AG125" s="15">
        <f>'SOC'!C218</f>
        <v/>
      </c>
      <c r="AH125" s="15">
        <f>'SOC'!D218</f>
        <v/>
      </c>
      <c r="AI125" s="15">
        <f>'SOC'!E218</f>
        <v/>
      </c>
      <c r="AJ125" s="15">
        <f>'SOC'!F218</f>
        <v/>
      </c>
      <c r="AK125" s="15">
        <f>'SOC'!G218</f>
        <v/>
      </c>
      <c r="AL125" s="15">
        <f>'SOC'!H218</f>
        <v/>
      </c>
      <c r="AM125" s="15">
        <f>'HIS'!C218</f>
        <v/>
      </c>
      <c r="AN125" s="15">
        <f>'HIS'!D218</f>
        <v/>
      </c>
      <c r="AO125" s="15">
        <f>'HIS'!E218</f>
        <v/>
      </c>
      <c r="AP125" s="15">
        <f>'HIS'!F218</f>
        <v/>
      </c>
      <c r="AQ125" s="15">
        <f>'HIS'!G218</f>
        <v/>
      </c>
      <c r="AR125" s="15">
        <f>'HIS'!H218</f>
        <v/>
      </c>
      <c r="AS125" s="15">
        <f>'FIL'!C218</f>
        <v/>
      </c>
      <c r="AT125" s="15">
        <f>'FIL'!D218</f>
        <v/>
      </c>
      <c r="AU125" s="15">
        <f>'FIL'!E218</f>
        <v/>
      </c>
      <c r="AV125" s="15">
        <f>'FIL'!F218</f>
        <v/>
      </c>
      <c r="AW125" s="15">
        <f>'FIL'!G218</f>
        <v/>
      </c>
      <c r="AX125" s="15">
        <f>'FIL'!H218</f>
        <v/>
      </c>
      <c r="AY125" s="15">
        <f>'ESP'!C218</f>
        <v/>
      </c>
      <c r="AZ125" s="15">
        <f>'ESP'!D218</f>
        <v/>
      </c>
      <c r="BA125" s="15">
        <f>'ESP'!E218</f>
        <v/>
      </c>
      <c r="BB125" s="15">
        <f>'ESP'!F218</f>
        <v/>
      </c>
      <c r="BC125" s="15">
        <f>'ESP'!G218</f>
        <v/>
      </c>
      <c r="BD125" s="15">
        <f>'ESP'!H218</f>
        <v/>
      </c>
      <c r="BE125" s="15">
        <f>'POR'!C218</f>
        <v/>
      </c>
      <c r="BF125" s="15">
        <f>'POR'!D218</f>
        <v/>
      </c>
      <c r="BG125" s="15">
        <f>'POR'!E218</f>
        <v/>
      </c>
      <c r="BH125" s="15">
        <f>'POR'!F218</f>
        <v/>
      </c>
      <c r="BI125" s="15">
        <f>'POR'!G218</f>
        <v/>
      </c>
      <c r="BJ125" s="15">
        <f>'POR'!H218</f>
        <v/>
      </c>
      <c r="BK125" s="15">
        <f>'ART'!C218</f>
        <v/>
      </c>
      <c r="BL125" s="15">
        <f>'ART'!D218</f>
        <v/>
      </c>
      <c r="BM125" s="15">
        <f>'ART'!E218</f>
        <v/>
      </c>
      <c r="BN125" s="15">
        <f>'ART'!F218</f>
        <v/>
      </c>
      <c r="BO125" s="15">
        <f>'ART'!G218</f>
        <v/>
      </c>
      <c r="BP125" s="15">
        <f>'ART'!H218</f>
        <v/>
      </c>
      <c r="BQ125" s="15">
        <f>'EDF'!C218</f>
        <v/>
      </c>
      <c r="BR125" s="15">
        <f>'EDF'!D218</f>
        <v/>
      </c>
      <c r="BS125" s="15">
        <f>'EDF'!E218</f>
        <v/>
      </c>
      <c r="BT125" s="15">
        <f>'EDF'!F218</f>
        <v/>
      </c>
      <c r="BU125" s="15">
        <f>'EDF'!G218</f>
        <v/>
      </c>
      <c r="BV125" s="15">
        <f>'EDF'!H218</f>
        <v/>
      </c>
      <c r="BW125" s="15">
        <f>'ING'!C218</f>
        <v/>
      </c>
      <c r="BX125" s="15">
        <f>'ING'!D218</f>
        <v/>
      </c>
      <c r="BY125" s="15">
        <f>'ING'!E218</f>
        <v/>
      </c>
      <c r="BZ125" s="15">
        <f>'ING'!F218</f>
        <v/>
      </c>
      <c r="CA125" s="15">
        <f>'ING'!G218</f>
        <v/>
      </c>
      <c r="CB125" s="15">
        <f>'ING'!H218</f>
        <v/>
      </c>
    </row>
    <row r="126">
      <c r="A126" s="8" t="n">
        <v>8</v>
      </c>
      <c r="B126" s="8" t="inlineStr">
        <is>
          <t>Guilherme de Oliveira Andrade</t>
        </is>
      </c>
      <c r="C126" s="15">
        <f>'BIO'!C219</f>
        <v/>
      </c>
      <c r="D126" s="15">
        <f>'BIO'!D219</f>
        <v/>
      </c>
      <c r="E126" s="15">
        <f>'BIO'!E219</f>
        <v/>
      </c>
      <c r="F126" s="15">
        <f>'BIO'!F219</f>
        <v/>
      </c>
      <c r="G126" s="15">
        <f>'BIO'!G219</f>
        <v/>
      </c>
      <c r="H126" s="15">
        <f>'BIO'!H219</f>
        <v/>
      </c>
      <c r="I126" s="15">
        <f>'MAT'!C219</f>
        <v/>
      </c>
      <c r="J126" s="15">
        <f>'MAT'!D219</f>
        <v/>
      </c>
      <c r="K126" s="15">
        <f>'MAT'!E219</f>
        <v/>
      </c>
      <c r="L126" s="15">
        <f>'MAT'!F219</f>
        <v/>
      </c>
      <c r="M126" s="15">
        <f>'MAT'!G219</f>
        <v/>
      </c>
      <c r="N126" s="15">
        <f>'MAT'!H219</f>
        <v/>
      </c>
      <c r="O126" s="15">
        <f>'FIS'!C219</f>
        <v/>
      </c>
      <c r="P126" s="15">
        <f>'FIS'!D219</f>
        <v/>
      </c>
      <c r="Q126" s="15">
        <f>'FIS'!E219</f>
        <v/>
      </c>
      <c r="R126" s="15">
        <f>'FIS'!F219</f>
        <v/>
      </c>
      <c r="S126" s="15">
        <f>'FIS'!G219</f>
        <v/>
      </c>
      <c r="T126" s="15">
        <f>'FIS'!H219</f>
        <v/>
      </c>
      <c r="U126" s="15">
        <f>'QUI'!C219</f>
        <v/>
      </c>
      <c r="V126" s="15">
        <f>'QUI'!D219</f>
        <v/>
      </c>
      <c r="W126" s="15">
        <f>'QUI'!E219</f>
        <v/>
      </c>
      <c r="X126" s="15">
        <f>'QUI'!F219</f>
        <v/>
      </c>
      <c r="Y126" s="15">
        <f>'QUI'!G219</f>
        <v/>
      </c>
      <c r="Z126" s="15">
        <f>'QUI'!H219</f>
        <v/>
      </c>
      <c r="AA126" s="15">
        <f>'GEO'!C219</f>
        <v/>
      </c>
      <c r="AB126" s="15">
        <f>'GEO'!D219</f>
        <v/>
      </c>
      <c r="AC126" s="15">
        <f>'GEO'!E219</f>
        <v/>
      </c>
      <c r="AD126" s="15">
        <f>'GEO'!F219</f>
        <v/>
      </c>
      <c r="AE126" s="15">
        <f>'GEO'!G219</f>
        <v/>
      </c>
      <c r="AF126" s="15">
        <f>'GEO'!H219</f>
        <v/>
      </c>
      <c r="AG126" s="15">
        <f>'SOC'!C219</f>
        <v/>
      </c>
      <c r="AH126" s="15">
        <f>'SOC'!D219</f>
        <v/>
      </c>
      <c r="AI126" s="15">
        <f>'SOC'!E219</f>
        <v/>
      </c>
      <c r="AJ126" s="15">
        <f>'SOC'!F219</f>
        <v/>
      </c>
      <c r="AK126" s="15">
        <f>'SOC'!G219</f>
        <v/>
      </c>
      <c r="AL126" s="15">
        <f>'SOC'!H219</f>
        <v/>
      </c>
      <c r="AM126" s="15">
        <f>'HIS'!C219</f>
        <v/>
      </c>
      <c r="AN126" s="15">
        <f>'HIS'!D219</f>
        <v/>
      </c>
      <c r="AO126" s="15">
        <f>'HIS'!E219</f>
        <v/>
      </c>
      <c r="AP126" s="15">
        <f>'HIS'!F219</f>
        <v/>
      </c>
      <c r="AQ126" s="15">
        <f>'HIS'!G219</f>
        <v/>
      </c>
      <c r="AR126" s="15">
        <f>'HIS'!H219</f>
        <v/>
      </c>
      <c r="AS126" s="15">
        <f>'FIL'!C219</f>
        <v/>
      </c>
      <c r="AT126" s="15">
        <f>'FIL'!D219</f>
        <v/>
      </c>
      <c r="AU126" s="15">
        <f>'FIL'!E219</f>
        <v/>
      </c>
      <c r="AV126" s="15">
        <f>'FIL'!F219</f>
        <v/>
      </c>
      <c r="AW126" s="15">
        <f>'FIL'!G219</f>
        <v/>
      </c>
      <c r="AX126" s="15">
        <f>'FIL'!H219</f>
        <v/>
      </c>
      <c r="AY126" s="15">
        <f>'ESP'!C219</f>
        <v/>
      </c>
      <c r="AZ126" s="15">
        <f>'ESP'!D219</f>
        <v/>
      </c>
      <c r="BA126" s="15">
        <f>'ESP'!E219</f>
        <v/>
      </c>
      <c r="BB126" s="15">
        <f>'ESP'!F219</f>
        <v/>
      </c>
      <c r="BC126" s="15">
        <f>'ESP'!G219</f>
        <v/>
      </c>
      <c r="BD126" s="15">
        <f>'ESP'!H219</f>
        <v/>
      </c>
      <c r="BE126" s="15">
        <f>'POR'!C219</f>
        <v/>
      </c>
      <c r="BF126" s="15">
        <f>'POR'!D219</f>
        <v/>
      </c>
      <c r="BG126" s="15">
        <f>'POR'!E219</f>
        <v/>
      </c>
      <c r="BH126" s="15">
        <f>'POR'!F219</f>
        <v/>
      </c>
      <c r="BI126" s="15">
        <f>'POR'!G219</f>
        <v/>
      </c>
      <c r="BJ126" s="15">
        <f>'POR'!H219</f>
        <v/>
      </c>
      <c r="BK126" s="15">
        <f>'ART'!C219</f>
        <v/>
      </c>
      <c r="BL126" s="15">
        <f>'ART'!D219</f>
        <v/>
      </c>
      <c r="BM126" s="15">
        <f>'ART'!E219</f>
        <v/>
      </c>
      <c r="BN126" s="15">
        <f>'ART'!F219</f>
        <v/>
      </c>
      <c r="BO126" s="15">
        <f>'ART'!G219</f>
        <v/>
      </c>
      <c r="BP126" s="15">
        <f>'ART'!H219</f>
        <v/>
      </c>
      <c r="BQ126" s="15">
        <f>'EDF'!C219</f>
        <v/>
      </c>
      <c r="BR126" s="15">
        <f>'EDF'!D219</f>
        <v/>
      </c>
      <c r="BS126" s="15">
        <f>'EDF'!E219</f>
        <v/>
      </c>
      <c r="BT126" s="15">
        <f>'EDF'!F219</f>
        <v/>
      </c>
      <c r="BU126" s="15">
        <f>'EDF'!G219</f>
        <v/>
      </c>
      <c r="BV126" s="15">
        <f>'EDF'!H219</f>
        <v/>
      </c>
      <c r="BW126" s="15">
        <f>'ING'!C219</f>
        <v/>
      </c>
      <c r="BX126" s="15">
        <f>'ING'!D219</f>
        <v/>
      </c>
      <c r="BY126" s="15">
        <f>'ING'!E219</f>
        <v/>
      </c>
      <c r="BZ126" s="15">
        <f>'ING'!F219</f>
        <v/>
      </c>
      <c r="CA126" s="15">
        <f>'ING'!G219</f>
        <v/>
      </c>
      <c r="CB126" s="15">
        <f>'ING'!H219</f>
        <v/>
      </c>
    </row>
    <row r="127">
      <c r="A127" s="8" t="n">
        <v>9</v>
      </c>
      <c r="B127" s="8" t="inlineStr">
        <is>
          <t>Ingrid Jamile Alves Oliveira</t>
        </is>
      </c>
      <c r="C127" s="15">
        <f>'BIO'!C220</f>
        <v/>
      </c>
      <c r="D127" s="15">
        <f>'BIO'!D220</f>
        <v/>
      </c>
      <c r="E127" s="15">
        <f>'BIO'!E220</f>
        <v/>
      </c>
      <c r="F127" s="15">
        <f>'BIO'!F220</f>
        <v/>
      </c>
      <c r="G127" s="15">
        <f>'BIO'!G220</f>
        <v/>
      </c>
      <c r="H127" s="15">
        <f>'BIO'!H220</f>
        <v/>
      </c>
      <c r="I127" s="15">
        <f>'MAT'!C220</f>
        <v/>
      </c>
      <c r="J127" s="15">
        <f>'MAT'!D220</f>
        <v/>
      </c>
      <c r="K127" s="15">
        <f>'MAT'!E220</f>
        <v/>
      </c>
      <c r="L127" s="15">
        <f>'MAT'!F220</f>
        <v/>
      </c>
      <c r="M127" s="15">
        <f>'MAT'!G220</f>
        <v/>
      </c>
      <c r="N127" s="15">
        <f>'MAT'!H220</f>
        <v/>
      </c>
      <c r="O127" s="15">
        <f>'FIS'!C220</f>
        <v/>
      </c>
      <c r="P127" s="15">
        <f>'FIS'!D220</f>
        <v/>
      </c>
      <c r="Q127" s="15">
        <f>'FIS'!E220</f>
        <v/>
      </c>
      <c r="R127" s="15">
        <f>'FIS'!F220</f>
        <v/>
      </c>
      <c r="S127" s="15">
        <f>'FIS'!G220</f>
        <v/>
      </c>
      <c r="T127" s="15">
        <f>'FIS'!H220</f>
        <v/>
      </c>
      <c r="U127" s="15">
        <f>'QUI'!C220</f>
        <v/>
      </c>
      <c r="V127" s="15">
        <f>'QUI'!D220</f>
        <v/>
      </c>
      <c r="W127" s="15">
        <f>'QUI'!E220</f>
        <v/>
      </c>
      <c r="X127" s="15">
        <f>'QUI'!F220</f>
        <v/>
      </c>
      <c r="Y127" s="15">
        <f>'QUI'!G220</f>
        <v/>
      </c>
      <c r="Z127" s="15">
        <f>'QUI'!H220</f>
        <v/>
      </c>
      <c r="AA127" s="15">
        <f>'GEO'!C220</f>
        <v/>
      </c>
      <c r="AB127" s="15">
        <f>'GEO'!D220</f>
        <v/>
      </c>
      <c r="AC127" s="15">
        <f>'GEO'!E220</f>
        <v/>
      </c>
      <c r="AD127" s="15">
        <f>'GEO'!F220</f>
        <v/>
      </c>
      <c r="AE127" s="15">
        <f>'GEO'!G220</f>
        <v/>
      </c>
      <c r="AF127" s="15">
        <f>'GEO'!H220</f>
        <v/>
      </c>
      <c r="AG127" s="15">
        <f>'SOC'!C220</f>
        <v/>
      </c>
      <c r="AH127" s="15">
        <f>'SOC'!D220</f>
        <v/>
      </c>
      <c r="AI127" s="15">
        <f>'SOC'!E220</f>
        <v/>
      </c>
      <c r="AJ127" s="15">
        <f>'SOC'!F220</f>
        <v/>
      </c>
      <c r="AK127" s="15">
        <f>'SOC'!G220</f>
        <v/>
      </c>
      <c r="AL127" s="15">
        <f>'SOC'!H220</f>
        <v/>
      </c>
      <c r="AM127" s="15">
        <f>'HIS'!C220</f>
        <v/>
      </c>
      <c r="AN127" s="15">
        <f>'HIS'!D220</f>
        <v/>
      </c>
      <c r="AO127" s="15">
        <f>'HIS'!E220</f>
        <v/>
      </c>
      <c r="AP127" s="15">
        <f>'HIS'!F220</f>
        <v/>
      </c>
      <c r="AQ127" s="15">
        <f>'HIS'!G220</f>
        <v/>
      </c>
      <c r="AR127" s="15">
        <f>'HIS'!H220</f>
        <v/>
      </c>
      <c r="AS127" s="15">
        <f>'FIL'!C220</f>
        <v/>
      </c>
      <c r="AT127" s="15">
        <f>'FIL'!D220</f>
        <v/>
      </c>
      <c r="AU127" s="15">
        <f>'FIL'!E220</f>
        <v/>
      </c>
      <c r="AV127" s="15">
        <f>'FIL'!F220</f>
        <v/>
      </c>
      <c r="AW127" s="15">
        <f>'FIL'!G220</f>
        <v/>
      </c>
      <c r="AX127" s="15">
        <f>'FIL'!H220</f>
        <v/>
      </c>
      <c r="AY127" s="15">
        <f>'ESP'!C220</f>
        <v/>
      </c>
      <c r="AZ127" s="15">
        <f>'ESP'!D220</f>
        <v/>
      </c>
      <c r="BA127" s="15">
        <f>'ESP'!E220</f>
        <v/>
      </c>
      <c r="BB127" s="15">
        <f>'ESP'!F220</f>
        <v/>
      </c>
      <c r="BC127" s="15">
        <f>'ESP'!G220</f>
        <v/>
      </c>
      <c r="BD127" s="15">
        <f>'ESP'!H220</f>
        <v/>
      </c>
      <c r="BE127" s="15">
        <f>'POR'!C220</f>
        <v/>
      </c>
      <c r="BF127" s="15">
        <f>'POR'!D220</f>
        <v/>
      </c>
      <c r="BG127" s="15">
        <f>'POR'!E220</f>
        <v/>
      </c>
      <c r="BH127" s="15">
        <f>'POR'!F220</f>
        <v/>
      </c>
      <c r="BI127" s="15">
        <f>'POR'!G220</f>
        <v/>
      </c>
      <c r="BJ127" s="15">
        <f>'POR'!H220</f>
        <v/>
      </c>
      <c r="BK127" s="15">
        <f>'ART'!C220</f>
        <v/>
      </c>
      <c r="BL127" s="15">
        <f>'ART'!D220</f>
        <v/>
      </c>
      <c r="BM127" s="15">
        <f>'ART'!E220</f>
        <v/>
      </c>
      <c r="BN127" s="15">
        <f>'ART'!F220</f>
        <v/>
      </c>
      <c r="BO127" s="15">
        <f>'ART'!G220</f>
        <v/>
      </c>
      <c r="BP127" s="15">
        <f>'ART'!H220</f>
        <v/>
      </c>
      <c r="BQ127" s="15">
        <f>'EDF'!C220</f>
        <v/>
      </c>
      <c r="BR127" s="15">
        <f>'EDF'!D220</f>
        <v/>
      </c>
      <c r="BS127" s="15">
        <f>'EDF'!E220</f>
        <v/>
      </c>
      <c r="BT127" s="15">
        <f>'EDF'!F220</f>
        <v/>
      </c>
      <c r="BU127" s="15">
        <f>'EDF'!G220</f>
        <v/>
      </c>
      <c r="BV127" s="15">
        <f>'EDF'!H220</f>
        <v/>
      </c>
      <c r="BW127" s="15">
        <f>'ING'!C220</f>
        <v/>
      </c>
      <c r="BX127" s="15">
        <f>'ING'!D220</f>
        <v/>
      </c>
      <c r="BY127" s="15">
        <f>'ING'!E220</f>
        <v/>
      </c>
      <c r="BZ127" s="15">
        <f>'ING'!F220</f>
        <v/>
      </c>
      <c r="CA127" s="15">
        <f>'ING'!G220</f>
        <v/>
      </c>
      <c r="CB127" s="15">
        <f>'ING'!H220</f>
        <v/>
      </c>
    </row>
    <row r="128">
      <c r="A128" s="8" t="n">
        <v>10</v>
      </c>
      <c r="B128" s="8" t="inlineStr">
        <is>
          <t>José Hélio Vieira da Costa Segundo</t>
        </is>
      </c>
      <c r="C128" s="15">
        <f>'BIO'!C221</f>
        <v/>
      </c>
      <c r="D128" s="15">
        <f>'BIO'!D221</f>
        <v/>
      </c>
      <c r="E128" s="15">
        <f>'BIO'!E221</f>
        <v/>
      </c>
      <c r="F128" s="15">
        <f>'BIO'!F221</f>
        <v/>
      </c>
      <c r="G128" s="15">
        <f>'BIO'!G221</f>
        <v/>
      </c>
      <c r="H128" s="15">
        <f>'BIO'!H221</f>
        <v/>
      </c>
      <c r="I128" s="15">
        <f>'MAT'!C221</f>
        <v/>
      </c>
      <c r="J128" s="15">
        <f>'MAT'!D221</f>
        <v/>
      </c>
      <c r="K128" s="15">
        <f>'MAT'!E221</f>
        <v/>
      </c>
      <c r="L128" s="15">
        <f>'MAT'!F221</f>
        <v/>
      </c>
      <c r="M128" s="15">
        <f>'MAT'!G221</f>
        <v/>
      </c>
      <c r="N128" s="15">
        <f>'MAT'!H221</f>
        <v/>
      </c>
      <c r="O128" s="15">
        <f>'FIS'!C221</f>
        <v/>
      </c>
      <c r="P128" s="15">
        <f>'FIS'!D221</f>
        <v/>
      </c>
      <c r="Q128" s="15">
        <f>'FIS'!E221</f>
        <v/>
      </c>
      <c r="R128" s="15">
        <f>'FIS'!F221</f>
        <v/>
      </c>
      <c r="S128" s="15">
        <f>'FIS'!G221</f>
        <v/>
      </c>
      <c r="T128" s="15">
        <f>'FIS'!H221</f>
        <v/>
      </c>
      <c r="U128" s="15">
        <f>'QUI'!C221</f>
        <v/>
      </c>
      <c r="V128" s="15">
        <f>'QUI'!D221</f>
        <v/>
      </c>
      <c r="W128" s="15">
        <f>'QUI'!E221</f>
        <v/>
      </c>
      <c r="X128" s="15">
        <f>'QUI'!F221</f>
        <v/>
      </c>
      <c r="Y128" s="15">
        <f>'QUI'!G221</f>
        <v/>
      </c>
      <c r="Z128" s="15">
        <f>'QUI'!H221</f>
        <v/>
      </c>
      <c r="AA128" s="15">
        <f>'GEO'!C221</f>
        <v/>
      </c>
      <c r="AB128" s="15">
        <f>'GEO'!D221</f>
        <v/>
      </c>
      <c r="AC128" s="15">
        <f>'GEO'!E221</f>
        <v/>
      </c>
      <c r="AD128" s="15">
        <f>'GEO'!F221</f>
        <v/>
      </c>
      <c r="AE128" s="15">
        <f>'GEO'!G221</f>
        <v/>
      </c>
      <c r="AF128" s="15">
        <f>'GEO'!H221</f>
        <v/>
      </c>
      <c r="AG128" s="15">
        <f>'SOC'!C221</f>
        <v/>
      </c>
      <c r="AH128" s="15">
        <f>'SOC'!D221</f>
        <v/>
      </c>
      <c r="AI128" s="15">
        <f>'SOC'!E221</f>
        <v/>
      </c>
      <c r="AJ128" s="15">
        <f>'SOC'!F221</f>
        <v/>
      </c>
      <c r="AK128" s="15">
        <f>'SOC'!G221</f>
        <v/>
      </c>
      <c r="AL128" s="15">
        <f>'SOC'!H221</f>
        <v/>
      </c>
      <c r="AM128" s="15">
        <f>'HIS'!C221</f>
        <v/>
      </c>
      <c r="AN128" s="15">
        <f>'HIS'!D221</f>
        <v/>
      </c>
      <c r="AO128" s="15">
        <f>'HIS'!E221</f>
        <v/>
      </c>
      <c r="AP128" s="15">
        <f>'HIS'!F221</f>
        <v/>
      </c>
      <c r="AQ128" s="15">
        <f>'HIS'!G221</f>
        <v/>
      </c>
      <c r="AR128" s="15">
        <f>'HIS'!H221</f>
        <v/>
      </c>
      <c r="AS128" s="15">
        <f>'FIL'!C221</f>
        <v/>
      </c>
      <c r="AT128" s="15">
        <f>'FIL'!D221</f>
        <v/>
      </c>
      <c r="AU128" s="15">
        <f>'FIL'!E221</f>
        <v/>
      </c>
      <c r="AV128" s="15">
        <f>'FIL'!F221</f>
        <v/>
      </c>
      <c r="AW128" s="15">
        <f>'FIL'!G221</f>
        <v/>
      </c>
      <c r="AX128" s="15">
        <f>'FIL'!H221</f>
        <v/>
      </c>
      <c r="AY128" s="15">
        <f>'ESP'!C221</f>
        <v/>
      </c>
      <c r="AZ128" s="15">
        <f>'ESP'!D221</f>
        <v/>
      </c>
      <c r="BA128" s="15">
        <f>'ESP'!E221</f>
        <v/>
      </c>
      <c r="BB128" s="15">
        <f>'ESP'!F221</f>
        <v/>
      </c>
      <c r="BC128" s="15">
        <f>'ESP'!G221</f>
        <v/>
      </c>
      <c r="BD128" s="15">
        <f>'ESP'!H221</f>
        <v/>
      </c>
      <c r="BE128" s="15">
        <f>'POR'!C221</f>
        <v/>
      </c>
      <c r="BF128" s="15">
        <f>'POR'!D221</f>
        <v/>
      </c>
      <c r="BG128" s="15">
        <f>'POR'!E221</f>
        <v/>
      </c>
      <c r="BH128" s="15">
        <f>'POR'!F221</f>
        <v/>
      </c>
      <c r="BI128" s="15">
        <f>'POR'!G221</f>
        <v/>
      </c>
      <c r="BJ128" s="15">
        <f>'POR'!H221</f>
        <v/>
      </c>
      <c r="BK128" s="15">
        <f>'ART'!C221</f>
        <v/>
      </c>
      <c r="BL128" s="15">
        <f>'ART'!D221</f>
        <v/>
      </c>
      <c r="BM128" s="15">
        <f>'ART'!E221</f>
        <v/>
      </c>
      <c r="BN128" s="15">
        <f>'ART'!F221</f>
        <v/>
      </c>
      <c r="BO128" s="15">
        <f>'ART'!G221</f>
        <v/>
      </c>
      <c r="BP128" s="15">
        <f>'ART'!H221</f>
        <v/>
      </c>
      <c r="BQ128" s="15">
        <f>'EDF'!C221</f>
        <v/>
      </c>
      <c r="BR128" s="15">
        <f>'EDF'!D221</f>
        <v/>
      </c>
      <c r="BS128" s="15">
        <f>'EDF'!E221</f>
        <v/>
      </c>
      <c r="BT128" s="15">
        <f>'EDF'!F221</f>
        <v/>
      </c>
      <c r="BU128" s="15">
        <f>'EDF'!G221</f>
        <v/>
      </c>
      <c r="BV128" s="15">
        <f>'EDF'!H221</f>
        <v/>
      </c>
      <c r="BW128" s="15">
        <f>'ING'!C221</f>
        <v/>
      </c>
      <c r="BX128" s="15">
        <f>'ING'!D221</f>
        <v/>
      </c>
      <c r="BY128" s="15">
        <f>'ING'!E221</f>
        <v/>
      </c>
      <c r="BZ128" s="15">
        <f>'ING'!F221</f>
        <v/>
      </c>
      <c r="CA128" s="15">
        <f>'ING'!G221</f>
        <v/>
      </c>
      <c r="CB128" s="15">
        <f>'ING'!H221</f>
        <v/>
      </c>
    </row>
    <row r="129">
      <c r="A129" s="8" t="n">
        <v>11</v>
      </c>
      <c r="B129" s="8" t="inlineStr">
        <is>
          <t>Kariny Leandra Silva Nascimento</t>
        </is>
      </c>
      <c r="C129" s="15">
        <f>'BIO'!C222</f>
        <v/>
      </c>
      <c r="D129" s="15">
        <f>'BIO'!D222</f>
        <v/>
      </c>
      <c r="E129" s="15">
        <f>'BIO'!E222</f>
        <v/>
      </c>
      <c r="F129" s="15">
        <f>'BIO'!F222</f>
        <v/>
      </c>
      <c r="G129" s="15">
        <f>'BIO'!G222</f>
        <v/>
      </c>
      <c r="H129" s="15">
        <f>'BIO'!H222</f>
        <v/>
      </c>
      <c r="I129" s="15">
        <f>'MAT'!C222</f>
        <v/>
      </c>
      <c r="J129" s="15">
        <f>'MAT'!D222</f>
        <v/>
      </c>
      <c r="K129" s="15">
        <f>'MAT'!E222</f>
        <v/>
      </c>
      <c r="L129" s="15">
        <f>'MAT'!F222</f>
        <v/>
      </c>
      <c r="M129" s="15">
        <f>'MAT'!G222</f>
        <v/>
      </c>
      <c r="N129" s="15">
        <f>'MAT'!H222</f>
        <v/>
      </c>
      <c r="O129" s="15">
        <f>'FIS'!C222</f>
        <v/>
      </c>
      <c r="P129" s="15">
        <f>'FIS'!D222</f>
        <v/>
      </c>
      <c r="Q129" s="15">
        <f>'FIS'!E222</f>
        <v/>
      </c>
      <c r="R129" s="15">
        <f>'FIS'!F222</f>
        <v/>
      </c>
      <c r="S129" s="15">
        <f>'FIS'!G222</f>
        <v/>
      </c>
      <c r="T129" s="15">
        <f>'FIS'!H222</f>
        <v/>
      </c>
      <c r="U129" s="15">
        <f>'QUI'!C222</f>
        <v/>
      </c>
      <c r="V129" s="15">
        <f>'QUI'!D222</f>
        <v/>
      </c>
      <c r="W129" s="15">
        <f>'QUI'!E222</f>
        <v/>
      </c>
      <c r="X129" s="15">
        <f>'QUI'!F222</f>
        <v/>
      </c>
      <c r="Y129" s="15">
        <f>'QUI'!G222</f>
        <v/>
      </c>
      <c r="Z129" s="15">
        <f>'QUI'!H222</f>
        <v/>
      </c>
      <c r="AA129" s="15">
        <f>'GEO'!C222</f>
        <v/>
      </c>
      <c r="AB129" s="15">
        <f>'GEO'!D222</f>
        <v/>
      </c>
      <c r="AC129" s="15">
        <f>'GEO'!E222</f>
        <v/>
      </c>
      <c r="AD129" s="15">
        <f>'GEO'!F222</f>
        <v/>
      </c>
      <c r="AE129" s="15">
        <f>'GEO'!G222</f>
        <v/>
      </c>
      <c r="AF129" s="15">
        <f>'GEO'!H222</f>
        <v/>
      </c>
      <c r="AG129" s="15">
        <f>'SOC'!C222</f>
        <v/>
      </c>
      <c r="AH129" s="15">
        <f>'SOC'!D222</f>
        <v/>
      </c>
      <c r="AI129" s="15">
        <f>'SOC'!E222</f>
        <v/>
      </c>
      <c r="AJ129" s="15">
        <f>'SOC'!F222</f>
        <v/>
      </c>
      <c r="AK129" s="15">
        <f>'SOC'!G222</f>
        <v/>
      </c>
      <c r="AL129" s="15">
        <f>'SOC'!H222</f>
        <v/>
      </c>
      <c r="AM129" s="15">
        <f>'HIS'!C222</f>
        <v/>
      </c>
      <c r="AN129" s="15">
        <f>'HIS'!D222</f>
        <v/>
      </c>
      <c r="AO129" s="15">
        <f>'HIS'!E222</f>
        <v/>
      </c>
      <c r="AP129" s="15">
        <f>'HIS'!F222</f>
        <v/>
      </c>
      <c r="AQ129" s="15">
        <f>'HIS'!G222</f>
        <v/>
      </c>
      <c r="AR129" s="15">
        <f>'HIS'!H222</f>
        <v/>
      </c>
      <c r="AS129" s="15">
        <f>'FIL'!C222</f>
        <v/>
      </c>
      <c r="AT129" s="15">
        <f>'FIL'!D222</f>
        <v/>
      </c>
      <c r="AU129" s="15">
        <f>'FIL'!E222</f>
        <v/>
      </c>
      <c r="AV129" s="15">
        <f>'FIL'!F222</f>
        <v/>
      </c>
      <c r="AW129" s="15">
        <f>'FIL'!G222</f>
        <v/>
      </c>
      <c r="AX129" s="15">
        <f>'FIL'!H222</f>
        <v/>
      </c>
      <c r="AY129" s="15">
        <f>'ESP'!C222</f>
        <v/>
      </c>
      <c r="AZ129" s="15">
        <f>'ESP'!D222</f>
        <v/>
      </c>
      <c r="BA129" s="15">
        <f>'ESP'!E222</f>
        <v/>
      </c>
      <c r="BB129" s="15">
        <f>'ESP'!F222</f>
        <v/>
      </c>
      <c r="BC129" s="15">
        <f>'ESP'!G222</f>
        <v/>
      </c>
      <c r="BD129" s="15">
        <f>'ESP'!H222</f>
        <v/>
      </c>
      <c r="BE129" s="15">
        <f>'POR'!C222</f>
        <v/>
      </c>
      <c r="BF129" s="15">
        <f>'POR'!D222</f>
        <v/>
      </c>
      <c r="BG129" s="15">
        <f>'POR'!E222</f>
        <v/>
      </c>
      <c r="BH129" s="15">
        <f>'POR'!F222</f>
        <v/>
      </c>
      <c r="BI129" s="15">
        <f>'POR'!G222</f>
        <v/>
      </c>
      <c r="BJ129" s="15">
        <f>'POR'!H222</f>
        <v/>
      </c>
      <c r="BK129" s="15">
        <f>'ART'!C222</f>
        <v/>
      </c>
      <c r="BL129" s="15">
        <f>'ART'!D222</f>
        <v/>
      </c>
      <c r="BM129" s="15">
        <f>'ART'!E222</f>
        <v/>
      </c>
      <c r="BN129" s="15">
        <f>'ART'!F222</f>
        <v/>
      </c>
      <c r="BO129" s="15">
        <f>'ART'!G222</f>
        <v/>
      </c>
      <c r="BP129" s="15">
        <f>'ART'!H222</f>
        <v/>
      </c>
      <c r="BQ129" s="15">
        <f>'EDF'!C222</f>
        <v/>
      </c>
      <c r="BR129" s="15">
        <f>'EDF'!D222</f>
        <v/>
      </c>
      <c r="BS129" s="15">
        <f>'EDF'!E222</f>
        <v/>
      </c>
      <c r="BT129" s="15">
        <f>'EDF'!F222</f>
        <v/>
      </c>
      <c r="BU129" s="15">
        <f>'EDF'!G222</f>
        <v/>
      </c>
      <c r="BV129" s="15">
        <f>'EDF'!H222</f>
        <v/>
      </c>
      <c r="BW129" s="15">
        <f>'ING'!C222</f>
        <v/>
      </c>
      <c r="BX129" s="15">
        <f>'ING'!D222</f>
        <v/>
      </c>
      <c r="BY129" s="15">
        <f>'ING'!E222</f>
        <v/>
      </c>
      <c r="BZ129" s="15">
        <f>'ING'!F222</f>
        <v/>
      </c>
      <c r="CA129" s="15">
        <f>'ING'!G222</f>
        <v/>
      </c>
      <c r="CB129" s="15">
        <f>'ING'!H222</f>
        <v/>
      </c>
    </row>
    <row r="130">
      <c r="A130" s="8" t="n">
        <v>12</v>
      </c>
      <c r="B130" s="8" t="inlineStr">
        <is>
          <t>Katllyn Vitória Felismino dos Santos</t>
        </is>
      </c>
      <c r="C130" s="15">
        <f>'BIO'!C223</f>
        <v/>
      </c>
      <c r="D130" s="15">
        <f>'BIO'!D223</f>
        <v/>
      </c>
      <c r="E130" s="15">
        <f>'BIO'!E223</f>
        <v/>
      </c>
      <c r="F130" s="15">
        <f>'BIO'!F223</f>
        <v/>
      </c>
      <c r="G130" s="15">
        <f>'BIO'!G223</f>
        <v/>
      </c>
      <c r="H130" s="15">
        <f>'BIO'!H223</f>
        <v/>
      </c>
      <c r="I130" s="15">
        <f>'MAT'!C223</f>
        <v/>
      </c>
      <c r="J130" s="15">
        <f>'MAT'!D223</f>
        <v/>
      </c>
      <c r="K130" s="15">
        <f>'MAT'!E223</f>
        <v/>
      </c>
      <c r="L130" s="15">
        <f>'MAT'!F223</f>
        <v/>
      </c>
      <c r="M130" s="15">
        <f>'MAT'!G223</f>
        <v/>
      </c>
      <c r="N130" s="15">
        <f>'MAT'!H223</f>
        <v/>
      </c>
      <c r="O130" s="15">
        <f>'FIS'!C223</f>
        <v/>
      </c>
      <c r="P130" s="15">
        <f>'FIS'!D223</f>
        <v/>
      </c>
      <c r="Q130" s="15">
        <f>'FIS'!E223</f>
        <v/>
      </c>
      <c r="R130" s="15">
        <f>'FIS'!F223</f>
        <v/>
      </c>
      <c r="S130" s="15">
        <f>'FIS'!G223</f>
        <v/>
      </c>
      <c r="T130" s="15">
        <f>'FIS'!H223</f>
        <v/>
      </c>
      <c r="U130" s="15">
        <f>'QUI'!C223</f>
        <v/>
      </c>
      <c r="V130" s="15">
        <f>'QUI'!D223</f>
        <v/>
      </c>
      <c r="W130" s="15">
        <f>'QUI'!E223</f>
        <v/>
      </c>
      <c r="X130" s="15">
        <f>'QUI'!F223</f>
        <v/>
      </c>
      <c r="Y130" s="15">
        <f>'QUI'!G223</f>
        <v/>
      </c>
      <c r="Z130" s="15">
        <f>'QUI'!H223</f>
        <v/>
      </c>
      <c r="AA130" s="15">
        <f>'GEO'!C223</f>
        <v/>
      </c>
      <c r="AB130" s="15">
        <f>'GEO'!D223</f>
        <v/>
      </c>
      <c r="AC130" s="15">
        <f>'GEO'!E223</f>
        <v/>
      </c>
      <c r="AD130" s="15">
        <f>'GEO'!F223</f>
        <v/>
      </c>
      <c r="AE130" s="15">
        <f>'GEO'!G223</f>
        <v/>
      </c>
      <c r="AF130" s="15">
        <f>'GEO'!H223</f>
        <v/>
      </c>
      <c r="AG130" s="15">
        <f>'SOC'!C223</f>
        <v/>
      </c>
      <c r="AH130" s="15">
        <f>'SOC'!D223</f>
        <v/>
      </c>
      <c r="AI130" s="15">
        <f>'SOC'!E223</f>
        <v/>
      </c>
      <c r="AJ130" s="15">
        <f>'SOC'!F223</f>
        <v/>
      </c>
      <c r="AK130" s="15">
        <f>'SOC'!G223</f>
        <v/>
      </c>
      <c r="AL130" s="15">
        <f>'SOC'!H223</f>
        <v/>
      </c>
      <c r="AM130" s="15">
        <f>'HIS'!C223</f>
        <v/>
      </c>
      <c r="AN130" s="15">
        <f>'HIS'!D223</f>
        <v/>
      </c>
      <c r="AO130" s="15">
        <f>'HIS'!E223</f>
        <v/>
      </c>
      <c r="AP130" s="15">
        <f>'HIS'!F223</f>
        <v/>
      </c>
      <c r="AQ130" s="15">
        <f>'HIS'!G223</f>
        <v/>
      </c>
      <c r="AR130" s="15">
        <f>'HIS'!H223</f>
        <v/>
      </c>
      <c r="AS130" s="15">
        <f>'FIL'!C223</f>
        <v/>
      </c>
      <c r="AT130" s="15">
        <f>'FIL'!D223</f>
        <v/>
      </c>
      <c r="AU130" s="15">
        <f>'FIL'!E223</f>
        <v/>
      </c>
      <c r="AV130" s="15">
        <f>'FIL'!F223</f>
        <v/>
      </c>
      <c r="AW130" s="15">
        <f>'FIL'!G223</f>
        <v/>
      </c>
      <c r="AX130" s="15">
        <f>'FIL'!H223</f>
        <v/>
      </c>
      <c r="AY130" s="15">
        <f>'ESP'!C223</f>
        <v/>
      </c>
      <c r="AZ130" s="15">
        <f>'ESP'!D223</f>
        <v/>
      </c>
      <c r="BA130" s="15">
        <f>'ESP'!E223</f>
        <v/>
      </c>
      <c r="BB130" s="15">
        <f>'ESP'!F223</f>
        <v/>
      </c>
      <c r="BC130" s="15">
        <f>'ESP'!G223</f>
        <v/>
      </c>
      <c r="BD130" s="15">
        <f>'ESP'!H223</f>
        <v/>
      </c>
      <c r="BE130" s="15">
        <f>'POR'!C223</f>
        <v/>
      </c>
      <c r="BF130" s="15">
        <f>'POR'!D223</f>
        <v/>
      </c>
      <c r="BG130" s="15">
        <f>'POR'!E223</f>
        <v/>
      </c>
      <c r="BH130" s="15">
        <f>'POR'!F223</f>
        <v/>
      </c>
      <c r="BI130" s="15">
        <f>'POR'!G223</f>
        <v/>
      </c>
      <c r="BJ130" s="15">
        <f>'POR'!H223</f>
        <v/>
      </c>
      <c r="BK130" s="15">
        <f>'ART'!C223</f>
        <v/>
      </c>
      <c r="BL130" s="15">
        <f>'ART'!D223</f>
        <v/>
      </c>
      <c r="BM130" s="15">
        <f>'ART'!E223</f>
        <v/>
      </c>
      <c r="BN130" s="15">
        <f>'ART'!F223</f>
        <v/>
      </c>
      <c r="BO130" s="15">
        <f>'ART'!G223</f>
        <v/>
      </c>
      <c r="BP130" s="15">
        <f>'ART'!H223</f>
        <v/>
      </c>
      <c r="BQ130" s="15">
        <f>'EDF'!C223</f>
        <v/>
      </c>
      <c r="BR130" s="15">
        <f>'EDF'!D223</f>
        <v/>
      </c>
      <c r="BS130" s="15">
        <f>'EDF'!E223</f>
        <v/>
      </c>
      <c r="BT130" s="15">
        <f>'EDF'!F223</f>
        <v/>
      </c>
      <c r="BU130" s="15">
        <f>'EDF'!G223</f>
        <v/>
      </c>
      <c r="BV130" s="15">
        <f>'EDF'!H223</f>
        <v/>
      </c>
      <c r="BW130" s="15">
        <f>'ING'!C223</f>
        <v/>
      </c>
      <c r="BX130" s="15">
        <f>'ING'!D223</f>
        <v/>
      </c>
      <c r="BY130" s="15">
        <f>'ING'!E223</f>
        <v/>
      </c>
      <c r="BZ130" s="15">
        <f>'ING'!F223</f>
        <v/>
      </c>
      <c r="CA130" s="15">
        <f>'ING'!G223</f>
        <v/>
      </c>
      <c r="CB130" s="15">
        <f>'ING'!H223</f>
        <v/>
      </c>
    </row>
    <row r="131">
      <c r="A131" s="8" t="n">
        <v>13</v>
      </c>
      <c r="B131" s="8" t="inlineStr">
        <is>
          <t>Leonan Igor Martins Cavalcante</t>
        </is>
      </c>
      <c r="C131" s="15">
        <f>'BIO'!C224</f>
        <v/>
      </c>
      <c r="D131" s="15">
        <f>'BIO'!D224</f>
        <v/>
      </c>
      <c r="E131" s="15">
        <f>'BIO'!E224</f>
        <v/>
      </c>
      <c r="F131" s="15">
        <f>'BIO'!F224</f>
        <v/>
      </c>
      <c r="G131" s="15">
        <f>'BIO'!G224</f>
        <v/>
      </c>
      <c r="H131" s="15">
        <f>'BIO'!H224</f>
        <v/>
      </c>
      <c r="I131" s="15">
        <f>'MAT'!C224</f>
        <v/>
      </c>
      <c r="J131" s="15">
        <f>'MAT'!D224</f>
        <v/>
      </c>
      <c r="K131" s="15">
        <f>'MAT'!E224</f>
        <v/>
      </c>
      <c r="L131" s="15">
        <f>'MAT'!F224</f>
        <v/>
      </c>
      <c r="M131" s="15">
        <f>'MAT'!G224</f>
        <v/>
      </c>
      <c r="N131" s="15">
        <f>'MAT'!H224</f>
        <v/>
      </c>
      <c r="O131" s="15">
        <f>'FIS'!C224</f>
        <v/>
      </c>
      <c r="P131" s="15">
        <f>'FIS'!D224</f>
        <v/>
      </c>
      <c r="Q131" s="15">
        <f>'FIS'!E224</f>
        <v/>
      </c>
      <c r="R131" s="15">
        <f>'FIS'!F224</f>
        <v/>
      </c>
      <c r="S131" s="15">
        <f>'FIS'!G224</f>
        <v/>
      </c>
      <c r="T131" s="15">
        <f>'FIS'!H224</f>
        <v/>
      </c>
      <c r="U131" s="15">
        <f>'QUI'!C224</f>
        <v/>
      </c>
      <c r="V131" s="15">
        <f>'QUI'!D224</f>
        <v/>
      </c>
      <c r="W131" s="15">
        <f>'QUI'!E224</f>
        <v/>
      </c>
      <c r="X131" s="15">
        <f>'QUI'!F224</f>
        <v/>
      </c>
      <c r="Y131" s="15">
        <f>'QUI'!G224</f>
        <v/>
      </c>
      <c r="Z131" s="15">
        <f>'QUI'!H224</f>
        <v/>
      </c>
      <c r="AA131" s="15">
        <f>'GEO'!C224</f>
        <v/>
      </c>
      <c r="AB131" s="15">
        <f>'GEO'!D224</f>
        <v/>
      </c>
      <c r="AC131" s="15">
        <f>'GEO'!E224</f>
        <v/>
      </c>
      <c r="AD131" s="15">
        <f>'GEO'!F224</f>
        <v/>
      </c>
      <c r="AE131" s="15">
        <f>'GEO'!G224</f>
        <v/>
      </c>
      <c r="AF131" s="15">
        <f>'GEO'!H224</f>
        <v/>
      </c>
      <c r="AG131" s="15">
        <f>'SOC'!C224</f>
        <v/>
      </c>
      <c r="AH131" s="15">
        <f>'SOC'!D224</f>
        <v/>
      </c>
      <c r="AI131" s="15">
        <f>'SOC'!E224</f>
        <v/>
      </c>
      <c r="AJ131" s="15">
        <f>'SOC'!F224</f>
        <v/>
      </c>
      <c r="AK131" s="15">
        <f>'SOC'!G224</f>
        <v/>
      </c>
      <c r="AL131" s="15">
        <f>'SOC'!H224</f>
        <v/>
      </c>
      <c r="AM131" s="15">
        <f>'HIS'!C224</f>
        <v/>
      </c>
      <c r="AN131" s="15">
        <f>'HIS'!D224</f>
        <v/>
      </c>
      <c r="AO131" s="15">
        <f>'HIS'!E224</f>
        <v/>
      </c>
      <c r="AP131" s="15">
        <f>'HIS'!F224</f>
        <v/>
      </c>
      <c r="AQ131" s="15">
        <f>'HIS'!G224</f>
        <v/>
      </c>
      <c r="AR131" s="15">
        <f>'HIS'!H224</f>
        <v/>
      </c>
      <c r="AS131" s="15">
        <f>'FIL'!C224</f>
        <v/>
      </c>
      <c r="AT131" s="15">
        <f>'FIL'!D224</f>
        <v/>
      </c>
      <c r="AU131" s="15">
        <f>'FIL'!E224</f>
        <v/>
      </c>
      <c r="AV131" s="15">
        <f>'FIL'!F224</f>
        <v/>
      </c>
      <c r="AW131" s="15">
        <f>'FIL'!G224</f>
        <v/>
      </c>
      <c r="AX131" s="15">
        <f>'FIL'!H224</f>
        <v/>
      </c>
      <c r="AY131" s="15">
        <f>'ESP'!C224</f>
        <v/>
      </c>
      <c r="AZ131" s="15">
        <f>'ESP'!D224</f>
        <v/>
      </c>
      <c r="BA131" s="15">
        <f>'ESP'!E224</f>
        <v/>
      </c>
      <c r="BB131" s="15">
        <f>'ESP'!F224</f>
        <v/>
      </c>
      <c r="BC131" s="15">
        <f>'ESP'!G224</f>
        <v/>
      </c>
      <c r="BD131" s="15">
        <f>'ESP'!H224</f>
        <v/>
      </c>
      <c r="BE131" s="15">
        <f>'POR'!C224</f>
        <v/>
      </c>
      <c r="BF131" s="15">
        <f>'POR'!D224</f>
        <v/>
      </c>
      <c r="BG131" s="15">
        <f>'POR'!E224</f>
        <v/>
      </c>
      <c r="BH131" s="15">
        <f>'POR'!F224</f>
        <v/>
      </c>
      <c r="BI131" s="15">
        <f>'POR'!G224</f>
        <v/>
      </c>
      <c r="BJ131" s="15">
        <f>'POR'!H224</f>
        <v/>
      </c>
      <c r="BK131" s="15">
        <f>'ART'!C224</f>
        <v/>
      </c>
      <c r="BL131" s="15">
        <f>'ART'!D224</f>
        <v/>
      </c>
      <c r="BM131" s="15">
        <f>'ART'!E224</f>
        <v/>
      </c>
      <c r="BN131" s="15">
        <f>'ART'!F224</f>
        <v/>
      </c>
      <c r="BO131" s="15">
        <f>'ART'!G224</f>
        <v/>
      </c>
      <c r="BP131" s="15">
        <f>'ART'!H224</f>
        <v/>
      </c>
      <c r="BQ131" s="15">
        <f>'EDF'!C224</f>
        <v/>
      </c>
      <c r="BR131" s="15">
        <f>'EDF'!D224</f>
        <v/>
      </c>
      <c r="BS131" s="15">
        <f>'EDF'!E224</f>
        <v/>
      </c>
      <c r="BT131" s="15">
        <f>'EDF'!F224</f>
        <v/>
      </c>
      <c r="BU131" s="15">
        <f>'EDF'!G224</f>
        <v/>
      </c>
      <c r="BV131" s="15">
        <f>'EDF'!H224</f>
        <v/>
      </c>
      <c r="BW131" s="15">
        <f>'ING'!C224</f>
        <v/>
      </c>
      <c r="BX131" s="15">
        <f>'ING'!D224</f>
        <v/>
      </c>
      <c r="BY131" s="15">
        <f>'ING'!E224</f>
        <v/>
      </c>
      <c r="BZ131" s="15">
        <f>'ING'!F224</f>
        <v/>
      </c>
      <c r="CA131" s="15">
        <f>'ING'!G224</f>
        <v/>
      </c>
      <c r="CB131" s="15">
        <f>'ING'!H224</f>
        <v/>
      </c>
    </row>
    <row r="132">
      <c r="A132" s="8" t="n">
        <v>14</v>
      </c>
      <c r="B132" s="8" t="inlineStr">
        <is>
          <t>Leon Vítor da Silva Sousa Santos</t>
        </is>
      </c>
      <c r="C132" s="15">
        <f>'BIO'!C225</f>
        <v/>
      </c>
      <c r="D132" s="15">
        <f>'BIO'!D225</f>
        <v/>
      </c>
      <c r="E132" s="15">
        <f>'BIO'!E225</f>
        <v/>
      </c>
      <c r="F132" s="15">
        <f>'BIO'!F225</f>
        <v/>
      </c>
      <c r="G132" s="15">
        <f>'BIO'!G225</f>
        <v/>
      </c>
      <c r="H132" s="15">
        <f>'BIO'!H225</f>
        <v/>
      </c>
      <c r="I132" s="15">
        <f>'MAT'!C225</f>
        <v/>
      </c>
      <c r="J132" s="15">
        <f>'MAT'!D225</f>
        <v/>
      </c>
      <c r="K132" s="15">
        <f>'MAT'!E225</f>
        <v/>
      </c>
      <c r="L132" s="15">
        <f>'MAT'!F225</f>
        <v/>
      </c>
      <c r="M132" s="15">
        <f>'MAT'!G225</f>
        <v/>
      </c>
      <c r="N132" s="15">
        <f>'MAT'!H225</f>
        <v/>
      </c>
      <c r="O132" s="15">
        <f>'FIS'!C225</f>
        <v/>
      </c>
      <c r="P132" s="15">
        <f>'FIS'!D225</f>
        <v/>
      </c>
      <c r="Q132" s="15">
        <f>'FIS'!E225</f>
        <v/>
      </c>
      <c r="R132" s="15">
        <f>'FIS'!F225</f>
        <v/>
      </c>
      <c r="S132" s="15">
        <f>'FIS'!G225</f>
        <v/>
      </c>
      <c r="T132" s="15">
        <f>'FIS'!H225</f>
        <v/>
      </c>
      <c r="U132" s="15">
        <f>'QUI'!C225</f>
        <v/>
      </c>
      <c r="V132" s="15">
        <f>'QUI'!D225</f>
        <v/>
      </c>
      <c r="W132" s="15">
        <f>'QUI'!E225</f>
        <v/>
      </c>
      <c r="X132" s="15">
        <f>'QUI'!F225</f>
        <v/>
      </c>
      <c r="Y132" s="15">
        <f>'QUI'!G225</f>
        <v/>
      </c>
      <c r="Z132" s="15">
        <f>'QUI'!H225</f>
        <v/>
      </c>
      <c r="AA132" s="15">
        <f>'GEO'!C225</f>
        <v/>
      </c>
      <c r="AB132" s="15">
        <f>'GEO'!D225</f>
        <v/>
      </c>
      <c r="AC132" s="15">
        <f>'GEO'!E225</f>
        <v/>
      </c>
      <c r="AD132" s="15">
        <f>'GEO'!F225</f>
        <v/>
      </c>
      <c r="AE132" s="15">
        <f>'GEO'!G225</f>
        <v/>
      </c>
      <c r="AF132" s="15">
        <f>'GEO'!H225</f>
        <v/>
      </c>
      <c r="AG132" s="15">
        <f>'SOC'!C225</f>
        <v/>
      </c>
      <c r="AH132" s="15">
        <f>'SOC'!D225</f>
        <v/>
      </c>
      <c r="AI132" s="15">
        <f>'SOC'!E225</f>
        <v/>
      </c>
      <c r="AJ132" s="15">
        <f>'SOC'!F225</f>
        <v/>
      </c>
      <c r="AK132" s="15">
        <f>'SOC'!G225</f>
        <v/>
      </c>
      <c r="AL132" s="15">
        <f>'SOC'!H225</f>
        <v/>
      </c>
      <c r="AM132" s="15">
        <f>'HIS'!C225</f>
        <v/>
      </c>
      <c r="AN132" s="15">
        <f>'HIS'!D225</f>
        <v/>
      </c>
      <c r="AO132" s="15">
        <f>'HIS'!E225</f>
        <v/>
      </c>
      <c r="AP132" s="15">
        <f>'HIS'!F225</f>
        <v/>
      </c>
      <c r="AQ132" s="15">
        <f>'HIS'!G225</f>
        <v/>
      </c>
      <c r="AR132" s="15">
        <f>'HIS'!H225</f>
        <v/>
      </c>
      <c r="AS132" s="15">
        <f>'FIL'!C225</f>
        <v/>
      </c>
      <c r="AT132" s="15">
        <f>'FIL'!D225</f>
        <v/>
      </c>
      <c r="AU132" s="15">
        <f>'FIL'!E225</f>
        <v/>
      </c>
      <c r="AV132" s="15">
        <f>'FIL'!F225</f>
        <v/>
      </c>
      <c r="AW132" s="15">
        <f>'FIL'!G225</f>
        <v/>
      </c>
      <c r="AX132" s="15">
        <f>'FIL'!H225</f>
        <v/>
      </c>
      <c r="AY132" s="15">
        <f>'ESP'!C225</f>
        <v/>
      </c>
      <c r="AZ132" s="15">
        <f>'ESP'!D225</f>
        <v/>
      </c>
      <c r="BA132" s="15">
        <f>'ESP'!E225</f>
        <v/>
      </c>
      <c r="BB132" s="15">
        <f>'ESP'!F225</f>
        <v/>
      </c>
      <c r="BC132" s="15">
        <f>'ESP'!G225</f>
        <v/>
      </c>
      <c r="BD132" s="15">
        <f>'ESP'!H225</f>
        <v/>
      </c>
      <c r="BE132" s="15">
        <f>'POR'!C225</f>
        <v/>
      </c>
      <c r="BF132" s="15">
        <f>'POR'!D225</f>
        <v/>
      </c>
      <c r="BG132" s="15">
        <f>'POR'!E225</f>
        <v/>
      </c>
      <c r="BH132" s="15">
        <f>'POR'!F225</f>
        <v/>
      </c>
      <c r="BI132" s="15">
        <f>'POR'!G225</f>
        <v/>
      </c>
      <c r="BJ132" s="15">
        <f>'POR'!H225</f>
        <v/>
      </c>
      <c r="BK132" s="15">
        <f>'ART'!C225</f>
        <v/>
      </c>
      <c r="BL132" s="15">
        <f>'ART'!D225</f>
        <v/>
      </c>
      <c r="BM132" s="15">
        <f>'ART'!E225</f>
        <v/>
      </c>
      <c r="BN132" s="15">
        <f>'ART'!F225</f>
        <v/>
      </c>
      <c r="BO132" s="15">
        <f>'ART'!G225</f>
        <v/>
      </c>
      <c r="BP132" s="15">
        <f>'ART'!H225</f>
        <v/>
      </c>
      <c r="BQ132" s="15">
        <f>'EDF'!C225</f>
        <v/>
      </c>
      <c r="BR132" s="15">
        <f>'EDF'!D225</f>
        <v/>
      </c>
      <c r="BS132" s="15">
        <f>'EDF'!E225</f>
        <v/>
      </c>
      <c r="BT132" s="15">
        <f>'EDF'!F225</f>
        <v/>
      </c>
      <c r="BU132" s="15">
        <f>'EDF'!G225</f>
        <v/>
      </c>
      <c r="BV132" s="15">
        <f>'EDF'!H225</f>
        <v/>
      </c>
      <c r="BW132" s="15">
        <f>'ING'!C225</f>
        <v/>
      </c>
      <c r="BX132" s="15">
        <f>'ING'!D225</f>
        <v/>
      </c>
      <c r="BY132" s="15">
        <f>'ING'!E225</f>
        <v/>
      </c>
      <c r="BZ132" s="15">
        <f>'ING'!F225</f>
        <v/>
      </c>
      <c r="CA132" s="15">
        <f>'ING'!G225</f>
        <v/>
      </c>
      <c r="CB132" s="15">
        <f>'ING'!H225</f>
        <v/>
      </c>
    </row>
    <row r="133">
      <c r="A133" s="8" t="n">
        <v>15</v>
      </c>
      <c r="B133" s="8" t="inlineStr">
        <is>
          <t>Maria Flor Limeira Gomes</t>
        </is>
      </c>
      <c r="C133" s="15">
        <f>'BIO'!C226</f>
        <v/>
      </c>
      <c r="D133" s="15">
        <f>'BIO'!D226</f>
        <v/>
      </c>
      <c r="E133" s="15">
        <f>'BIO'!E226</f>
        <v/>
      </c>
      <c r="F133" s="15">
        <f>'BIO'!F226</f>
        <v/>
      </c>
      <c r="G133" s="15">
        <f>'BIO'!G226</f>
        <v/>
      </c>
      <c r="H133" s="15">
        <f>'BIO'!H226</f>
        <v/>
      </c>
      <c r="I133" s="15">
        <f>'MAT'!C226</f>
        <v/>
      </c>
      <c r="J133" s="15">
        <f>'MAT'!D226</f>
        <v/>
      </c>
      <c r="K133" s="15">
        <f>'MAT'!E226</f>
        <v/>
      </c>
      <c r="L133" s="15">
        <f>'MAT'!F226</f>
        <v/>
      </c>
      <c r="M133" s="15">
        <f>'MAT'!G226</f>
        <v/>
      </c>
      <c r="N133" s="15">
        <f>'MAT'!H226</f>
        <v/>
      </c>
      <c r="O133" s="15">
        <f>'FIS'!C226</f>
        <v/>
      </c>
      <c r="P133" s="15">
        <f>'FIS'!D226</f>
        <v/>
      </c>
      <c r="Q133" s="15">
        <f>'FIS'!E226</f>
        <v/>
      </c>
      <c r="R133" s="15">
        <f>'FIS'!F226</f>
        <v/>
      </c>
      <c r="S133" s="15">
        <f>'FIS'!G226</f>
        <v/>
      </c>
      <c r="T133" s="15">
        <f>'FIS'!H226</f>
        <v/>
      </c>
      <c r="U133" s="15">
        <f>'QUI'!C226</f>
        <v/>
      </c>
      <c r="V133" s="15">
        <f>'QUI'!D226</f>
        <v/>
      </c>
      <c r="W133" s="15">
        <f>'QUI'!E226</f>
        <v/>
      </c>
      <c r="X133" s="15">
        <f>'QUI'!F226</f>
        <v/>
      </c>
      <c r="Y133" s="15">
        <f>'QUI'!G226</f>
        <v/>
      </c>
      <c r="Z133" s="15">
        <f>'QUI'!H226</f>
        <v/>
      </c>
      <c r="AA133" s="15">
        <f>'GEO'!C226</f>
        <v/>
      </c>
      <c r="AB133" s="15">
        <f>'GEO'!D226</f>
        <v/>
      </c>
      <c r="AC133" s="15">
        <f>'GEO'!E226</f>
        <v/>
      </c>
      <c r="AD133" s="15">
        <f>'GEO'!F226</f>
        <v/>
      </c>
      <c r="AE133" s="15">
        <f>'GEO'!G226</f>
        <v/>
      </c>
      <c r="AF133" s="15">
        <f>'GEO'!H226</f>
        <v/>
      </c>
      <c r="AG133" s="15">
        <f>'SOC'!C226</f>
        <v/>
      </c>
      <c r="AH133" s="15">
        <f>'SOC'!D226</f>
        <v/>
      </c>
      <c r="AI133" s="15">
        <f>'SOC'!E226</f>
        <v/>
      </c>
      <c r="AJ133" s="15">
        <f>'SOC'!F226</f>
        <v/>
      </c>
      <c r="AK133" s="15">
        <f>'SOC'!G226</f>
        <v/>
      </c>
      <c r="AL133" s="15">
        <f>'SOC'!H226</f>
        <v/>
      </c>
      <c r="AM133" s="15">
        <f>'HIS'!C226</f>
        <v/>
      </c>
      <c r="AN133" s="15">
        <f>'HIS'!D226</f>
        <v/>
      </c>
      <c r="AO133" s="15">
        <f>'HIS'!E226</f>
        <v/>
      </c>
      <c r="AP133" s="15">
        <f>'HIS'!F226</f>
        <v/>
      </c>
      <c r="AQ133" s="15">
        <f>'HIS'!G226</f>
        <v/>
      </c>
      <c r="AR133" s="15">
        <f>'HIS'!H226</f>
        <v/>
      </c>
      <c r="AS133" s="15">
        <f>'FIL'!C226</f>
        <v/>
      </c>
      <c r="AT133" s="15">
        <f>'FIL'!D226</f>
        <v/>
      </c>
      <c r="AU133" s="15">
        <f>'FIL'!E226</f>
        <v/>
      </c>
      <c r="AV133" s="15">
        <f>'FIL'!F226</f>
        <v/>
      </c>
      <c r="AW133" s="15">
        <f>'FIL'!G226</f>
        <v/>
      </c>
      <c r="AX133" s="15">
        <f>'FIL'!H226</f>
        <v/>
      </c>
      <c r="AY133" s="15">
        <f>'ESP'!C226</f>
        <v/>
      </c>
      <c r="AZ133" s="15">
        <f>'ESP'!D226</f>
        <v/>
      </c>
      <c r="BA133" s="15">
        <f>'ESP'!E226</f>
        <v/>
      </c>
      <c r="BB133" s="15">
        <f>'ESP'!F226</f>
        <v/>
      </c>
      <c r="BC133" s="15">
        <f>'ESP'!G226</f>
        <v/>
      </c>
      <c r="BD133" s="15">
        <f>'ESP'!H226</f>
        <v/>
      </c>
      <c r="BE133" s="15">
        <f>'POR'!C226</f>
        <v/>
      </c>
      <c r="BF133" s="15">
        <f>'POR'!D226</f>
        <v/>
      </c>
      <c r="BG133" s="15">
        <f>'POR'!E226</f>
        <v/>
      </c>
      <c r="BH133" s="15">
        <f>'POR'!F226</f>
        <v/>
      </c>
      <c r="BI133" s="15">
        <f>'POR'!G226</f>
        <v/>
      </c>
      <c r="BJ133" s="15">
        <f>'POR'!H226</f>
        <v/>
      </c>
      <c r="BK133" s="15">
        <f>'ART'!C226</f>
        <v/>
      </c>
      <c r="BL133" s="15">
        <f>'ART'!D226</f>
        <v/>
      </c>
      <c r="BM133" s="15">
        <f>'ART'!E226</f>
        <v/>
      </c>
      <c r="BN133" s="15">
        <f>'ART'!F226</f>
        <v/>
      </c>
      <c r="BO133" s="15">
        <f>'ART'!G226</f>
        <v/>
      </c>
      <c r="BP133" s="15">
        <f>'ART'!H226</f>
        <v/>
      </c>
      <c r="BQ133" s="15">
        <f>'EDF'!C226</f>
        <v/>
      </c>
      <c r="BR133" s="15">
        <f>'EDF'!D226</f>
        <v/>
      </c>
      <c r="BS133" s="15">
        <f>'EDF'!E226</f>
        <v/>
      </c>
      <c r="BT133" s="15">
        <f>'EDF'!F226</f>
        <v/>
      </c>
      <c r="BU133" s="15">
        <f>'EDF'!G226</f>
        <v/>
      </c>
      <c r="BV133" s="15">
        <f>'EDF'!H226</f>
        <v/>
      </c>
      <c r="BW133" s="15">
        <f>'ING'!C226</f>
        <v/>
      </c>
      <c r="BX133" s="15">
        <f>'ING'!D226</f>
        <v/>
      </c>
      <c r="BY133" s="15">
        <f>'ING'!E226</f>
        <v/>
      </c>
      <c r="BZ133" s="15">
        <f>'ING'!F226</f>
        <v/>
      </c>
      <c r="CA133" s="15">
        <f>'ING'!G226</f>
        <v/>
      </c>
      <c r="CB133" s="15">
        <f>'ING'!H226</f>
        <v/>
      </c>
    </row>
    <row r="134">
      <c r="A134" s="8" t="n">
        <v>16</v>
      </c>
      <c r="B134" s="8" t="inlineStr">
        <is>
          <t>Mariana Sabrina Tavares da Silva</t>
        </is>
      </c>
      <c r="C134" s="15">
        <f>'BIO'!C227</f>
        <v/>
      </c>
      <c r="D134" s="15">
        <f>'BIO'!D227</f>
        <v/>
      </c>
      <c r="E134" s="15">
        <f>'BIO'!E227</f>
        <v/>
      </c>
      <c r="F134" s="15">
        <f>'BIO'!F227</f>
        <v/>
      </c>
      <c r="G134" s="15">
        <f>'BIO'!G227</f>
        <v/>
      </c>
      <c r="H134" s="15">
        <f>'BIO'!H227</f>
        <v/>
      </c>
      <c r="I134" s="15">
        <f>'MAT'!C227</f>
        <v/>
      </c>
      <c r="J134" s="15">
        <f>'MAT'!D227</f>
        <v/>
      </c>
      <c r="K134" s="15">
        <f>'MAT'!E227</f>
        <v/>
      </c>
      <c r="L134" s="15">
        <f>'MAT'!F227</f>
        <v/>
      </c>
      <c r="M134" s="15">
        <f>'MAT'!G227</f>
        <v/>
      </c>
      <c r="N134" s="15">
        <f>'MAT'!H227</f>
        <v/>
      </c>
      <c r="O134" s="15">
        <f>'FIS'!C227</f>
        <v/>
      </c>
      <c r="P134" s="15">
        <f>'FIS'!D227</f>
        <v/>
      </c>
      <c r="Q134" s="15">
        <f>'FIS'!E227</f>
        <v/>
      </c>
      <c r="R134" s="15">
        <f>'FIS'!F227</f>
        <v/>
      </c>
      <c r="S134" s="15">
        <f>'FIS'!G227</f>
        <v/>
      </c>
      <c r="T134" s="15">
        <f>'FIS'!H227</f>
        <v/>
      </c>
      <c r="U134" s="15">
        <f>'QUI'!C227</f>
        <v/>
      </c>
      <c r="V134" s="15">
        <f>'QUI'!D227</f>
        <v/>
      </c>
      <c r="W134" s="15">
        <f>'QUI'!E227</f>
        <v/>
      </c>
      <c r="X134" s="15">
        <f>'QUI'!F227</f>
        <v/>
      </c>
      <c r="Y134" s="15">
        <f>'QUI'!G227</f>
        <v/>
      </c>
      <c r="Z134" s="15">
        <f>'QUI'!H227</f>
        <v/>
      </c>
      <c r="AA134" s="15">
        <f>'GEO'!C227</f>
        <v/>
      </c>
      <c r="AB134" s="15">
        <f>'GEO'!D227</f>
        <v/>
      </c>
      <c r="AC134" s="15">
        <f>'GEO'!E227</f>
        <v/>
      </c>
      <c r="AD134" s="15">
        <f>'GEO'!F227</f>
        <v/>
      </c>
      <c r="AE134" s="15">
        <f>'GEO'!G227</f>
        <v/>
      </c>
      <c r="AF134" s="15">
        <f>'GEO'!H227</f>
        <v/>
      </c>
      <c r="AG134" s="15">
        <f>'SOC'!C227</f>
        <v/>
      </c>
      <c r="AH134" s="15">
        <f>'SOC'!D227</f>
        <v/>
      </c>
      <c r="AI134" s="15">
        <f>'SOC'!E227</f>
        <v/>
      </c>
      <c r="AJ134" s="15">
        <f>'SOC'!F227</f>
        <v/>
      </c>
      <c r="AK134" s="15">
        <f>'SOC'!G227</f>
        <v/>
      </c>
      <c r="AL134" s="15">
        <f>'SOC'!H227</f>
        <v/>
      </c>
      <c r="AM134" s="15">
        <f>'HIS'!C227</f>
        <v/>
      </c>
      <c r="AN134" s="15">
        <f>'HIS'!D227</f>
        <v/>
      </c>
      <c r="AO134" s="15">
        <f>'HIS'!E227</f>
        <v/>
      </c>
      <c r="AP134" s="15">
        <f>'HIS'!F227</f>
        <v/>
      </c>
      <c r="AQ134" s="15">
        <f>'HIS'!G227</f>
        <v/>
      </c>
      <c r="AR134" s="15">
        <f>'HIS'!H227</f>
        <v/>
      </c>
      <c r="AS134" s="15">
        <f>'FIL'!C227</f>
        <v/>
      </c>
      <c r="AT134" s="15">
        <f>'FIL'!D227</f>
        <v/>
      </c>
      <c r="AU134" s="15">
        <f>'FIL'!E227</f>
        <v/>
      </c>
      <c r="AV134" s="15">
        <f>'FIL'!F227</f>
        <v/>
      </c>
      <c r="AW134" s="15">
        <f>'FIL'!G227</f>
        <v/>
      </c>
      <c r="AX134" s="15">
        <f>'FIL'!H227</f>
        <v/>
      </c>
      <c r="AY134" s="15">
        <f>'ESP'!C227</f>
        <v/>
      </c>
      <c r="AZ134" s="15">
        <f>'ESP'!D227</f>
        <v/>
      </c>
      <c r="BA134" s="15">
        <f>'ESP'!E227</f>
        <v/>
      </c>
      <c r="BB134" s="15">
        <f>'ESP'!F227</f>
        <v/>
      </c>
      <c r="BC134" s="15">
        <f>'ESP'!G227</f>
        <v/>
      </c>
      <c r="BD134" s="15">
        <f>'ESP'!H227</f>
        <v/>
      </c>
      <c r="BE134" s="15">
        <f>'POR'!C227</f>
        <v/>
      </c>
      <c r="BF134" s="15">
        <f>'POR'!D227</f>
        <v/>
      </c>
      <c r="BG134" s="15">
        <f>'POR'!E227</f>
        <v/>
      </c>
      <c r="BH134" s="15">
        <f>'POR'!F227</f>
        <v/>
      </c>
      <c r="BI134" s="15">
        <f>'POR'!G227</f>
        <v/>
      </c>
      <c r="BJ134" s="15">
        <f>'POR'!H227</f>
        <v/>
      </c>
      <c r="BK134" s="15">
        <f>'ART'!C227</f>
        <v/>
      </c>
      <c r="BL134" s="15">
        <f>'ART'!D227</f>
        <v/>
      </c>
      <c r="BM134" s="15">
        <f>'ART'!E227</f>
        <v/>
      </c>
      <c r="BN134" s="15">
        <f>'ART'!F227</f>
        <v/>
      </c>
      <c r="BO134" s="15">
        <f>'ART'!G227</f>
        <v/>
      </c>
      <c r="BP134" s="15">
        <f>'ART'!H227</f>
        <v/>
      </c>
      <c r="BQ134" s="15">
        <f>'EDF'!C227</f>
        <v/>
      </c>
      <c r="BR134" s="15">
        <f>'EDF'!D227</f>
        <v/>
      </c>
      <c r="BS134" s="15">
        <f>'EDF'!E227</f>
        <v/>
      </c>
      <c r="BT134" s="15">
        <f>'EDF'!F227</f>
        <v/>
      </c>
      <c r="BU134" s="15">
        <f>'EDF'!G227</f>
        <v/>
      </c>
      <c r="BV134" s="15">
        <f>'EDF'!H227</f>
        <v/>
      </c>
      <c r="BW134" s="15">
        <f>'ING'!C227</f>
        <v/>
      </c>
      <c r="BX134" s="15">
        <f>'ING'!D227</f>
        <v/>
      </c>
      <c r="BY134" s="15">
        <f>'ING'!E227</f>
        <v/>
      </c>
      <c r="BZ134" s="15">
        <f>'ING'!F227</f>
        <v/>
      </c>
      <c r="CA134" s="15">
        <f>'ING'!G227</f>
        <v/>
      </c>
      <c r="CB134" s="15">
        <f>'ING'!H227</f>
        <v/>
      </c>
    </row>
    <row r="135">
      <c r="A135" s="8" t="n">
        <v>17</v>
      </c>
      <c r="B135" s="8" t="inlineStr">
        <is>
          <t>Maria Willyanna Santos da Silva</t>
        </is>
      </c>
      <c r="C135" s="15">
        <f>'BIO'!C228</f>
        <v/>
      </c>
      <c r="D135" s="15">
        <f>'BIO'!D228</f>
        <v/>
      </c>
      <c r="E135" s="15">
        <f>'BIO'!E228</f>
        <v/>
      </c>
      <c r="F135" s="15">
        <f>'BIO'!F228</f>
        <v/>
      </c>
      <c r="G135" s="15">
        <f>'BIO'!G228</f>
        <v/>
      </c>
      <c r="H135" s="15">
        <f>'BIO'!H228</f>
        <v/>
      </c>
      <c r="I135" s="15">
        <f>'MAT'!C228</f>
        <v/>
      </c>
      <c r="J135" s="15">
        <f>'MAT'!D228</f>
        <v/>
      </c>
      <c r="K135" s="15">
        <f>'MAT'!E228</f>
        <v/>
      </c>
      <c r="L135" s="15">
        <f>'MAT'!F228</f>
        <v/>
      </c>
      <c r="M135" s="15">
        <f>'MAT'!G228</f>
        <v/>
      </c>
      <c r="N135" s="15">
        <f>'MAT'!H228</f>
        <v/>
      </c>
      <c r="O135" s="15">
        <f>'FIS'!C228</f>
        <v/>
      </c>
      <c r="P135" s="15">
        <f>'FIS'!D228</f>
        <v/>
      </c>
      <c r="Q135" s="15">
        <f>'FIS'!E228</f>
        <v/>
      </c>
      <c r="R135" s="15">
        <f>'FIS'!F228</f>
        <v/>
      </c>
      <c r="S135" s="15">
        <f>'FIS'!G228</f>
        <v/>
      </c>
      <c r="T135" s="15">
        <f>'FIS'!H228</f>
        <v/>
      </c>
      <c r="U135" s="15">
        <f>'QUI'!C228</f>
        <v/>
      </c>
      <c r="V135" s="15">
        <f>'QUI'!D228</f>
        <v/>
      </c>
      <c r="W135" s="15">
        <f>'QUI'!E228</f>
        <v/>
      </c>
      <c r="X135" s="15">
        <f>'QUI'!F228</f>
        <v/>
      </c>
      <c r="Y135" s="15">
        <f>'QUI'!G228</f>
        <v/>
      </c>
      <c r="Z135" s="15">
        <f>'QUI'!H228</f>
        <v/>
      </c>
      <c r="AA135" s="15">
        <f>'GEO'!C228</f>
        <v/>
      </c>
      <c r="AB135" s="15">
        <f>'GEO'!D228</f>
        <v/>
      </c>
      <c r="AC135" s="15">
        <f>'GEO'!E228</f>
        <v/>
      </c>
      <c r="AD135" s="15">
        <f>'GEO'!F228</f>
        <v/>
      </c>
      <c r="AE135" s="15">
        <f>'GEO'!G228</f>
        <v/>
      </c>
      <c r="AF135" s="15">
        <f>'GEO'!H228</f>
        <v/>
      </c>
      <c r="AG135" s="15">
        <f>'SOC'!C228</f>
        <v/>
      </c>
      <c r="AH135" s="15">
        <f>'SOC'!D228</f>
        <v/>
      </c>
      <c r="AI135" s="15">
        <f>'SOC'!E228</f>
        <v/>
      </c>
      <c r="AJ135" s="15">
        <f>'SOC'!F228</f>
        <v/>
      </c>
      <c r="AK135" s="15">
        <f>'SOC'!G228</f>
        <v/>
      </c>
      <c r="AL135" s="15">
        <f>'SOC'!H228</f>
        <v/>
      </c>
      <c r="AM135" s="15">
        <f>'HIS'!C228</f>
        <v/>
      </c>
      <c r="AN135" s="15">
        <f>'HIS'!D228</f>
        <v/>
      </c>
      <c r="AO135" s="15">
        <f>'HIS'!E228</f>
        <v/>
      </c>
      <c r="AP135" s="15">
        <f>'HIS'!F228</f>
        <v/>
      </c>
      <c r="AQ135" s="15">
        <f>'HIS'!G228</f>
        <v/>
      </c>
      <c r="AR135" s="15">
        <f>'HIS'!H228</f>
        <v/>
      </c>
      <c r="AS135" s="15">
        <f>'FIL'!C228</f>
        <v/>
      </c>
      <c r="AT135" s="15">
        <f>'FIL'!D228</f>
        <v/>
      </c>
      <c r="AU135" s="15">
        <f>'FIL'!E228</f>
        <v/>
      </c>
      <c r="AV135" s="15">
        <f>'FIL'!F228</f>
        <v/>
      </c>
      <c r="AW135" s="15">
        <f>'FIL'!G228</f>
        <v/>
      </c>
      <c r="AX135" s="15">
        <f>'FIL'!H228</f>
        <v/>
      </c>
      <c r="AY135" s="15">
        <f>'ESP'!C228</f>
        <v/>
      </c>
      <c r="AZ135" s="15">
        <f>'ESP'!D228</f>
        <v/>
      </c>
      <c r="BA135" s="15">
        <f>'ESP'!E228</f>
        <v/>
      </c>
      <c r="BB135" s="15">
        <f>'ESP'!F228</f>
        <v/>
      </c>
      <c r="BC135" s="15">
        <f>'ESP'!G228</f>
        <v/>
      </c>
      <c r="BD135" s="15">
        <f>'ESP'!H228</f>
        <v/>
      </c>
      <c r="BE135" s="15">
        <f>'POR'!C228</f>
        <v/>
      </c>
      <c r="BF135" s="15">
        <f>'POR'!D228</f>
        <v/>
      </c>
      <c r="BG135" s="15">
        <f>'POR'!E228</f>
        <v/>
      </c>
      <c r="BH135" s="15">
        <f>'POR'!F228</f>
        <v/>
      </c>
      <c r="BI135" s="15">
        <f>'POR'!G228</f>
        <v/>
      </c>
      <c r="BJ135" s="15">
        <f>'POR'!H228</f>
        <v/>
      </c>
      <c r="BK135" s="15">
        <f>'ART'!C228</f>
        <v/>
      </c>
      <c r="BL135" s="15">
        <f>'ART'!D228</f>
        <v/>
      </c>
      <c r="BM135" s="15">
        <f>'ART'!E228</f>
        <v/>
      </c>
      <c r="BN135" s="15">
        <f>'ART'!F228</f>
        <v/>
      </c>
      <c r="BO135" s="15">
        <f>'ART'!G228</f>
        <v/>
      </c>
      <c r="BP135" s="15">
        <f>'ART'!H228</f>
        <v/>
      </c>
      <c r="BQ135" s="15">
        <f>'EDF'!C228</f>
        <v/>
      </c>
      <c r="BR135" s="15">
        <f>'EDF'!D228</f>
        <v/>
      </c>
      <c r="BS135" s="15">
        <f>'EDF'!E228</f>
        <v/>
      </c>
      <c r="BT135" s="15">
        <f>'EDF'!F228</f>
        <v/>
      </c>
      <c r="BU135" s="15">
        <f>'EDF'!G228</f>
        <v/>
      </c>
      <c r="BV135" s="15">
        <f>'EDF'!H228</f>
        <v/>
      </c>
      <c r="BW135" s="15">
        <f>'ING'!C228</f>
        <v/>
      </c>
      <c r="BX135" s="15">
        <f>'ING'!D228</f>
        <v/>
      </c>
      <c r="BY135" s="15">
        <f>'ING'!E228</f>
        <v/>
      </c>
      <c r="BZ135" s="15">
        <f>'ING'!F228</f>
        <v/>
      </c>
      <c r="CA135" s="15">
        <f>'ING'!G228</f>
        <v/>
      </c>
      <c r="CB135" s="15">
        <f>'ING'!H228</f>
        <v/>
      </c>
    </row>
    <row r="136">
      <c r="A136" s="8" t="n">
        <v>18</v>
      </c>
      <c r="B136" s="8" t="inlineStr">
        <is>
          <t>Natanael Monteiro Souza</t>
        </is>
      </c>
      <c r="C136" s="15">
        <f>'BIO'!C229</f>
        <v/>
      </c>
      <c r="D136" s="15">
        <f>'BIO'!D229</f>
        <v/>
      </c>
      <c r="E136" s="15">
        <f>'BIO'!E229</f>
        <v/>
      </c>
      <c r="F136" s="15">
        <f>'BIO'!F229</f>
        <v/>
      </c>
      <c r="G136" s="15">
        <f>'BIO'!G229</f>
        <v/>
      </c>
      <c r="H136" s="15">
        <f>'BIO'!H229</f>
        <v/>
      </c>
      <c r="I136" s="15">
        <f>'MAT'!C229</f>
        <v/>
      </c>
      <c r="J136" s="15">
        <f>'MAT'!D229</f>
        <v/>
      </c>
      <c r="K136" s="15">
        <f>'MAT'!E229</f>
        <v/>
      </c>
      <c r="L136" s="15">
        <f>'MAT'!F229</f>
        <v/>
      </c>
      <c r="M136" s="15">
        <f>'MAT'!G229</f>
        <v/>
      </c>
      <c r="N136" s="15">
        <f>'MAT'!H229</f>
        <v/>
      </c>
      <c r="O136" s="15">
        <f>'FIS'!C229</f>
        <v/>
      </c>
      <c r="P136" s="15">
        <f>'FIS'!D229</f>
        <v/>
      </c>
      <c r="Q136" s="15">
        <f>'FIS'!E229</f>
        <v/>
      </c>
      <c r="R136" s="15">
        <f>'FIS'!F229</f>
        <v/>
      </c>
      <c r="S136" s="15">
        <f>'FIS'!G229</f>
        <v/>
      </c>
      <c r="T136" s="15">
        <f>'FIS'!H229</f>
        <v/>
      </c>
      <c r="U136" s="15">
        <f>'QUI'!C229</f>
        <v/>
      </c>
      <c r="V136" s="15">
        <f>'QUI'!D229</f>
        <v/>
      </c>
      <c r="W136" s="15">
        <f>'QUI'!E229</f>
        <v/>
      </c>
      <c r="X136" s="15">
        <f>'QUI'!F229</f>
        <v/>
      </c>
      <c r="Y136" s="15">
        <f>'QUI'!G229</f>
        <v/>
      </c>
      <c r="Z136" s="15">
        <f>'QUI'!H229</f>
        <v/>
      </c>
      <c r="AA136" s="15">
        <f>'GEO'!C229</f>
        <v/>
      </c>
      <c r="AB136" s="15">
        <f>'GEO'!D229</f>
        <v/>
      </c>
      <c r="AC136" s="15">
        <f>'GEO'!E229</f>
        <v/>
      </c>
      <c r="AD136" s="15">
        <f>'GEO'!F229</f>
        <v/>
      </c>
      <c r="AE136" s="15">
        <f>'GEO'!G229</f>
        <v/>
      </c>
      <c r="AF136" s="15">
        <f>'GEO'!H229</f>
        <v/>
      </c>
      <c r="AG136" s="15">
        <f>'SOC'!C229</f>
        <v/>
      </c>
      <c r="AH136" s="15">
        <f>'SOC'!D229</f>
        <v/>
      </c>
      <c r="AI136" s="15">
        <f>'SOC'!E229</f>
        <v/>
      </c>
      <c r="AJ136" s="15">
        <f>'SOC'!F229</f>
        <v/>
      </c>
      <c r="AK136" s="15">
        <f>'SOC'!G229</f>
        <v/>
      </c>
      <c r="AL136" s="15">
        <f>'SOC'!H229</f>
        <v/>
      </c>
      <c r="AM136" s="15">
        <f>'HIS'!C229</f>
        <v/>
      </c>
      <c r="AN136" s="15">
        <f>'HIS'!D229</f>
        <v/>
      </c>
      <c r="AO136" s="15">
        <f>'HIS'!E229</f>
        <v/>
      </c>
      <c r="AP136" s="15">
        <f>'HIS'!F229</f>
        <v/>
      </c>
      <c r="AQ136" s="15">
        <f>'HIS'!G229</f>
        <v/>
      </c>
      <c r="AR136" s="15">
        <f>'HIS'!H229</f>
        <v/>
      </c>
      <c r="AS136" s="15">
        <f>'FIL'!C229</f>
        <v/>
      </c>
      <c r="AT136" s="15">
        <f>'FIL'!D229</f>
        <v/>
      </c>
      <c r="AU136" s="15">
        <f>'FIL'!E229</f>
        <v/>
      </c>
      <c r="AV136" s="15">
        <f>'FIL'!F229</f>
        <v/>
      </c>
      <c r="AW136" s="15">
        <f>'FIL'!G229</f>
        <v/>
      </c>
      <c r="AX136" s="15">
        <f>'FIL'!H229</f>
        <v/>
      </c>
      <c r="AY136" s="15">
        <f>'ESP'!C229</f>
        <v/>
      </c>
      <c r="AZ136" s="15">
        <f>'ESP'!D229</f>
        <v/>
      </c>
      <c r="BA136" s="15">
        <f>'ESP'!E229</f>
        <v/>
      </c>
      <c r="BB136" s="15">
        <f>'ESP'!F229</f>
        <v/>
      </c>
      <c r="BC136" s="15">
        <f>'ESP'!G229</f>
        <v/>
      </c>
      <c r="BD136" s="15">
        <f>'ESP'!H229</f>
        <v/>
      </c>
      <c r="BE136" s="15">
        <f>'POR'!C229</f>
        <v/>
      </c>
      <c r="BF136" s="15">
        <f>'POR'!D229</f>
        <v/>
      </c>
      <c r="BG136" s="15">
        <f>'POR'!E229</f>
        <v/>
      </c>
      <c r="BH136" s="15">
        <f>'POR'!F229</f>
        <v/>
      </c>
      <c r="BI136" s="15">
        <f>'POR'!G229</f>
        <v/>
      </c>
      <c r="BJ136" s="15">
        <f>'POR'!H229</f>
        <v/>
      </c>
      <c r="BK136" s="15">
        <f>'ART'!C229</f>
        <v/>
      </c>
      <c r="BL136" s="15">
        <f>'ART'!D229</f>
        <v/>
      </c>
      <c r="BM136" s="15">
        <f>'ART'!E229</f>
        <v/>
      </c>
      <c r="BN136" s="15">
        <f>'ART'!F229</f>
        <v/>
      </c>
      <c r="BO136" s="15">
        <f>'ART'!G229</f>
        <v/>
      </c>
      <c r="BP136" s="15">
        <f>'ART'!H229</f>
        <v/>
      </c>
      <c r="BQ136" s="15">
        <f>'EDF'!C229</f>
        <v/>
      </c>
      <c r="BR136" s="15">
        <f>'EDF'!D229</f>
        <v/>
      </c>
      <c r="BS136" s="15">
        <f>'EDF'!E229</f>
        <v/>
      </c>
      <c r="BT136" s="15">
        <f>'EDF'!F229</f>
        <v/>
      </c>
      <c r="BU136" s="15">
        <f>'EDF'!G229</f>
        <v/>
      </c>
      <c r="BV136" s="15">
        <f>'EDF'!H229</f>
        <v/>
      </c>
      <c r="BW136" s="15">
        <f>'ING'!C229</f>
        <v/>
      </c>
      <c r="BX136" s="15">
        <f>'ING'!D229</f>
        <v/>
      </c>
      <c r="BY136" s="15">
        <f>'ING'!E229</f>
        <v/>
      </c>
      <c r="BZ136" s="15">
        <f>'ING'!F229</f>
        <v/>
      </c>
      <c r="CA136" s="15">
        <f>'ING'!G229</f>
        <v/>
      </c>
      <c r="CB136" s="15">
        <f>'ING'!H229</f>
        <v/>
      </c>
    </row>
    <row r="137">
      <c r="A137" s="8" t="n">
        <v>19</v>
      </c>
      <c r="B137" s="8" t="inlineStr">
        <is>
          <t>Rafael Alcântara Santos Silva</t>
        </is>
      </c>
      <c r="C137" s="15">
        <f>'BIO'!C230</f>
        <v/>
      </c>
      <c r="D137" s="15">
        <f>'BIO'!D230</f>
        <v/>
      </c>
      <c r="E137" s="15">
        <f>'BIO'!E230</f>
        <v/>
      </c>
      <c r="F137" s="15">
        <f>'BIO'!F230</f>
        <v/>
      </c>
      <c r="G137" s="15">
        <f>'BIO'!G230</f>
        <v/>
      </c>
      <c r="H137" s="15">
        <f>'BIO'!H230</f>
        <v/>
      </c>
      <c r="I137" s="15">
        <f>'MAT'!C230</f>
        <v/>
      </c>
      <c r="J137" s="15">
        <f>'MAT'!D230</f>
        <v/>
      </c>
      <c r="K137" s="15">
        <f>'MAT'!E230</f>
        <v/>
      </c>
      <c r="L137" s="15">
        <f>'MAT'!F230</f>
        <v/>
      </c>
      <c r="M137" s="15">
        <f>'MAT'!G230</f>
        <v/>
      </c>
      <c r="N137" s="15">
        <f>'MAT'!H230</f>
        <v/>
      </c>
      <c r="O137" s="15">
        <f>'FIS'!C230</f>
        <v/>
      </c>
      <c r="P137" s="15">
        <f>'FIS'!D230</f>
        <v/>
      </c>
      <c r="Q137" s="15">
        <f>'FIS'!E230</f>
        <v/>
      </c>
      <c r="R137" s="15">
        <f>'FIS'!F230</f>
        <v/>
      </c>
      <c r="S137" s="15">
        <f>'FIS'!G230</f>
        <v/>
      </c>
      <c r="T137" s="15">
        <f>'FIS'!H230</f>
        <v/>
      </c>
      <c r="U137" s="15">
        <f>'QUI'!C230</f>
        <v/>
      </c>
      <c r="V137" s="15">
        <f>'QUI'!D230</f>
        <v/>
      </c>
      <c r="W137" s="15">
        <f>'QUI'!E230</f>
        <v/>
      </c>
      <c r="X137" s="15">
        <f>'QUI'!F230</f>
        <v/>
      </c>
      <c r="Y137" s="15">
        <f>'QUI'!G230</f>
        <v/>
      </c>
      <c r="Z137" s="15">
        <f>'QUI'!H230</f>
        <v/>
      </c>
      <c r="AA137" s="15">
        <f>'GEO'!C230</f>
        <v/>
      </c>
      <c r="AB137" s="15">
        <f>'GEO'!D230</f>
        <v/>
      </c>
      <c r="AC137" s="15">
        <f>'GEO'!E230</f>
        <v/>
      </c>
      <c r="AD137" s="15">
        <f>'GEO'!F230</f>
        <v/>
      </c>
      <c r="AE137" s="15">
        <f>'GEO'!G230</f>
        <v/>
      </c>
      <c r="AF137" s="15">
        <f>'GEO'!H230</f>
        <v/>
      </c>
      <c r="AG137" s="15">
        <f>'SOC'!C230</f>
        <v/>
      </c>
      <c r="AH137" s="15">
        <f>'SOC'!D230</f>
        <v/>
      </c>
      <c r="AI137" s="15">
        <f>'SOC'!E230</f>
        <v/>
      </c>
      <c r="AJ137" s="15">
        <f>'SOC'!F230</f>
        <v/>
      </c>
      <c r="AK137" s="15">
        <f>'SOC'!G230</f>
        <v/>
      </c>
      <c r="AL137" s="15">
        <f>'SOC'!H230</f>
        <v/>
      </c>
      <c r="AM137" s="15">
        <f>'HIS'!C230</f>
        <v/>
      </c>
      <c r="AN137" s="15">
        <f>'HIS'!D230</f>
        <v/>
      </c>
      <c r="AO137" s="15">
        <f>'HIS'!E230</f>
        <v/>
      </c>
      <c r="AP137" s="15">
        <f>'HIS'!F230</f>
        <v/>
      </c>
      <c r="AQ137" s="15">
        <f>'HIS'!G230</f>
        <v/>
      </c>
      <c r="AR137" s="15">
        <f>'HIS'!H230</f>
        <v/>
      </c>
      <c r="AS137" s="15">
        <f>'FIL'!C230</f>
        <v/>
      </c>
      <c r="AT137" s="15">
        <f>'FIL'!D230</f>
        <v/>
      </c>
      <c r="AU137" s="15">
        <f>'FIL'!E230</f>
        <v/>
      </c>
      <c r="AV137" s="15">
        <f>'FIL'!F230</f>
        <v/>
      </c>
      <c r="AW137" s="15">
        <f>'FIL'!G230</f>
        <v/>
      </c>
      <c r="AX137" s="15">
        <f>'FIL'!H230</f>
        <v/>
      </c>
      <c r="AY137" s="15">
        <f>'ESP'!C230</f>
        <v/>
      </c>
      <c r="AZ137" s="15">
        <f>'ESP'!D230</f>
        <v/>
      </c>
      <c r="BA137" s="15">
        <f>'ESP'!E230</f>
        <v/>
      </c>
      <c r="BB137" s="15">
        <f>'ESP'!F230</f>
        <v/>
      </c>
      <c r="BC137" s="15">
        <f>'ESP'!G230</f>
        <v/>
      </c>
      <c r="BD137" s="15">
        <f>'ESP'!H230</f>
        <v/>
      </c>
      <c r="BE137" s="15">
        <f>'POR'!C230</f>
        <v/>
      </c>
      <c r="BF137" s="15">
        <f>'POR'!D230</f>
        <v/>
      </c>
      <c r="BG137" s="15">
        <f>'POR'!E230</f>
        <v/>
      </c>
      <c r="BH137" s="15">
        <f>'POR'!F230</f>
        <v/>
      </c>
      <c r="BI137" s="15">
        <f>'POR'!G230</f>
        <v/>
      </c>
      <c r="BJ137" s="15">
        <f>'POR'!H230</f>
        <v/>
      </c>
      <c r="BK137" s="15">
        <f>'ART'!C230</f>
        <v/>
      </c>
      <c r="BL137" s="15">
        <f>'ART'!D230</f>
        <v/>
      </c>
      <c r="BM137" s="15">
        <f>'ART'!E230</f>
        <v/>
      </c>
      <c r="BN137" s="15">
        <f>'ART'!F230</f>
        <v/>
      </c>
      <c r="BO137" s="15">
        <f>'ART'!G230</f>
        <v/>
      </c>
      <c r="BP137" s="15">
        <f>'ART'!H230</f>
        <v/>
      </c>
      <c r="BQ137" s="15">
        <f>'EDF'!C230</f>
        <v/>
      </c>
      <c r="BR137" s="15">
        <f>'EDF'!D230</f>
        <v/>
      </c>
      <c r="BS137" s="15">
        <f>'EDF'!E230</f>
        <v/>
      </c>
      <c r="BT137" s="15">
        <f>'EDF'!F230</f>
        <v/>
      </c>
      <c r="BU137" s="15">
        <f>'EDF'!G230</f>
        <v/>
      </c>
      <c r="BV137" s="15">
        <f>'EDF'!H230</f>
        <v/>
      </c>
      <c r="BW137" s="15">
        <f>'ING'!C230</f>
        <v/>
      </c>
      <c r="BX137" s="15">
        <f>'ING'!D230</f>
        <v/>
      </c>
      <c r="BY137" s="15">
        <f>'ING'!E230</f>
        <v/>
      </c>
      <c r="BZ137" s="15">
        <f>'ING'!F230</f>
        <v/>
      </c>
      <c r="CA137" s="15">
        <f>'ING'!G230</f>
        <v/>
      </c>
      <c r="CB137" s="15">
        <f>'ING'!H230</f>
        <v/>
      </c>
    </row>
    <row r="138">
      <c r="A138" s="8" t="n">
        <v>20</v>
      </c>
      <c r="B138" s="8" t="inlineStr">
        <is>
          <t>Rayssa Maria Pereira Medeiros</t>
        </is>
      </c>
      <c r="C138" s="15">
        <f>'BIO'!C231</f>
        <v/>
      </c>
      <c r="D138" s="15">
        <f>'BIO'!D231</f>
        <v/>
      </c>
      <c r="E138" s="15">
        <f>'BIO'!E231</f>
        <v/>
      </c>
      <c r="F138" s="15">
        <f>'BIO'!F231</f>
        <v/>
      </c>
      <c r="G138" s="15">
        <f>'BIO'!G231</f>
        <v/>
      </c>
      <c r="H138" s="15">
        <f>'BIO'!H231</f>
        <v/>
      </c>
      <c r="I138" s="15">
        <f>'MAT'!C231</f>
        <v/>
      </c>
      <c r="J138" s="15">
        <f>'MAT'!D231</f>
        <v/>
      </c>
      <c r="K138" s="15">
        <f>'MAT'!E231</f>
        <v/>
      </c>
      <c r="L138" s="15">
        <f>'MAT'!F231</f>
        <v/>
      </c>
      <c r="M138" s="15">
        <f>'MAT'!G231</f>
        <v/>
      </c>
      <c r="N138" s="15">
        <f>'MAT'!H231</f>
        <v/>
      </c>
      <c r="O138" s="15">
        <f>'FIS'!C231</f>
        <v/>
      </c>
      <c r="P138" s="15">
        <f>'FIS'!D231</f>
        <v/>
      </c>
      <c r="Q138" s="15">
        <f>'FIS'!E231</f>
        <v/>
      </c>
      <c r="R138" s="15">
        <f>'FIS'!F231</f>
        <v/>
      </c>
      <c r="S138" s="15">
        <f>'FIS'!G231</f>
        <v/>
      </c>
      <c r="T138" s="15">
        <f>'FIS'!H231</f>
        <v/>
      </c>
      <c r="U138" s="15">
        <f>'QUI'!C231</f>
        <v/>
      </c>
      <c r="V138" s="15">
        <f>'QUI'!D231</f>
        <v/>
      </c>
      <c r="W138" s="15">
        <f>'QUI'!E231</f>
        <v/>
      </c>
      <c r="X138" s="15">
        <f>'QUI'!F231</f>
        <v/>
      </c>
      <c r="Y138" s="15">
        <f>'QUI'!G231</f>
        <v/>
      </c>
      <c r="Z138" s="15">
        <f>'QUI'!H231</f>
        <v/>
      </c>
      <c r="AA138" s="15">
        <f>'GEO'!C231</f>
        <v/>
      </c>
      <c r="AB138" s="15">
        <f>'GEO'!D231</f>
        <v/>
      </c>
      <c r="AC138" s="15">
        <f>'GEO'!E231</f>
        <v/>
      </c>
      <c r="AD138" s="15">
        <f>'GEO'!F231</f>
        <v/>
      </c>
      <c r="AE138" s="15">
        <f>'GEO'!G231</f>
        <v/>
      </c>
      <c r="AF138" s="15">
        <f>'GEO'!H231</f>
        <v/>
      </c>
      <c r="AG138" s="15">
        <f>'SOC'!C231</f>
        <v/>
      </c>
      <c r="AH138" s="15">
        <f>'SOC'!D231</f>
        <v/>
      </c>
      <c r="AI138" s="15">
        <f>'SOC'!E231</f>
        <v/>
      </c>
      <c r="AJ138" s="15">
        <f>'SOC'!F231</f>
        <v/>
      </c>
      <c r="AK138" s="15">
        <f>'SOC'!G231</f>
        <v/>
      </c>
      <c r="AL138" s="15">
        <f>'SOC'!H231</f>
        <v/>
      </c>
      <c r="AM138" s="15">
        <f>'HIS'!C231</f>
        <v/>
      </c>
      <c r="AN138" s="15">
        <f>'HIS'!D231</f>
        <v/>
      </c>
      <c r="AO138" s="15">
        <f>'HIS'!E231</f>
        <v/>
      </c>
      <c r="AP138" s="15">
        <f>'HIS'!F231</f>
        <v/>
      </c>
      <c r="AQ138" s="15">
        <f>'HIS'!G231</f>
        <v/>
      </c>
      <c r="AR138" s="15">
        <f>'HIS'!H231</f>
        <v/>
      </c>
      <c r="AS138" s="15">
        <f>'FIL'!C231</f>
        <v/>
      </c>
      <c r="AT138" s="15">
        <f>'FIL'!D231</f>
        <v/>
      </c>
      <c r="AU138" s="15">
        <f>'FIL'!E231</f>
        <v/>
      </c>
      <c r="AV138" s="15">
        <f>'FIL'!F231</f>
        <v/>
      </c>
      <c r="AW138" s="15">
        <f>'FIL'!G231</f>
        <v/>
      </c>
      <c r="AX138" s="15">
        <f>'FIL'!H231</f>
        <v/>
      </c>
      <c r="AY138" s="15">
        <f>'ESP'!C231</f>
        <v/>
      </c>
      <c r="AZ138" s="15">
        <f>'ESP'!D231</f>
        <v/>
      </c>
      <c r="BA138" s="15">
        <f>'ESP'!E231</f>
        <v/>
      </c>
      <c r="BB138" s="15">
        <f>'ESP'!F231</f>
        <v/>
      </c>
      <c r="BC138" s="15">
        <f>'ESP'!G231</f>
        <v/>
      </c>
      <c r="BD138" s="15">
        <f>'ESP'!H231</f>
        <v/>
      </c>
      <c r="BE138" s="15">
        <f>'POR'!C231</f>
        <v/>
      </c>
      <c r="BF138" s="15">
        <f>'POR'!D231</f>
        <v/>
      </c>
      <c r="BG138" s="15">
        <f>'POR'!E231</f>
        <v/>
      </c>
      <c r="BH138" s="15">
        <f>'POR'!F231</f>
        <v/>
      </c>
      <c r="BI138" s="15">
        <f>'POR'!G231</f>
        <v/>
      </c>
      <c r="BJ138" s="15">
        <f>'POR'!H231</f>
        <v/>
      </c>
      <c r="BK138" s="15">
        <f>'ART'!C231</f>
        <v/>
      </c>
      <c r="BL138" s="15">
        <f>'ART'!D231</f>
        <v/>
      </c>
      <c r="BM138" s="15">
        <f>'ART'!E231</f>
        <v/>
      </c>
      <c r="BN138" s="15">
        <f>'ART'!F231</f>
        <v/>
      </c>
      <c r="BO138" s="15">
        <f>'ART'!G231</f>
        <v/>
      </c>
      <c r="BP138" s="15">
        <f>'ART'!H231</f>
        <v/>
      </c>
      <c r="BQ138" s="15">
        <f>'EDF'!C231</f>
        <v/>
      </c>
      <c r="BR138" s="15">
        <f>'EDF'!D231</f>
        <v/>
      </c>
      <c r="BS138" s="15">
        <f>'EDF'!E231</f>
        <v/>
      </c>
      <c r="BT138" s="15">
        <f>'EDF'!F231</f>
        <v/>
      </c>
      <c r="BU138" s="15">
        <f>'EDF'!G231</f>
        <v/>
      </c>
      <c r="BV138" s="15">
        <f>'EDF'!H231</f>
        <v/>
      </c>
      <c r="BW138" s="15">
        <f>'ING'!C231</f>
        <v/>
      </c>
      <c r="BX138" s="15">
        <f>'ING'!D231</f>
        <v/>
      </c>
      <c r="BY138" s="15">
        <f>'ING'!E231</f>
        <v/>
      </c>
      <c r="BZ138" s="15">
        <f>'ING'!F231</f>
        <v/>
      </c>
      <c r="CA138" s="15">
        <f>'ING'!G231</f>
        <v/>
      </c>
      <c r="CB138" s="15">
        <f>'ING'!H231</f>
        <v/>
      </c>
    </row>
    <row r="139">
      <c r="A139" s="8" t="n">
        <v>21</v>
      </c>
      <c r="B139" s="8" t="inlineStr">
        <is>
          <t>Rebeka Loueny Soares de Souza</t>
        </is>
      </c>
      <c r="C139" s="15">
        <f>'BIO'!C232</f>
        <v/>
      </c>
      <c r="D139" s="15">
        <f>'BIO'!D232</f>
        <v/>
      </c>
      <c r="E139" s="15">
        <f>'BIO'!E232</f>
        <v/>
      </c>
      <c r="F139" s="15">
        <f>'BIO'!F232</f>
        <v/>
      </c>
      <c r="G139" s="15">
        <f>'BIO'!G232</f>
        <v/>
      </c>
      <c r="H139" s="15">
        <f>'BIO'!H232</f>
        <v/>
      </c>
      <c r="I139" s="15">
        <f>'MAT'!C232</f>
        <v/>
      </c>
      <c r="J139" s="15">
        <f>'MAT'!D232</f>
        <v/>
      </c>
      <c r="K139" s="15">
        <f>'MAT'!E232</f>
        <v/>
      </c>
      <c r="L139" s="15">
        <f>'MAT'!F232</f>
        <v/>
      </c>
      <c r="M139" s="15">
        <f>'MAT'!G232</f>
        <v/>
      </c>
      <c r="N139" s="15">
        <f>'MAT'!H232</f>
        <v/>
      </c>
      <c r="O139" s="15">
        <f>'FIS'!C232</f>
        <v/>
      </c>
      <c r="P139" s="15">
        <f>'FIS'!D232</f>
        <v/>
      </c>
      <c r="Q139" s="15">
        <f>'FIS'!E232</f>
        <v/>
      </c>
      <c r="R139" s="15">
        <f>'FIS'!F232</f>
        <v/>
      </c>
      <c r="S139" s="15">
        <f>'FIS'!G232</f>
        <v/>
      </c>
      <c r="T139" s="15">
        <f>'FIS'!H232</f>
        <v/>
      </c>
      <c r="U139" s="15">
        <f>'QUI'!C232</f>
        <v/>
      </c>
      <c r="V139" s="15">
        <f>'QUI'!D232</f>
        <v/>
      </c>
      <c r="W139" s="15">
        <f>'QUI'!E232</f>
        <v/>
      </c>
      <c r="X139" s="15">
        <f>'QUI'!F232</f>
        <v/>
      </c>
      <c r="Y139" s="15">
        <f>'QUI'!G232</f>
        <v/>
      </c>
      <c r="Z139" s="15">
        <f>'QUI'!H232</f>
        <v/>
      </c>
      <c r="AA139" s="15">
        <f>'GEO'!C232</f>
        <v/>
      </c>
      <c r="AB139" s="15">
        <f>'GEO'!D232</f>
        <v/>
      </c>
      <c r="AC139" s="15">
        <f>'GEO'!E232</f>
        <v/>
      </c>
      <c r="AD139" s="15">
        <f>'GEO'!F232</f>
        <v/>
      </c>
      <c r="AE139" s="15">
        <f>'GEO'!G232</f>
        <v/>
      </c>
      <c r="AF139" s="15">
        <f>'GEO'!H232</f>
        <v/>
      </c>
      <c r="AG139" s="15">
        <f>'SOC'!C232</f>
        <v/>
      </c>
      <c r="AH139" s="15">
        <f>'SOC'!D232</f>
        <v/>
      </c>
      <c r="AI139" s="15">
        <f>'SOC'!E232</f>
        <v/>
      </c>
      <c r="AJ139" s="15">
        <f>'SOC'!F232</f>
        <v/>
      </c>
      <c r="AK139" s="15">
        <f>'SOC'!G232</f>
        <v/>
      </c>
      <c r="AL139" s="15">
        <f>'SOC'!H232</f>
        <v/>
      </c>
      <c r="AM139" s="15">
        <f>'HIS'!C232</f>
        <v/>
      </c>
      <c r="AN139" s="15">
        <f>'HIS'!D232</f>
        <v/>
      </c>
      <c r="AO139" s="15">
        <f>'HIS'!E232</f>
        <v/>
      </c>
      <c r="AP139" s="15">
        <f>'HIS'!F232</f>
        <v/>
      </c>
      <c r="AQ139" s="15">
        <f>'HIS'!G232</f>
        <v/>
      </c>
      <c r="AR139" s="15">
        <f>'HIS'!H232</f>
        <v/>
      </c>
      <c r="AS139" s="15">
        <f>'FIL'!C232</f>
        <v/>
      </c>
      <c r="AT139" s="15">
        <f>'FIL'!D232</f>
        <v/>
      </c>
      <c r="AU139" s="15">
        <f>'FIL'!E232</f>
        <v/>
      </c>
      <c r="AV139" s="15">
        <f>'FIL'!F232</f>
        <v/>
      </c>
      <c r="AW139" s="15">
        <f>'FIL'!G232</f>
        <v/>
      </c>
      <c r="AX139" s="15">
        <f>'FIL'!H232</f>
        <v/>
      </c>
      <c r="AY139" s="15">
        <f>'ESP'!C232</f>
        <v/>
      </c>
      <c r="AZ139" s="15">
        <f>'ESP'!D232</f>
        <v/>
      </c>
      <c r="BA139" s="15">
        <f>'ESP'!E232</f>
        <v/>
      </c>
      <c r="BB139" s="15">
        <f>'ESP'!F232</f>
        <v/>
      </c>
      <c r="BC139" s="15">
        <f>'ESP'!G232</f>
        <v/>
      </c>
      <c r="BD139" s="15">
        <f>'ESP'!H232</f>
        <v/>
      </c>
      <c r="BE139" s="15">
        <f>'POR'!C232</f>
        <v/>
      </c>
      <c r="BF139" s="15">
        <f>'POR'!D232</f>
        <v/>
      </c>
      <c r="BG139" s="15">
        <f>'POR'!E232</f>
        <v/>
      </c>
      <c r="BH139" s="15">
        <f>'POR'!F232</f>
        <v/>
      </c>
      <c r="BI139" s="15">
        <f>'POR'!G232</f>
        <v/>
      </c>
      <c r="BJ139" s="15">
        <f>'POR'!H232</f>
        <v/>
      </c>
      <c r="BK139" s="15">
        <f>'ART'!C232</f>
        <v/>
      </c>
      <c r="BL139" s="15">
        <f>'ART'!D232</f>
        <v/>
      </c>
      <c r="BM139" s="15">
        <f>'ART'!E232</f>
        <v/>
      </c>
      <c r="BN139" s="15">
        <f>'ART'!F232</f>
        <v/>
      </c>
      <c r="BO139" s="15">
        <f>'ART'!G232</f>
        <v/>
      </c>
      <c r="BP139" s="15">
        <f>'ART'!H232</f>
        <v/>
      </c>
      <c r="BQ139" s="15">
        <f>'EDF'!C232</f>
        <v/>
      </c>
      <c r="BR139" s="15">
        <f>'EDF'!D232</f>
        <v/>
      </c>
      <c r="BS139" s="15">
        <f>'EDF'!E232</f>
        <v/>
      </c>
      <c r="BT139" s="15">
        <f>'EDF'!F232</f>
        <v/>
      </c>
      <c r="BU139" s="15">
        <f>'EDF'!G232</f>
        <v/>
      </c>
      <c r="BV139" s="15">
        <f>'EDF'!H232</f>
        <v/>
      </c>
      <c r="BW139" s="15">
        <f>'ING'!C232</f>
        <v/>
      </c>
      <c r="BX139" s="15">
        <f>'ING'!D232</f>
        <v/>
      </c>
      <c r="BY139" s="15">
        <f>'ING'!E232</f>
        <v/>
      </c>
      <c r="BZ139" s="15">
        <f>'ING'!F232</f>
        <v/>
      </c>
      <c r="CA139" s="15">
        <f>'ING'!G232</f>
        <v/>
      </c>
      <c r="CB139" s="15">
        <f>'ING'!H232</f>
        <v/>
      </c>
    </row>
    <row r="140">
      <c r="A140" s="8" t="n">
        <v>22</v>
      </c>
      <c r="B140" s="8" t="inlineStr">
        <is>
          <t>Rodrigo Santos Freire</t>
        </is>
      </c>
      <c r="C140" s="15">
        <f>'BIO'!C233</f>
        <v/>
      </c>
      <c r="D140" s="15">
        <f>'BIO'!D233</f>
        <v/>
      </c>
      <c r="E140" s="15">
        <f>'BIO'!E233</f>
        <v/>
      </c>
      <c r="F140" s="15">
        <f>'BIO'!F233</f>
        <v/>
      </c>
      <c r="G140" s="15">
        <f>'BIO'!G233</f>
        <v/>
      </c>
      <c r="H140" s="15">
        <f>'BIO'!H233</f>
        <v/>
      </c>
      <c r="I140" s="15">
        <f>'MAT'!C233</f>
        <v/>
      </c>
      <c r="J140" s="15">
        <f>'MAT'!D233</f>
        <v/>
      </c>
      <c r="K140" s="15">
        <f>'MAT'!E233</f>
        <v/>
      </c>
      <c r="L140" s="15">
        <f>'MAT'!F233</f>
        <v/>
      </c>
      <c r="M140" s="15">
        <f>'MAT'!G233</f>
        <v/>
      </c>
      <c r="N140" s="15">
        <f>'MAT'!H233</f>
        <v/>
      </c>
      <c r="O140" s="15">
        <f>'FIS'!C233</f>
        <v/>
      </c>
      <c r="P140" s="15">
        <f>'FIS'!D233</f>
        <v/>
      </c>
      <c r="Q140" s="15">
        <f>'FIS'!E233</f>
        <v/>
      </c>
      <c r="R140" s="15">
        <f>'FIS'!F233</f>
        <v/>
      </c>
      <c r="S140" s="15">
        <f>'FIS'!G233</f>
        <v/>
      </c>
      <c r="T140" s="15">
        <f>'FIS'!H233</f>
        <v/>
      </c>
      <c r="U140" s="15">
        <f>'QUI'!C233</f>
        <v/>
      </c>
      <c r="V140" s="15">
        <f>'QUI'!D233</f>
        <v/>
      </c>
      <c r="W140" s="15">
        <f>'QUI'!E233</f>
        <v/>
      </c>
      <c r="X140" s="15">
        <f>'QUI'!F233</f>
        <v/>
      </c>
      <c r="Y140" s="15">
        <f>'QUI'!G233</f>
        <v/>
      </c>
      <c r="Z140" s="15">
        <f>'QUI'!H233</f>
        <v/>
      </c>
      <c r="AA140" s="15">
        <f>'GEO'!C233</f>
        <v/>
      </c>
      <c r="AB140" s="15">
        <f>'GEO'!D233</f>
        <v/>
      </c>
      <c r="AC140" s="15">
        <f>'GEO'!E233</f>
        <v/>
      </c>
      <c r="AD140" s="15">
        <f>'GEO'!F233</f>
        <v/>
      </c>
      <c r="AE140" s="15">
        <f>'GEO'!G233</f>
        <v/>
      </c>
      <c r="AF140" s="15">
        <f>'GEO'!H233</f>
        <v/>
      </c>
      <c r="AG140" s="15">
        <f>'SOC'!C233</f>
        <v/>
      </c>
      <c r="AH140" s="15">
        <f>'SOC'!D233</f>
        <v/>
      </c>
      <c r="AI140" s="15">
        <f>'SOC'!E233</f>
        <v/>
      </c>
      <c r="AJ140" s="15">
        <f>'SOC'!F233</f>
        <v/>
      </c>
      <c r="AK140" s="15">
        <f>'SOC'!G233</f>
        <v/>
      </c>
      <c r="AL140" s="15">
        <f>'SOC'!H233</f>
        <v/>
      </c>
      <c r="AM140" s="15">
        <f>'HIS'!C233</f>
        <v/>
      </c>
      <c r="AN140" s="15">
        <f>'HIS'!D233</f>
        <v/>
      </c>
      <c r="AO140" s="15">
        <f>'HIS'!E233</f>
        <v/>
      </c>
      <c r="AP140" s="15">
        <f>'HIS'!F233</f>
        <v/>
      </c>
      <c r="AQ140" s="15">
        <f>'HIS'!G233</f>
        <v/>
      </c>
      <c r="AR140" s="15">
        <f>'HIS'!H233</f>
        <v/>
      </c>
      <c r="AS140" s="15">
        <f>'FIL'!C233</f>
        <v/>
      </c>
      <c r="AT140" s="15">
        <f>'FIL'!D233</f>
        <v/>
      </c>
      <c r="AU140" s="15">
        <f>'FIL'!E233</f>
        <v/>
      </c>
      <c r="AV140" s="15">
        <f>'FIL'!F233</f>
        <v/>
      </c>
      <c r="AW140" s="15">
        <f>'FIL'!G233</f>
        <v/>
      </c>
      <c r="AX140" s="15">
        <f>'FIL'!H233</f>
        <v/>
      </c>
      <c r="AY140" s="15">
        <f>'ESP'!C233</f>
        <v/>
      </c>
      <c r="AZ140" s="15">
        <f>'ESP'!D233</f>
        <v/>
      </c>
      <c r="BA140" s="15">
        <f>'ESP'!E233</f>
        <v/>
      </c>
      <c r="BB140" s="15">
        <f>'ESP'!F233</f>
        <v/>
      </c>
      <c r="BC140" s="15">
        <f>'ESP'!G233</f>
        <v/>
      </c>
      <c r="BD140" s="15">
        <f>'ESP'!H233</f>
        <v/>
      </c>
      <c r="BE140" s="15">
        <f>'POR'!C233</f>
        <v/>
      </c>
      <c r="BF140" s="15">
        <f>'POR'!D233</f>
        <v/>
      </c>
      <c r="BG140" s="15">
        <f>'POR'!E233</f>
        <v/>
      </c>
      <c r="BH140" s="15">
        <f>'POR'!F233</f>
        <v/>
      </c>
      <c r="BI140" s="15">
        <f>'POR'!G233</f>
        <v/>
      </c>
      <c r="BJ140" s="15">
        <f>'POR'!H233</f>
        <v/>
      </c>
      <c r="BK140" s="15">
        <f>'ART'!C233</f>
        <v/>
      </c>
      <c r="BL140" s="15">
        <f>'ART'!D233</f>
        <v/>
      </c>
      <c r="BM140" s="15">
        <f>'ART'!E233</f>
        <v/>
      </c>
      <c r="BN140" s="15">
        <f>'ART'!F233</f>
        <v/>
      </c>
      <c r="BO140" s="15">
        <f>'ART'!G233</f>
        <v/>
      </c>
      <c r="BP140" s="15">
        <f>'ART'!H233</f>
        <v/>
      </c>
      <c r="BQ140" s="15">
        <f>'EDF'!C233</f>
        <v/>
      </c>
      <c r="BR140" s="15">
        <f>'EDF'!D233</f>
        <v/>
      </c>
      <c r="BS140" s="15">
        <f>'EDF'!E233</f>
        <v/>
      </c>
      <c r="BT140" s="15">
        <f>'EDF'!F233</f>
        <v/>
      </c>
      <c r="BU140" s="15">
        <f>'EDF'!G233</f>
        <v/>
      </c>
      <c r="BV140" s="15">
        <f>'EDF'!H233</f>
        <v/>
      </c>
      <c r="BW140" s="15">
        <f>'ING'!C233</f>
        <v/>
      </c>
      <c r="BX140" s="15">
        <f>'ING'!D233</f>
        <v/>
      </c>
      <c r="BY140" s="15">
        <f>'ING'!E233</f>
        <v/>
      </c>
      <c r="BZ140" s="15">
        <f>'ING'!F233</f>
        <v/>
      </c>
      <c r="CA140" s="15">
        <f>'ING'!G233</f>
        <v/>
      </c>
      <c r="CB140" s="15">
        <f>'ING'!H233</f>
        <v/>
      </c>
    </row>
    <row r="141">
      <c r="A141" s="8" t="n">
        <v>23</v>
      </c>
      <c r="B141" s="8" t="inlineStr">
        <is>
          <t>Yasmin Caxias de Morais</t>
        </is>
      </c>
      <c r="C141" s="15">
        <f>'BIO'!C234</f>
        <v/>
      </c>
      <c r="D141" s="15">
        <f>'BIO'!D234</f>
        <v/>
      </c>
      <c r="E141" s="15">
        <f>'BIO'!E234</f>
        <v/>
      </c>
      <c r="F141" s="15">
        <f>'BIO'!F234</f>
        <v/>
      </c>
      <c r="G141" s="15">
        <f>'BIO'!G234</f>
        <v/>
      </c>
      <c r="H141" s="15">
        <f>'BIO'!H234</f>
        <v/>
      </c>
      <c r="I141" s="15">
        <f>'MAT'!C234</f>
        <v/>
      </c>
      <c r="J141" s="15">
        <f>'MAT'!D234</f>
        <v/>
      </c>
      <c r="K141" s="15">
        <f>'MAT'!E234</f>
        <v/>
      </c>
      <c r="L141" s="15">
        <f>'MAT'!F234</f>
        <v/>
      </c>
      <c r="M141" s="15">
        <f>'MAT'!G234</f>
        <v/>
      </c>
      <c r="N141" s="15">
        <f>'MAT'!H234</f>
        <v/>
      </c>
      <c r="O141" s="15">
        <f>'FIS'!C234</f>
        <v/>
      </c>
      <c r="P141" s="15">
        <f>'FIS'!D234</f>
        <v/>
      </c>
      <c r="Q141" s="15">
        <f>'FIS'!E234</f>
        <v/>
      </c>
      <c r="R141" s="15">
        <f>'FIS'!F234</f>
        <v/>
      </c>
      <c r="S141" s="15">
        <f>'FIS'!G234</f>
        <v/>
      </c>
      <c r="T141" s="15">
        <f>'FIS'!H234</f>
        <v/>
      </c>
      <c r="U141" s="15">
        <f>'QUI'!C234</f>
        <v/>
      </c>
      <c r="V141" s="15">
        <f>'QUI'!D234</f>
        <v/>
      </c>
      <c r="W141" s="15">
        <f>'QUI'!E234</f>
        <v/>
      </c>
      <c r="X141" s="15">
        <f>'QUI'!F234</f>
        <v/>
      </c>
      <c r="Y141" s="15">
        <f>'QUI'!G234</f>
        <v/>
      </c>
      <c r="Z141" s="15">
        <f>'QUI'!H234</f>
        <v/>
      </c>
      <c r="AA141" s="15">
        <f>'GEO'!C234</f>
        <v/>
      </c>
      <c r="AB141" s="15">
        <f>'GEO'!D234</f>
        <v/>
      </c>
      <c r="AC141" s="15">
        <f>'GEO'!E234</f>
        <v/>
      </c>
      <c r="AD141" s="15">
        <f>'GEO'!F234</f>
        <v/>
      </c>
      <c r="AE141" s="15">
        <f>'GEO'!G234</f>
        <v/>
      </c>
      <c r="AF141" s="15">
        <f>'GEO'!H234</f>
        <v/>
      </c>
      <c r="AG141" s="15">
        <f>'SOC'!C234</f>
        <v/>
      </c>
      <c r="AH141" s="15">
        <f>'SOC'!D234</f>
        <v/>
      </c>
      <c r="AI141" s="15">
        <f>'SOC'!E234</f>
        <v/>
      </c>
      <c r="AJ141" s="15">
        <f>'SOC'!F234</f>
        <v/>
      </c>
      <c r="AK141" s="15">
        <f>'SOC'!G234</f>
        <v/>
      </c>
      <c r="AL141" s="15">
        <f>'SOC'!H234</f>
        <v/>
      </c>
      <c r="AM141" s="15">
        <f>'HIS'!C234</f>
        <v/>
      </c>
      <c r="AN141" s="15">
        <f>'HIS'!D234</f>
        <v/>
      </c>
      <c r="AO141" s="15">
        <f>'HIS'!E234</f>
        <v/>
      </c>
      <c r="AP141" s="15">
        <f>'HIS'!F234</f>
        <v/>
      </c>
      <c r="AQ141" s="15">
        <f>'HIS'!G234</f>
        <v/>
      </c>
      <c r="AR141" s="15">
        <f>'HIS'!H234</f>
        <v/>
      </c>
      <c r="AS141" s="15">
        <f>'FIL'!C234</f>
        <v/>
      </c>
      <c r="AT141" s="15">
        <f>'FIL'!D234</f>
        <v/>
      </c>
      <c r="AU141" s="15">
        <f>'FIL'!E234</f>
        <v/>
      </c>
      <c r="AV141" s="15">
        <f>'FIL'!F234</f>
        <v/>
      </c>
      <c r="AW141" s="15">
        <f>'FIL'!G234</f>
        <v/>
      </c>
      <c r="AX141" s="15">
        <f>'FIL'!H234</f>
        <v/>
      </c>
      <c r="AY141" s="15">
        <f>'ESP'!C234</f>
        <v/>
      </c>
      <c r="AZ141" s="15">
        <f>'ESP'!D234</f>
        <v/>
      </c>
      <c r="BA141" s="15">
        <f>'ESP'!E234</f>
        <v/>
      </c>
      <c r="BB141" s="15">
        <f>'ESP'!F234</f>
        <v/>
      </c>
      <c r="BC141" s="15">
        <f>'ESP'!G234</f>
        <v/>
      </c>
      <c r="BD141" s="15">
        <f>'ESP'!H234</f>
        <v/>
      </c>
      <c r="BE141" s="15">
        <f>'POR'!C234</f>
        <v/>
      </c>
      <c r="BF141" s="15">
        <f>'POR'!D234</f>
        <v/>
      </c>
      <c r="BG141" s="15">
        <f>'POR'!E234</f>
        <v/>
      </c>
      <c r="BH141" s="15">
        <f>'POR'!F234</f>
        <v/>
      </c>
      <c r="BI141" s="15">
        <f>'POR'!G234</f>
        <v/>
      </c>
      <c r="BJ141" s="15">
        <f>'POR'!H234</f>
        <v/>
      </c>
      <c r="BK141" s="15">
        <f>'ART'!C234</f>
        <v/>
      </c>
      <c r="BL141" s="15">
        <f>'ART'!D234</f>
        <v/>
      </c>
      <c r="BM141" s="15">
        <f>'ART'!E234</f>
        <v/>
      </c>
      <c r="BN141" s="15">
        <f>'ART'!F234</f>
        <v/>
      </c>
      <c r="BO141" s="15">
        <f>'ART'!G234</f>
        <v/>
      </c>
      <c r="BP141" s="15">
        <f>'ART'!H234</f>
        <v/>
      </c>
      <c r="BQ141" s="15">
        <f>'EDF'!C234</f>
        <v/>
      </c>
      <c r="BR141" s="15">
        <f>'EDF'!D234</f>
        <v/>
      </c>
      <c r="BS141" s="15">
        <f>'EDF'!E234</f>
        <v/>
      </c>
      <c r="BT141" s="15">
        <f>'EDF'!F234</f>
        <v/>
      </c>
      <c r="BU141" s="15">
        <f>'EDF'!G234</f>
        <v/>
      </c>
      <c r="BV141" s="15">
        <f>'EDF'!H234</f>
        <v/>
      </c>
      <c r="BW141" s="15">
        <f>'ING'!C234</f>
        <v/>
      </c>
      <c r="BX141" s="15">
        <f>'ING'!D234</f>
        <v/>
      </c>
      <c r="BY141" s="15">
        <f>'ING'!E234</f>
        <v/>
      </c>
      <c r="BZ141" s="15">
        <f>'ING'!F234</f>
        <v/>
      </c>
      <c r="CA141" s="15">
        <f>'ING'!G234</f>
        <v/>
      </c>
      <c r="CB141" s="15">
        <f>'ING'!H234</f>
        <v/>
      </c>
    </row>
    <row r="142">
      <c r="A142" s="8" t="n">
        <v>24</v>
      </c>
      <c r="B142" s="8" t="inlineStr">
        <is>
          <t>Yure Gabriel Barbosa Lima</t>
        </is>
      </c>
      <c r="C142" s="15">
        <f>'BIO'!C235</f>
        <v/>
      </c>
      <c r="D142" s="15">
        <f>'BIO'!D235</f>
        <v/>
      </c>
      <c r="E142" s="15">
        <f>'BIO'!E235</f>
        <v/>
      </c>
      <c r="F142" s="15">
        <f>'BIO'!F235</f>
        <v/>
      </c>
      <c r="G142" s="15">
        <f>'BIO'!G235</f>
        <v/>
      </c>
      <c r="H142" s="15">
        <f>'BIO'!H235</f>
        <v/>
      </c>
      <c r="I142" s="15">
        <f>'MAT'!C235</f>
        <v/>
      </c>
      <c r="J142" s="15">
        <f>'MAT'!D235</f>
        <v/>
      </c>
      <c r="K142" s="15">
        <f>'MAT'!E235</f>
        <v/>
      </c>
      <c r="L142" s="15">
        <f>'MAT'!F235</f>
        <v/>
      </c>
      <c r="M142" s="15">
        <f>'MAT'!G235</f>
        <v/>
      </c>
      <c r="N142" s="15">
        <f>'MAT'!H235</f>
        <v/>
      </c>
      <c r="O142" s="15">
        <f>'FIS'!C235</f>
        <v/>
      </c>
      <c r="P142" s="15">
        <f>'FIS'!D235</f>
        <v/>
      </c>
      <c r="Q142" s="15">
        <f>'FIS'!E235</f>
        <v/>
      </c>
      <c r="R142" s="15">
        <f>'FIS'!F235</f>
        <v/>
      </c>
      <c r="S142" s="15">
        <f>'FIS'!G235</f>
        <v/>
      </c>
      <c r="T142" s="15">
        <f>'FIS'!H235</f>
        <v/>
      </c>
      <c r="U142" s="15">
        <f>'QUI'!C235</f>
        <v/>
      </c>
      <c r="V142" s="15">
        <f>'QUI'!D235</f>
        <v/>
      </c>
      <c r="W142" s="15">
        <f>'QUI'!E235</f>
        <v/>
      </c>
      <c r="X142" s="15">
        <f>'QUI'!F235</f>
        <v/>
      </c>
      <c r="Y142" s="15">
        <f>'QUI'!G235</f>
        <v/>
      </c>
      <c r="Z142" s="15">
        <f>'QUI'!H235</f>
        <v/>
      </c>
      <c r="AA142" s="15">
        <f>'GEO'!C235</f>
        <v/>
      </c>
      <c r="AB142" s="15">
        <f>'GEO'!D235</f>
        <v/>
      </c>
      <c r="AC142" s="15">
        <f>'GEO'!E235</f>
        <v/>
      </c>
      <c r="AD142" s="15">
        <f>'GEO'!F235</f>
        <v/>
      </c>
      <c r="AE142" s="15">
        <f>'GEO'!G235</f>
        <v/>
      </c>
      <c r="AF142" s="15">
        <f>'GEO'!H235</f>
        <v/>
      </c>
      <c r="AG142" s="15">
        <f>'SOC'!C235</f>
        <v/>
      </c>
      <c r="AH142" s="15">
        <f>'SOC'!D235</f>
        <v/>
      </c>
      <c r="AI142" s="15">
        <f>'SOC'!E235</f>
        <v/>
      </c>
      <c r="AJ142" s="15">
        <f>'SOC'!F235</f>
        <v/>
      </c>
      <c r="AK142" s="15">
        <f>'SOC'!G235</f>
        <v/>
      </c>
      <c r="AL142" s="15">
        <f>'SOC'!H235</f>
        <v/>
      </c>
      <c r="AM142" s="15">
        <f>'HIS'!C235</f>
        <v/>
      </c>
      <c r="AN142" s="15">
        <f>'HIS'!D235</f>
        <v/>
      </c>
      <c r="AO142" s="15">
        <f>'HIS'!E235</f>
        <v/>
      </c>
      <c r="AP142" s="15">
        <f>'HIS'!F235</f>
        <v/>
      </c>
      <c r="AQ142" s="15">
        <f>'HIS'!G235</f>
        <v/>
      </c>
      <c r="AR142" s="15">
        <f>'HIS'!H235</f>
        <v/>
      </c>
      <c r="AS142" s="15">
        <f>'FIL'!C235</f>
        <v/>
      </c>
      <c r="AT142" s="15">
        <f>'FIL'!D235</f>
        <v/>
      </c>
      <c r="AU142" s="15">
        <f>'FIL'!E235</f>
        <v/>
      </c>
      <c r="AV142" s="15">
        <f>'FIL'!F235</f>
        <v/>
      </c>
      <c r="AW142" s="15">
        <f>'FIL'!G235</f>
        <v/>
      </c>
      <c r="AX142" s="15">
        <f>'FIL'!H235</f>
        <v/>
      </c>
      <c r="AY142" s="15">
        <f>'ESP'!C235</f>
        <v/>
      </c>
      <c r="AZ142" s="15">
        <f>'ESP'!D235</f>
        <v/>
      </c>
      <c r="BA142" s="15">
        <f>'ESP'!E235</f>
        <v/>
      </c>
      <c r="BB142" s="15">
        <f>'ESP'!F235</f>
        <v/>
      </c>
      <c r="BC142" s="15">
        <f>'ESP'!G235</f>
        <v/>
      </c>
      <c r="BD142" s="15">
        <f>'ESP'!H235</f>
        <v/>
      </c>
      <c r="BE142" s="15">
        <f>'POR'!C235</f>
        <v/>
      </c>
      <c r="BF142" s="15">
        <f>'POR'!D235</f>
        <v/>
      </c>
      <c r="BG142" s="15">
        <f>'POR'!E235</f>
        <v/>
      </c>
      <c r="BH142" s="15">
        <f>'POR'!F235</f>
        <v/>
      </c>
      <c r="BI142" s="15">
        <f>'POR'!G235</f>
        <v/>
      </c>
      <c r="BJ142" s="15">
        <f>'POR'!H235</f>
        <v/>
      </c>
      <c r="BK142" s="15">
        <f>'ART'!C235</f>
        <v/>
      </c>
      <c r="BL142" s="15">
        <f>'ART'!D235</f>
        <v/>
      </c>
      <c r="BM142" s="15">
        <f>'ART'!E235</f>
        <v/>
      </c>
      <c r="BN142" s="15">
        <f>'ART'!F235</f>
        <v/>
      </c>
      <c r="BO142" s="15">
        <f>'ART'!G235</f>
        <v/>
      </c>
      <c r="BP142" s="15">
        <f>'ART'!H235</f>
        <v/>
      </c>
      <c r="BQ142" s="15">
        <f>'EDF'!C235</f>
        <v/>
      </c>
      <c r="BR142" s="15">
        <f>'EDF'!D235</f>
        <v/>
      </c>
      <c r="BS142" s="15">
        <f>'EDF'!E235</f>
        <v/>
      </c>
      <c r="BT142" s="15">
        <f>'EDF'!F235</f>
        <v/>
      </c>
      <c r="BU142" s="15">
        <f>'EDF'!G235</f>
        <v/>
      </c>
      <c r="BV142" s="15">
        <f>'EDF'!H235</f>
        <v/>
      </c>
      <c r="BW142" s="15">
        <f>'ING'!C235</f>
        <v/>
      </c>
      <c r="BX142" s="15">
        <f>'ING'!D235</f>
        <v/>
      </c>
      <c r="BY142" s="15">
        <f>'ING'!E235</f>
        <v/>
      </c>
      <c r="BZ142" s="15">
        <f>'ING'!F235</f>
        <v/>
      </c>
      <c r="CA142" s="15">
        <f>'ING'!G235</f>
        <v/>
      </c>
      <c r="CB142" s="15">
        <f>'ING'!H235</f>
        <v/>
      </c>
    </row>
    <row r="145" ht="30" customHeight="1">
      <c r="A145" s="2" t="inlineStr">
        <is>
          <t>3º ANO A - BOLETIM</t>
        </is>
      </c>
    </row>
    <row r="146">
      <c r="A146" s="7" t="n"/>
      <c r="B146" s="7" t="n"/>
      <c r="C146" s="16" t="inlineStr">
        <is>
          <t>BIO</t>
        </is>
      </c>
      <c r="I146" s="16" t="inlineStr">
        <is>
          <t>MAT</t>
        </is>
      </c>
      <c r="O146" s="16" t="inlineStr">
        <is>
          <t>FIS</t>
        </is>
      </c>
      <c r="U146" s="16" t="inlineStr">
        <is>
          <t>QUI</t>
        </is>
      </c>
      <c r="AA146" s="16" t="inlineStr">
        <is>
          <t>GEO</t>
        </is>
      </c>
      <c r="AG146" s="16" t="inlineStr">
        <is>
          <t>SOC</t>
        </is>
      </c>
      <c r="AM146" s="16" t="inlineStr">
        <is>
          <t>HIS</t>
        </is>
      </c>
      <c r="AS146" s="16" t="inlineStr">
        <is>
          <t>FIL</t>
        </is>
      </c>
      <c r="AY146" s="16" t="inlineStr">
        <is>
          <t>ESP</t>
        </is>
      </c>
      <c r="BE146" s="16" t="inlineStr">
        <is>
          <t>POR</t>
        </is>
      </c>
      <c r="BK146" s="16" t="inlineStr">
        <is>
          <t>ART</t>
        </is>
      </c>
      <c r="BQ146" s="16" t="inlineStr">
        <is>
          <t>EDF</t>
        </is>
      </c>
      <c r="BW146" s="16" t="inlineStr">
        <is>
          <t>ING</t>
        </is>
      </c>
    </row>
    <row r="147">
      <c r="A147" s="17" t="inlineStr">
        <is>
          <t>Nº</t>
        </is>
      </c>
      <c r="B147" s="18" t="inlineStr">
        <is>
          <t>ALUNO</t>
        </is>
      </c>
      <c r="C147" s="16" t="inlineStr">
        <is>
          <t>BIO B1</t>
        </is>
      </c>
      <c r="D147" s="16" t="inlineStr">
        <is>
          <t>BIO B2</t>
        </is>
      </c>
      <c r="E147" s="16" t="inlineStr">
        <is>
          <t>BIO B3</t>
        </is>
      </c>
      <c r="F147" s="16" t="inlineStr">
        <is>
          <t>BIO B4</t>
        </is>
      </c>
      <c r="G147" s="19" t="inlineStr">
        <is>
          <t>BIO NF</t>
        </is>
      </c>
      <c r="H147" s="19" t="inlineStr">
        <is>
          <t>BIO MG</t>
        </is>
      </c>
      <c r="I147" s="16" t="inlineStr">
        <is>
          <t>MAT B1</t>
        </is>
      </c>
      <c r="J147" s="16" t="inlineStr">
        <is>
          <t>MAT B2</t>
        </is>
      </c>
      <c r="K147" s="16" t="inlineStr">
        <is>
          <t>MAT B3</t>
        </is>
      </c>
      <c r="L147" s="16" t="inlineStr">
        <is>
          <t>MAT B4</t>
        </is>
      </c>
      <c r="M147" s="19" t="inlineStr">
        <is>
          <t>MAT NF</t>
        </is>
      </c>
      <c r="N147" s="19" t="inlineStr">
        <is>
          <t>MAT MG</t>
        </is>
      </c>
      <c r="O147" s="16" t="inlineStr">
        <is>
          <t>FIS B1</t>
        </is>
      </c>
      <c r="P147" s="16" t="inlineStr">
        <is>
          <t>FIS B2</t>
        </is>
      </c>
      <c r="Q147" s="16" t="inlineStr">
        <is>
          <t>FIS B3</t>
        </is>
      </c>
      <c r="R147" s="16" t="inlineStr">
        <is>
          <t>FIS B4</t>
        </is>
      </c>
      <c r="S147" s="19" t="inlineStr">
        <is>
          <t>FIS NF</t>
        </is>
      </c>
      <c r="T147" s="19" t="inlineStr">
        <is>
          <t>FIS MG</t>
        </is>
      </c>
      <c r="U147" s="16" t="inlineStr">
        <is>
          <t>QUI B1</t>
        </is>
      </c>
      <c r="V147" s="16" t="inlineStr">
        <is>
          <t>QUI B2</t>
        </is>
      </c>
      <c r="W147" s="16" t="inlineStr">
        <is>
          <t>QUI B3</t>
        </is>
      </c>
      <c r="X147" s="16" t="inlineStr">
        <is>
          <t>QUI B4</t>
        </is>
      </c>
      <c r="Y147" s="19" t="inlineStr">
        <is>
          <t>QUI NF</t>
        </is>
      </c>
      <c r="Z147" s="19" t="inlineStr">
        <is>
          <t>QUI MG</t>
        </is>
      </c>
      <c r="AA147" s="16" t="inlineStr">
        <is>
          <t>GEO B1</t>
        </is>
      </c>
      <c r="AB147" s="16" t="inlineStr">
        <is>
          <t>GEO B2</t>
        </is>
      </c>
      <c r="AC147" s="16" t="inlineStr">
        <is>
          <t>GEO B3</t>
        </is>
      </c>
      <c r="AD147" s="16" t="inlineStr">
        <is>
          <t>GEO B4</t>
        </is>
      </c>
      <c r="AE147" s="19" t="inlineStr">
        <is>
          <t>GEO NF</t>
        </is>
      </c>
      <c r="AF147" s="19" t="inlineStr">
        <is>
          <t>GEO MG</t>
        </is>
      </c>
      <c r="AG147" s="16" t="inlineStr">
        <is>
          <t>SOC B1</t>
        </is>
      </c>
      <c r="AH147" s="16" t="inlineStr">
        <is>
          <t>SOC B2</t>
        </is>
      </c>
      <c r="AI147" s="16" t="inlineStr">
        <is>
          <t>SOC B3</t>
        </is>
      </c>
      <c r="AJ147" s="16" t="inlineStr">
        <is>
          <t>SOC B4</t>
        </is>
      </c>
      <c r="AK147" s="19" t="inlineStr">
        <is>
          <t>SOC NF</t>
        </is>
      </c>
      <c r="AL147" s="19" t="inlineStr">
        <is>
          <t>SOC MG</t>
        </is>
      </c>
      <c r="AM147" s="16" t="inlineStr">
        <is>
          <t>HIS B1</t>
        </is>
      </c>
      <c r="AN147" s="16" t="inlineStr">
        <is>
          <t>HIS B2</t>
        </is>
      </c>
      <c r="AO147" s="16" t="inlineStr">
        <is>
          <t>HIS B3</t>
        </is>
      </c>
      <c r="AP147" s="16" t="inlineStr">
        <is>
          <t>HIS B4</t>
        </is>
      </c>
      <c r="AQ147" s="19" t="inlineStr">
        <is>
          <t>HIS NF</t>
        </is>
      </c>
      <c r="AR147" s="19" t="inlineStr">
        <is>
          <t>HIS MG</t>
        </is>
      </c>
      <c r="AS147" s="16" t="inlineStr">
        <is>
          <t>FIL B1</t>
        </is>
      </c>
      <c r="AT147" s="16" t="inlineStr">
        <is>
          <t>FIL B2</t>
        </is>
      </c>
      <c r="AU147" s="16" t="inlineStr">
        <is>
          <t>FIL B3</t>
        </is>
      </c>
      <c r="AV147" s="16" t="inlineStr">
        <is>
          <t>FIL B4</t>
        </is>
      </c>
      <c r="AW147" s="19" t="inlineStr">
        <is>
          <t>FIL NF</t>
        </is>
      </c>
      <c r="AX147" s="19" t="inlineStr">
        <is>
          <t>FIL MG</t>
        </is>
      </c>
      <c r="AY147" s="16" t="inlineStr">
        <is>
          <t>ESP B1</t>
        </is>
      </c>
      <c r="AZ147" s="16" t="inlineStr">
        <is>
          <t>ESP B2</t>
        </is>
      </c>
      <c r="BA147" s="16" t="inlineStr">
        <is>
          <t>ESP B3</t>
        </is>
      </c>
      <c r="BB147" s="16" t="inlineStr">
        <is>
          <t>ESP B4</t>
        </is>
      </c>
      <c r="BC147" s="19" t="inlineStr">
        <is>
          <t>ESP NF</t>
        </is>
      </c>
      <c r="BD147" s="19" t="inlineStr">
        <is>
          <t>ESP MG</t>
        </is>
      </c>
      <c r="BE147" s="16" t="inlineStr">
        <is>
          <t>POR B1</t>
        </is>
      </c>
      <c r="BF147" s="16" t="inlineStr">
        <is>
          <t>POR B2</t>
        </is>
      </c>
      <c r="BG147" s="16" t="inlineStr">
        <is>
          <t>POR B3</t>
        </is>
      </c>
      <c r="BH147" s="16" t="inlineStr">
        <is>
          <t>POR B4</t>
        </is>
      </c>
      <c r="BI147" s="19" t="inlineStr">
        <is>
          <t>POR NF</t>
        </is>
      </c>
      <c r="BJ147" s="19" t="inlineStr">
        <is>
          <t>POR MG</t>
        </is>
      </c>
      <c r="BK147" s="16" t="inlineStr">
        <is>
          <t>ART B1</t>
        </is>
      </c>
      <c r="BL147" s="16" t="inlineStr">
        <is>
          <t>ART B2</t>
        </is>
      </c>
      <c r="BM147" s="16" t="inlineStr">
        <is>
          <t>ART B3</t>
        </is>
      </c>
      <c r="BN147" s="16" t="inlineStr">
        <is>
          <t>ART B4</t>
        </is>
      </c>
      <c r="BO147" s="19" t="inlineStr">
        <is>
          <t>ART NF</t>
        </is>
      </c>
      <c r="BP147" s="19" t="inlineStr">
        <is>
          <t>ART MG</t>
        </is>
      </c>
      <c r="BQ147" s="16" t="inlineStr">
        <is>
          <t>EDF B1</t>
        </is>
      </c>
      <c r="BR147" s="16" t="inlineStr">
        <is>
          <t>EDF B2</t>
        </is>
      </c>
      <c r="BS147" s="16" t="inlineStr">
        <is>
          <t>EDF B3</t>
        </is>
      </c>
      <c r="BT147" s="16" t="inlineStr">
        <is>
          <t>EDF B4</t>
        </is>
      </c>
      <c r="BU147" s="19" t="inlineStr">
        <is>
          <t>EDF NF</t>
        </is>
      </c>
      <c r="BV147" s="19" t="inlineStr">
        <is>
          <t>EDF MG</t>
        </is>
      </c>
      <c r="BW147" s="16" t="inlineStr">
        <is>
          <t>ING B1</t>
        </is>
      </c>
      <c r="BX147" s="16" t="inlineStr">
        <is>
          <t>ING B2</t>
        </is>
      </c>
      <c r="BY147" s="16" t="inlineStr">
        <is>
          <t>ING B3</t>
        </is>
      </c>
      <c r="BZ147" s="16" t="inlineStr">
        <is>
          <t>ING B4</t>
        </is>
      </c>
      <c r="CA147" s="19" t="inlineStr">
        <is>
          <t>ING NF</t>
        </is>
      </c>
      <c r="CB147" s="19" t="inlineStr">
        <is>
          <t>ING MG</t>
        </is>
      </c>
    </row>
    <row r="148">
      <c r="A148" s="8" t="n">
        <v>1</v>
      </c>
      <c r="B148" s="8" t="inlineStr">
        <is>
          <t>Ana Luiza Xavier Dos Santos Alves</t>
        </is>
      </c>
      <c r="C148" s="15">
        <f>'BIO'!C264</f>
        <v/>
      </c>
      <c r="D148" s="15">
        <f>'BIO'!D264</f>
        <v/>
      </c>
      <c r="E148" s="15">
        <f>'BIO'!E264</f>
        <v/>
      </c>
      <c r="F148" s="15">
        <f>'BIO'!F264</f>
        <v/>
      </c>
      <c r="G148" s="15">
        <f>'BIO'!G264</f>
        <v/>
      </c>
      <c r="H148" s="15">
        <f>'BIO'!H264</f>
        <v/>
      </c>
      <c r="I148" s="15">
        <f>'MAT'!C264</f>
        <v/>
      </c>
      <c r="J148" s="15">
        <f>'MAT'!D264</f>
        <v/>
      </c>
      <c r="K148" s="15">
        <f>'MAT'!E264</f>
        <v/>
      </c>
      <c r="L148" s="15">
        <f>'MAT'!F264</f>
        <v/>
      </c>
      <c r="M148" s="15">
        <f>'MAT'!G264</f>
        <v/>
      </c>
      <c r="N148" s="15">
        <f>'MAT'!H264</f>
        <v/>
      </c>
      <c r="O148" s="15">
        <f>'FIS'!C264</f>
        <v/>
      </c>
      <c r="P148" s="15">
        <f>'FIS'!D264</f>
        <v/>
      </c>
      <c r="Q148" s="15">
        <f>'FIS'!E264</f>
        <v/>
      </c>
      <c r="R148" s="15">
        <f>'FIS'!F264</f>
        <v/>
      </c>
      <c r="S148" s="15">
        <f>'FIS'!G264</f>
        <v/>
      </c>
      <c r="T148" s="15">
        <f>'FIS'!H264</f>
        <v/>
      </c>
      <c r="U148" s="15">
        <f>'QUI'!C264</f>
        <v/>
      </c>
      <c r="V148" s="15">
        <f>'QUI'!D264</f>
        <v/>
      </c>
      <c r="W148" s="15">
        <f>'QUI'!E264</f>
        <v/>
      </c>
      <c r="X148" s="15">
        <f>'QUI'!F264</f>
        <v/>
      </c>
      <c r="Y148" s="15">
        <f>'QUI'!G264</f>
        <v/>
      </c>
      <c r="Z148" s="15">
        <f>'QUI'!H264</f>
        <v/>
      </c>
      <c r="AA148" s="15">
        <f>'GEO'!C264</f>
        <v/>
      </c>
      <c r="AB148" s="15">
        <f>'GEO'!D264</f>
        <v/>
      </c>
      <c r="AC148" s="15">
        <f>'GEO'!E264</f>
        <v/>
      </c>
      <c r="AD148" s="15">
        <f>'GEO'!F264</f>
        <v/>
      </c>
      <c r="AE148" s="15">
        <f>'GEO'!G264</f>
        <v/>
      </c>
      <c r="AF148" s="15">
        <f>'GEO'!H264</f>
        <v/>
      </c>
      <c r="AG148" s="15">
        <f>'SOC'!C264</f>
        <v/>
      </c>
      <c r="AH148" s="15">
        <f>'SOC'!D264</f>
        <v/>
      </c>
      <c r="AI148" s="15">
        <f>'SOC'!E264</f>
        <v/>
      </c>
      <c r="AJ148" s="15">
        <f>'SOC'!F264</f>
        <v/>
      </c>
      <c r="AK148" s="15">
        <f>'SOC'!G264</f>
        <v/>
      </c>
      <c r="AL148" s="15">
        <f>'SOC'!H264</f>
        <v/>
      </c>
      <c r="AM148" s="15">
        <f>'HIS'!C264</f>
        <v/>
      </c>
      <c r="AN148" s="15">
        <f>'HIS'!D264</f>
        <v/>
      </c>
      <c r="AO148" s="15">
        <f>'HIS'!E264</f>
        <v/>
      </c>
      <c r="AP148" s="15">
        <f>'HIS'!F264</f>
        <v/>
      </c>
      <c r="AQ148" s="15">
        <f>'HIS'!G264</f>
        <v/>
      </c>
      <c r="AR148" s="15">
        <f>'HIS'!H264</f>
        <v/>
      </c>
      <c r="AS148" s="15">
        <f>'FIL'!C264</f>
        <v/>
      </c>
      <c r="AT148" s="15">
        <f>'FIL'!D264</f>
        <v/>
      </c>
      <c r="AU148" s="15">
        <f>'FIL'!E264</f>
        <v/>
      </c>
      <c r="AV148" s="15">
        <f>'FIL'!F264</f>
        <v/>
      </c>
      <c r="AW148" s="15">
        <f>'FIL'!G264</f>
        <v/>
      </c>
      <c r="AX148" s="15">
        <f>'FIL'!H264</f>
        <v/>
      </c>
      <c r="AY148" s="15">
        <f>'ESP'!C264</f>
        <v/>
      </c>
      <c r="AZ148" s="15">
        <f>'ESP'!D264</f>
        <v/>
      </c>
      <c r="BA148" s="15">
        <f>'ESP'!E264</f>
        <v/>
      </c>
      <c r="BB148" s="15">
        <f>'ESP'!F264</f>
        <v/>
      </c>
      <c r="BC148" s="15">
        <f>'ESP'!G264</f>
        <v/>
      </c>
      <c r="BD148" s="15">
        <f>'ESP'!H264</f>
        <v/>
      </c>
      <c r="BE148" s="15">
        <f>'POR'!C264</f>
        <v/>
      </c>
      <c r="BF148" s="15">
        <f>'POR'!D264</f>
        <v/>
      </c>
      <c r="BG148" s="15">
        <f>'POR'!E264</f>
        <v/>
      </c>
      <c r="BH148" s="15">
        <f>'POR'!F264</f>
        <v/>
      </c>
      <c r="BI148" s="15">
        <f>'POR'!G264</f>
        <v/>
      </c>
      <c r="BJ148" s="15">
        <f>'POR'!H264</f>
        <v/>
      </c>
      <c r="BK148" s="15">
        <f>'ART'!C264</f>
        <v/>
      </c>
      <c r="BL148" s="15">
        <f>'ART'!D264</f>
        <v/>
      </c>
      <c r="BM148" s="15">
        <f>'ART'!E264</f>
        <v/>
      </c>
      <c r="BN148" s="15">
        <f>'ART'!F264</f>
        <v/>
      </c>
      <c r="BO148" s="15">
        <f>'ART'!G264</f>
        <v/>
      </c>
      <c r="BP148" s="15">
        <f>'ART'!H264</f>
        <v/>
      </c>
      <c r="BQ148" s="15">
        <f>'EDF'!C264</f>
        <v/>
      </c>
      <c r="BR148" s="15">
        <f>'EDF'!D264</f>
        <v/>
      </c>
      <c r="BS148" s="15">
        <f>'EDF'!E264</f>
        <v/>
      </c>
      <c r="BT148" s="15">
        <f>'EDF'!F264</f>
        <v/>
      </c>
      <c r="BU148" s="15">
        <f>'EDF'!G264</f>
        <v/>
      </c>
      <c r="BV148" s="15">
        <f>'EDF'!H264</f>
        <v/>
      </c>
      <c r="BW148" s="15">
        <f>'ING'!C264</f>
        <v/>
      </c>
      <c r="BX148" s="15">
        <f>'ING'!D264</f>
        <v/>
      </c>
      <c r="BY148" s="15">
        <f>'ING'!E264</f>
        <v/>
      </c>
      <c r="BZ148" s="15">
        <f>'ING'!F264</f>
        <v/>
      </c>
      <c r="CA148" s="15">
        <f>'ING'!G264</f>
        <v/>
      </c>
      <c r="CB148" s="15">
        <f>'ING'!H264</f>
        <v/>
      </c>
    </row>
    <row r="149">
      <c r="A149" s="8" t="n">
        <v>2</v>
      </c>
      <c r="B149" s="8" t="inlineStr">
        <is>
          <t>Anna Júlia Pereira dos Santos</t>
        </is>
      </c>
      <c r="C149" s="15">
        <f>'BIO'!C265</f>
        <v/>
      </c>
      <c r="D149" s="15">
        <f>'BIO'!D265</f>
        <v/>
      </c>
      <c r="E149" s="15">
        <f>'BIO'!E265</f>
        <v/>
      </c>
      <c r="F149" s="15">
        <f>'BIO'!F265</f>
        <v/>
      </c>
      <c r="G149" s="15">
        <f>'BIO'!G265</f>
        <v/>
      </c>
      <c r="H149" s="15">
        <f>'BIO'!H265</f>
        <v/>
      </c>
      <c r="I149" s="15">
        <f>'MAT'!C265</f>
        <v/>
      </c>
      <c r="J149" s="15">
        <f>'MAT'!D265</f>
        <v/>
      </c>
      <c r="K149" s="15">
        <f>'MAT'!E265</f>
        <v/>
      </c>
      <c r="L149" s="15">
        <f>'MAT'!F265</f>
        <v/>
      </c>
      <c r="M149" s="15">
        <f>'MAT'!G265</f>
        <v/>
      </c>
      <c r="N149" s="15">
        <f>'MAT'!H265</f>
        <v/>
      </c>
      <c r="O149" s="15">
        <f>'FIS'!C265</f>
        <v/>
      </c>
      <c r="P149" s="15">
        <f>'FIS'!D265</f>
        <v/>
      </c>
      <c r="Q149" s="15">
        <f>'FIS'!E265</f>
        <v/>
      </c>
      <c r="R149" s="15">
        <f>'FIS'!F265</f>
        <v/>
      </c>
      <c r="S149" s="15">
        <f>'FIS'!G265</f>
        <v/>
      </c>
      <c r="T149" s="15">
        <f>'FIS'!H265</f>
        <v/>
      </c>
      <c r="U149" s="15">
        <f>'QUI'!C265</f>
        <v/>
      </c>
      <c r="V149" s="15">
        <f>'QUI'!D265</f>
        <v/>
      </c>
      <c r="W149" s="15">
        <f>'QUI'!E265</f>
        <v/>
      </c>
      <c r="X149" s="15">
        <f>'QUI'!F265</f>
        <v/>
      </c>
      <c r="Y149" s="15">
        <f>'QUI'!G265</f>
        <v/>
      </c>
      <c r="Z149" s="15">
        <f>'QUI'!H265</f>
        <v/>
      </c>
      <c r="AA149" s="15">
        <f>'GEO'!C265</f>
        <v/>
      </c>
      <c r="AB149" s="15">
        <f>'GEO'!D265</f>
        <v/>
      </c>
      <c r="AC149" s="15">
        <f>'GEO'!E265</f>
        <v/>
      </c>
      <c r="AD149" s="15">
        <f>'GEO'!F265</f>
        <v/>
      </c>
      <c r="AE149" s="15">
        <f>'GEO'!G265</f>
        <v/>
      </c>
      <c r="AF149" s="15">
        <f>'GEO'!H265</f>
        <v/>
      </c>
      <c r="AG149" s="15">
        <f>'SOC'!C265</f>
        <v/>
      </c>
      <c r="AH149" s="15">
        <f>'SOC'!D265</f>
        <v/>
      </c>
      <c r="AI149" s="15">
        <f>'SOC'!E265</f>
        <v/>
      </c>
      <c r="AJ149" s="15">
        <f>'SOC'!F265</f>
        <v/>
      </c>
      <c r="AK149" s="15">
        <f>'SOC'!G265</f>
        <v/>
      </c>
      <c r="AL149" s="15">
        <f>'SOC'!H265</f>
        <v/>
      </c>
      <c r="AM149" s="15">
        <f>'HIS'!C265</f>
        <v/>
      </c>
      <c r="AN149" s="15">
        <f>'HIS'!D265</f>
        <v/>
      </c>
      <c r="AO149" s="15">
        <f>'HIS'!E265</f>
        <v/>
      </c>
      <c r="AP149" s="15">
        <f>'HIS'!F265</f>
        <v/>
      </c>
      <c r="AQ149" s="15">
        <f>'HIS'!G265</f>
        <v/>
      </c>
      <c r="AR149" s="15">
        <f>'HIS'!H265</f>
        <v/>
      </c>
      <c r="AS149" s="15">
        <f>'FIL'!C265</f>
        <v/>
      </c>
      <c r="AT149" s="15">
        <f>'FIL'!D265</f>
        <v/>
      </c>
      <c r="AU149" s="15">
        <f>'FIL'!E265</f>
        <v/>
      </c>
      <c r="AV149" s="15">
        <f>'FIL'!F265</f>
        <v/>
      </c>
      <c r="AW149" s="15">
        <f>'FIL'!G265</f>
        <v/>
      </c>
      <c r="AX149" s="15">
        <f>'FIL'!H265</f>
        <v/>
      </c>
      <c r="AY149" s="15">
        <f>'ESP'!C265</f>
        <v/>
      </c>
      <c r="AZ149" s="15">
        <f>'ESP'!D265</f>
        <v/>
      </c>
      <c r="BA149" s="15">
        <f>'ESP'!E265</f>
        <v/>
      </c>
      <c r="BB149" s="15">
        <f>'ESP'!F265</f>
        <v/>
      </c>
      <c r="BC149" s="15">
        <f>'ESP'!G265</f>
        <v/>
      </c>
      <c r="BD149" s="15">
        <f>'ESP'!H265</f>
        <v/>
      </c>
      <c r="BE149" s="15">
        <f>'POR'!C265</f>
        <v/>
      </c>
      <c r="BF149" s="15">
        <f>'POR'!D265</f>
        <v/>
      </c>
      <c r="BG149" s="15">
        <f>'POR'!E265</f>
        <v/>
      </c>
      <c r="BH149" s="15">
        <f>'POR'!F265</f>
        <v/>
      </c>
      <c r="BI149" s="15">
        <f>'POR'!G265</f>
        <v/>
      </c>
      <c r="BJ149" s="15">
        <f>'POR'!H265</f>
        <v/>
      </c>
      <c r="BK149" s="15">
        <f>'ART'!C265</f>
        <v/>
      </c>
      <c r="BL149" s="15">
        <f>'ART'!D265</f>
        <v/>
      </c>
      <c r="BM149" s="15">
        <f>'ART'!E265</f>
        <v/>
      </c>
      <c r="BN149" s="15">
        <f>'ART'!F265</f>
        <v/>
      </c>
      <c r="BO149" s="15">
        <f>'ART'!G265</f>
        <v/>
      </c>
      <c r="BP149" s="15">
        <f>'ART'!H265</f>
        <v/>
      </c>
      <c r="BQ149" s="15">
        <f>'EDF'!C265</f>
        <v/>
      </c>
      <c r="BR149" s="15">
        <f>'EDF'!D265</f>
        <v/>
      </c>
      <c r="BS149" s="15">
        <f>'EDF'!E265</f>
        <v/>
      </c>
      <c r="BT149" s="15">
        <f>'EDF'!F265</f>
        <v/>
      </c>
      <c r="BU149" s="15">
        <f>'EDF'!G265</f>
        <v/>
      </c>
      <c r="BV149" s="15">
        <f>'EDF'!H265</f>
        <v/>
      </c>
      <c r="BW149" s="15">
        <f>'ING'!C265</f>
        <v/>
      </c>
      <c r="BX149" s="15">
        <f>'ING'!D265</f>
        <v/>
      </c>
      <c r="BY149" s="15">
        <f>'ING'!E265</f>
        <v/>
      </c>
      <c r="BZ149" s="15">
        <f>'ING'!F265</f>
        <v/>
      </c>
      <c r="CA149" s="15">
        <f>'ING'!G265</f>
        <v/>
      </c>
      <c r="CB149" s="15">
        <f>'ING'!H265</f>
        <v/>
      </c>
    </row>
    <row r="150">
      <c r="A150" s="8" t="n">
        <v>3</v>
      </c>
      <c r="B150" s="8" t="inlineStr">
        <is>
          <t>Anthony Gabriel da Costa Trigueiro</t>
        </is>
      </c>
      <c r="C150" s="15">
        <f>'BIO'!C266</f>
        <v/>
      </c>
      <c r="D150" s="15">
        <f>'BIO'!D266</f>
        <v/>
      </c>
      <c r="E150" s="15">
        <f>'BIO'!E266</f>
        <v/>
      </c>
      <c r="F150" s="15">
        <f>'BIO'!F266</f>
        <v/>
      </c>
      <c r="G150" s="15">
        <f>'BIO'!G266</f>
        <v/>
      </c>
      <c r="H150" s="15">
        <f>'BIO'!H266</f>
        <v/>
      </c>
      <c r="I150" s="15">
        <f>'MAT'!C266</f>
        <v/>
      </c>
      <c r="J150" s="15">
        <f>'MAT'!D266</f>
        <v/>
      </c>
      <c r="K150" s="15">
        <f>'MAT'!E266</f>
        <v/>
      </c>
      <c r="L150" s="15">
        <f>'MAT'!F266</f>
        <v/>
      </c>
      <c r="M150" s="15">
        <f>'MAT'!G266</f>
        <v/>
      </c>
      <c r="N150" s="15">
        <f>'MAT'!H266</f>
        <v/>
      </c>
      <c r="O150" s="15">
        <f>'FIS'!C266</f>
        <v/>
      </c>
      <c r="P150" s="15">
        <f>'FIS'!D266</f>
        <v/>
      </c>
      <c r="Q150" s="15">
        <f>'FIS'!E266</f>
        <v/>
      </c>
      <c r="R150" s="15">
        <f>'FIS'!F266</f>
        <v/>
      </c>
      <c r="S150" s="15">
        <f>'FIS'!G266</f>
        <v/>
      </c>
      <c r="T150" s="15">
        <f>'FIS'!H266</f>
        <v/>
      </c>
      <c r="U150" s="15">
        <f>'QUI'!C266</f>
        <v/>
      </c>
      <c r="V150" s="15">
        <f>'QUI'!D266</f>
        <v/>
      </c>
      <c r="W150" s="15">
        <f>'QUI'!E266</f>
        <v/>
      </c>
      <c r="X150" s="15">
        <f>'QUI'!F266</f>
        <v/>
      </c>
      <c r="Y150" s="15">
        <f>'QUI'!G266</f>
        <v/>
      </c>
      <c r="Z150" s="15">
        <f>'QUI'!H266</f>
        <v/>
      </c>
      <c r="AA150" s="15">
        <f>'GEO'!C266</f>
        <v/>
      </c>
      <c r="AB150" s="15">
        <f>'GEO'!D266</f>
        <v/>
      </c>
      <c r="AC150" s="15">
        <f>'GEO'!E266</f>
        <v/>
      </c>
      <c r="AD150" s="15">
        <f>'GEO'!F266</f>
        <v/>
      </c>
      <c r="AE150" s="15">
        <f>'GEO'!G266</f>
        <v/>
      </c>
      <c r="AF150" s="15">
        <f>'GEO'!H266</f>
        <v/>
      </c>
      <c r="AG150" s="15">
        <f>'SOC'!C266</f>
        <v/>
      </c>
      <c r="AH150" s="15">
        <f>'SOC'!D266</f>
        <v/>
      </c>
      <c r="AI150" s="15">
        <f>'SOC'!E266</f>
        <v/>
      </c>
      <c r="AJ150" s="15">
        <f>'SOC'!F266</f>
        <v/>
      </c>
      <c r="AK150" s="15">
        <f>'SOC'!G266</f>
        <v/>
      </c>
      <c r="AL150" s="15">
        <f>'SOC'!H266</f>
        <v/>
      </c>
      <c r="AM150" s="15">
        <f>'HIS'!C266</f>
        <v/>
      </c>
      <c r="AN150" s="15">
        <f>'HIS'!D266</f>
        <v/>
      </c>
      <c r="AO150" s="15">
        <f>'HIS'!E266</f>
        <v/>
      </c>
      <c r="AP150" s="15">
        <f>'HIS'!F266</f>
        <v/>
      </c>
      <c r="AQ150" s="15">
        <f>'HIS'!G266</f>
        <v/>
      </c>
      <c r="AR150" s="15">
        <f>'HIS'!H266</f>
        <v/>
      </c>
      <c r="AS150" s="15">
        <f>'FIL'!C266</f>
        <v/>
      </c>
      <c r="AT150" s="15">
        <f>'FIL'!D266</f>
        <v/>
      </c>
      <c r="AU150" s="15">
        <f>'FIL'!E266</f>
        <v/>
      </c>
      <c r="AV150" s="15">
        <f>'FIL'!F266</f>
        <v/>
      </c>
      <c r="AW150" s="15">
        <f>'FIL'!G266</f>
        <v/>
      </c>
      <c r="AX150" s="15">
        <f>'FIL'!H266</f>
        <v/>
      </c>
      <c r="AY150" s="15">
        <f>'ESP'!C266</f>
        <v/>
      </c>
      <c r="AZ150" s="15">
        <f>'ESP'!D266</f>
        <v/>
      </c>
      <c r="BA150" s="15">
        <f>'ESP'!E266</f>
        <v/>
      </c>
      <c r="BB150" s="15">
        <f>'ESP'!F266</f>
        <v/>
      </c>
      <c r="BC150" s="15">
        <f>'ESP'!G266</f>
        <v/>
      </c>
      <c r="BD150" s="15">
        <f>'ESP'!H266</f>
        <v/>
      </c>
      <c r="BE150" s="15">
        <f>'POR'!C266</f>
        <v/>
      </c>
      <c r="BF150" s="15">
        <f>'POR'!D266</f>
        <v/>
      </c>
      <c r="BG150" s="15">
        <f>'POR'!E266</f>
        <v/>
      </c>
      <c r="BH150" s="15">
        <f>'POR'!F266</f>
        <v/>
      </c>
      <c r="BI150" s="15">
        <f>'POR'!G266</f>
        <v/>
      </c>
      <c r="BJ150" s="15">
        <f>'POR'!H266</f>
        <v/>
      </c>
      <c r="BK150" s="15">
        <f>'ART'!C266</f>
        <v/>
      </c>
      <c r="BL150" s="15">
        <f>'ART'!D266</f>
        <v/>
      </c>
      <c r="BM150" s="15">
        <f>'ART'!E266</f>
        <v/>
      </c>
      <c r="BN150" s="15">
        <f>'ART'!F266</f>
        <v/>
      </c>
      <c r="BO150" s="15">
        <f>'ART'!G266</f>
        <v/>
      </c>
      <c r="BP150" s="15">
        <f>'ART'!H266</f>
        <v/>
      </c>
      <c r="BQ150" s="15">
        <f>'EDF'!C266</f>
        <v/>
      </c>
      <c r="BR150" s="15">
        <f>'EDF'!D266</f>
        <v/>
      </c>
      <c r="BS150" s="15">
        <f>'EDF'!E266</f>
        <v/>
      </c>
      <c r="BT150" s="15">
        <f>'EDF'!F266</f>
        <v/>
      </c>
      <c r="BU150" s="15">
        <f>'EDF'!G266</f>
        <v/>
      </c>
      <c r="BV150" s="15">
        <f>'EDF'!H266</f>
        <v/>
      </c>
      <c r="BW150" s="15">
        <f>'ING'!C266</f>
        <v/>
      </c>
      <c r="BX150" s="15">
        <f>'ING'!D266</f>
        <v/>
      </c>
      <c r="BY150" s="15">
        <f>'ING'!E266</f>
        <v/>
      </c>
      <c r="BZ150" s="15">
        <f>'ING'!F266</f>
        <v/>
      </c>
      <c r="CA150" s="15">
        <f>'ING'!G266</f>
        <v/>
      </c>
      <c r="CB150" s="15">
        <f>'ING'!H266</f>
        <v/>
      </c>
    </row>
    <row r="151">
      <c r="A151" s="8" t="n">
        <v>4</v>
      </c>
      <c r="B151" s="8" t="inlineStr">
        <is>
          <t>Brenda Silva Cavalcanti</t>
        </is>
      </c>
      <c r="C151" s="15">
        <f>'BIO'!C267</f>
        <v/>
      </c>
      <c r="D151" s="15">
        <f>'BIO'!D267</f>
        <v/>
      </c>
      <c r="E151" s="15">
        <f>'BIO'!E267</f>
        <v/>
      </c>
      <c r="F151" s="15">
        <f>'BIO'!F267</f>
        <v/>
      </c>
      <c r="G151" s="15">
        <f>'BIO'!G267</f>
        <v/>
      </c>
      <c r="H151" s="15">
        <f>'BIO'!H267</f>
        <v/>
      </c>
      <c r="I151" s="15">
        <f>'MAT'!C267</f>
        <v/>
      </c>
      <c r="J151" s="15">
        <f>'MAT'!D267</f>
        <v/>
      </c>
      <c r="K151" s="15">
        <f>'MAT'!E267</f>
        <v/>
      </c>
      <c r="L151" s="15">
        <f>'MAT'!F267</f>
        <v/>
      </c>
      <c r="M151" s="15">
        <f>'MAT'!G267</f>
        <v/>
      </c>
      <c r="N151" s="15">
        <f>'MAT'!H267</f>
        <v/>
      </c>
      <c r="O151" s="15">
        <f>'FIS'!C267</f>
        <v/>
      </c>
      <c r="P151" s="15">
        <f>'FIS'!D267</f>
        <v/>
      </c>
      <c r="Q151" s="15">
        <f>'FIS'!E267</f>
        <v/>
      </c>
      <c r="R151" s="15">
        <f>'FIS'!F267</f>
        <v/>
      </c>
      <c r="S151" s="15">
        <f>'FIS'!G267</f>
        <v/>
      </c>
      <c r="T151" s="15">
        <f>'FIS'!H267</f>
        <v/>
      </c>
      <c r="U151" s="15">
        <f>'QUI'!C267</f>
        <v/>
      </c>
      <c r="V151" s="15">
        <f>'QUI'!D267</f>
        <v/>
      </c>
      <c r="W151" s="15">
        <f>'QUI'!E267</f>
        <v/>
      </c>
      <c r="X151" s="15">
        <f>'QUI'!F267</f>
        <v/>
      </c>
      <c r="Y151" s="15">
        <f>'QUI'!G267</f>
        <v/>
      </c>
      <c r="Z151" s="15">
        <f>'QUI'!H267</f>
        <v/>
      </c>
      <c r="AA151" s="15">
        <f>'GEO'!C267</f>
        <v/>
      </c>
      <c r="AB151" s="15">
        <f>'GEO'!D267</f>
        <v/>
      </c>
      <c r="AC151" s="15">
        <f>'GEO'!E267</f>
        <v/>
      </c>
      <c r="AD151" s="15">
        <f>'GEO'!F267</f>
        <v/>
      </c>
      <c r="AE151" s="15">
        <f>'GEO'!G267</f>
        <v/>
      </c>
      <c r="AF151" s="15">
        <f>'GEO'!H267</f>
        <v/>
      </c>
      <c r="AG151" s="15">
        <f>'SOC'!C267</f>
        <v/>
      </c>
      <c r="AH151" s="15">
        <f>'SOC'!D267</f>
        <v/>
      </c>
      <c r="AI151" s="15">
        <f>'SOC'!E267</f>
        <v/>
      </c>
      <c r="AJ151" s="15">
        <f>'SOC'!F267</f>
        <v/>
      </c>
      <c r="AK151" s="15">
        <f>'SOC'!G267</f>
        <v/>
      </c>
      <c r="AL151" s="15">
        <f>'SOC'!H267</f>
        <v/>
      </c>
      <c r="AM151" s="15">
        <f>'HIS'!C267</f>
        <v/>
      </c>
      <c r="AN151" s="15">
        <f>'HIS'!D267</f>
        <v/>
      </c>
      <c r="AO151" s="15">
        <f>'HIS'!E267</f>
        <v/>
      </c>
      <c r="AP151" s="15">
        <f>'HIS'!F267</f>
        <v/>
      </c>
      <c r="AQ151" s="15">
        <f>'HIS'!G267</f>
        <v/>
      </c>
      <c r="AR151" s="15">
        <f>'HIS'!H267</f>
        <v/>
      </c>
      <c r="AS151" s="15">
        <f>'FIL'!C267</f>
        <v/>
      </c>
      <c r="AT151" s="15">
        <f>'FIL'!D267</f>
        <v/>
      </c>
      <c r="AU151" s="15">
        <f>'FIL'!E267</f>
        <v/>
      </c>
      <c r="AV151" s="15">
        <f>'FIL'!F267</f>
        <v/>
      </c>
      <c r="AW151" s="15">
        <f>'FIL'!G267</f>
        <v/>
      </c>
      <c r="AX151" s="15">
        <f>'FIL'!H267</f>
        <v/>
      </c>
      <c r="AY151" s="15">
        <f>'ESP'!C267</f>
        <v/>
      </c>
      <c r="AZ151" s="15">
        <f>'ESP'!D267</f>
        <v/>
      </c>
      <c r="BA151" s="15">
        <f>'ESP'!E267</f>
        <v/>
      </c>
      <c r="BB151" s="15">
        <f>'ESP'!F267</f>
        <v/>
      </c>
      <c r="BC151" s="15">
        <f>'ESP'!G267</f>
        <v/>
      </c>
      <c r="BD151" s="15">
        <f>'ESP'!H267</f>
        <v/>
      </c>
      <c r="BE151" s="15">
        <f>'POR'!C267</f>
        <v/>
      </c>
      <c r="BF151" s="15">
        <f>'POR'!D267</f>
        <v/>
      </c>
      <c r="BG151" s="15">
        <f>'POR'!E267</f>
        <v/>
      </c>
      <c r="BH151" s="15">
        <f>'POR'!F267</f>
        <v/>
      </c>
      <c r="BI151" s="15">
        <f>'POR'!G267</f>
        <v/>
      </c>
      <c r="BJ151" s="15">
        <f>'POR'!H267</f>
        <v/>
      </c>
      <c r="BK151" s="15">
        <f>'ART'!C267</f>
        <v/>
      </c>
      <c r="BL151" s="15">
        <f>'ART'!D267</f>
        <v/>
      </c>
      <c r="BM151" s="15">
        <f>'ART'!E267</f>
        <v/>
      </c>
      <c r="BN151" s="15">
        <f>'ART'!F267</f>
        <v/>
      </c>
      <c r="BO151" s="15">
        <f>'ART'!G267</f>
        <v/>
      </c>
      <c r="BP151" s="15">
        <f>'ART'!H267</f>
        <v/>
      </c>
      <c r="BQ151" s="15">
        <f>'EDF'!C267</f>
        <v/>
      </c>
      <c r="BR151" s="15">
        <f>'EDF'!D267</f>
        <v/>
      </c>
      <c r="BS151" s="15">
        <f>'EDF'!E267</f>
        <v/>
      </c>
      <c r="BT151" s="15">
        <f>'EDF'!F267</f>
        <v/>
      </c>
      <c r="BU151" s="15">
        <f>'EDF'!G267</f>
        <v/>
      </c>
      <c r="BV151" s="15">
        <f>'EDF'!H267</f>
        <v/>
      </c>
      <c r="BW151" s="15">
        <f>'ING'!C267</f>
        <v/>
      </c>
      <c r="BX151" s="15">
        <f>'ING'!D267</f>
        <v/>
      </c>
      <c r="BY151" s="15">
        <f>'ING'!E267</f>
        <v/>
      </c>
      <c r="BZ151" s="15">
        <f>'ING'!F267</f>
        <v/>
      </c>
      <c r="CA151" s="15">
        <f>'ING'!G267</f>
        <v/>
      </c>
      <c r="CB151" s="15">
        <f>'ING'!H267</f>
        <v/>
      </c>
    </row>
    <row r="152">
      <c r="A152" s="8" t="n">
        <v>5</v>
      </c>
      <c r="B152" s="8" t="inlineStr">
        <is>
          <t>Caio Murilo Clemente da Silva</t>
        </is>
      </c>
      <c r="C152" s="15">
        <f>'BIO'!C268</f>
        <v/>
      </c>
      <c r="D152" s="15">
        <f>'BIO'!D268</f>
        <v/>
      </c>
      <c r="E152" s="15">
        <f>'BIO'!E268</f>
        <v/>
      </c>
      <c r="F152" s="15">
        <f>'BIO'!F268</f>
        <v/>
      </c>
      <c r="G152" s="15">
        <f>'BIO'!G268</f>
        <v/>
      </c>
      <c r="H152" s="15">
        <f>'BIO'!H268</f>
        <v/>
      </c>
      <c r="I152" s="15">
        <f>'MAT'!C268</f>
        <v/>
      </c>
      <c r="J152" s="15">
        <f>'MAT'!D268</f>
        <v/>
      </c>
      <c r="K152" s="15">
        <f>'MAT'!E268</f>
        <v/>
      </c>
      <c r="L152" s="15">
        <f>'MAT'!F268</f>
        <v/>
      </c>
      <c r="M152" s="15">
        <f>'MAT'!G268</f>
        <v/>
      </c>
      <c r="N152" s="15">
        <f>'MAT'!H268</f>
        <v/>
      </c>
      <c r="O152" s="15">
        <f>'FIS'!C268</f>
        <v/>
      </c>
      <c r="P152" s="15">
        <f>'FIS'!D268</f>
        <v/>
      </c>
      <c r="Q152" s="15">
        <f>'FIS'!E268</f>
        <v/>
      </c>
      <c r="R152" s="15">
        <f>'FIS'!F268</f>
        <v/>
      </c>
      <c r="S152" s="15">
        <f>'FIS'!G268</f>
        <v/>
      </c>
      <c r="T152" s="15">
        <f>'FIS'!H268</f>
        <v/>
      </c>
      <c r="U152" s="15">
        <f>'QUI'!C268</f>
        <v/>
      </c>
      <c r="V152" s="15">
        <f>'QUI'!D268</f>
        <v/>
      </c>
      <c r="W152" s="15">
        <f>'QUI'!E268</f>
        <v/>
      </c>
      <c r="X152" s="15">
        <f>'QUI'!F268</f>
        <v/>
      </c>
      <c r="Y152" s="15">
        <f>'QUI'!G268</f>
        <v/>
      </c>
      <c r="Z152" s="15">
        <f>'QUI'!H268</f>
        <v/>
      </c>
      <c r="AA152" s="15">
        <f>'GEO'!C268</f>
        <v/>
      </c>
      <c r="AB152" s="15">
        <f>'GEO'!D268</f>
        <v/>
      </c>
      <c r="AC152" s="15">
        <f>'GEO'!E268</f>
        <v/>
      </c>
      <c r="AD152" s="15">
        <f>'GEO'!F268</f>
        <v/>
      </c>
      <c r="AE152" s="15">
        <f>'GEO'!G268</f>
        <v/>
      </c>
      <c r="AF152" s="15">
        <f>'GEO'!H268</f>
        <v/>
      </c>
      <c r="AG152" s="15">
        <f>'SOC'!C268</f>
        <v/>
      </c>
      <c r="AH152" s="15">
        <f>'SOC'!D268</f>
        <v/>
      </c>
      <c r="AI152" s="15">
        <f>'SOC'!E268</f>
        <v/>
      </c>
      <c r="AJ152" s="15">
        <f>'SOC'!F268</f>
        <v/>
      </c>
      <c r="AK152" s="15">
        <f>'SOC'!G268</f>
        <v/>
      </c>
      <c r="AL152" s="15">
        <f>'SOC'!H268</f>
        <v/>
      </c>
      <c r="AM152" s="15">
        <f>'HIS'!C268</f>
        <v/>
      </c>
      <c r="AN152" s="15">
        <f>'HIS'!D268</f>
        <v/>
      </c>
      <c r="AO152" s="15">
        <f>'HIS'!E268</f>
        <v/>
      </c>
      <c r="AP152" s="15">
        <f>'HIS'!F268</f>
        <v/>
      </c>
      <c r="AQ152" s="15">
        <f>'HIS'!G268</f>
        <v/>
      </c>
      <c r="AR152" s="15">
        <f>'HIS'!H268</f>
        <v/>
      </c>
      <c r="AS152" s="15">
        <f>'FIL'!C268</f>
        <v/>
      </c>
      <c r="AT152" s="15">
        <f>'FIL'!D268</f>
        <v/>
      </c>
      <c r="AU152" s="15">
        <f>'FIL'!E268</f>
        <v/>
      </c>
      <c r="AV152" s="15">
        <f>'FIL'!F268</f>
        <v/>
      </c>
      <c r="AW152" s="15">
        <f>'FIL'!G268</f>
        <v/>
      </c>
      <c r="AX152" s="15">
        <f>'FIL'!H268</f>
        <v/>
      </c>
      <c r="AY152" s="15">
        <f>'ESP'!C268</f>
        <v/>
      </c>
      <c r="AZ152" s="15">
        <f>'ESP'!D268</f>
        <v/>
      </c>
      <c r="BA152" s="15">
        <f>'ESP'!E268</f>
        <v/>
      </c>
      <c r="BB152" s="15">
        <f>'ESP'!F268</f>
        <v/>
      </c>
      <c r="BC152" s="15">
        <f>'ESP'!G268</f>
        <v/>
      </c>
      <c r="BD152" s="15">
        <f>'ESP'!H268</f>
        <v/>
      </c>
      <c r="BE152" s="15">
        <f>'POR'!C268</f>
        <v/>
      </c>
      <c r="BF152" s="15">
        <f>'POR'!D268</f>
        <v/>
      </c>
      <c r="BG152" s="15">
        <f>'POR'!E268</f>
        <v/>
      </c>
      <c r="BH152" s="15">
        <f>'POR'!F268</f>
        <v/>
      </c>
      <c r="BI152" s="15">
        <f>'POR'!G268</f>
        <v/>
      </c>
      <c r="BJ152" s="15">
        <f>'POR'!H268</f>
        <v/>
      </c>
      <c r="BK152" s="15">
        <f>'ART'!C268</f>
        <v/>
      </c>
      <c r="BL152" s="15">
        <f>'ART'!D268</f>
        <v/>
      </c>
      <c r="BM152" s="15">
        <f>'ART'!E268</f>
        <v/>
      </c>
      <c r="BN152" s="15">
        <f>'ART'!F268</f>
        <v/>
      </c>
      <c r="BO152" s="15">
        <f>'ART'!G268</f>
        <v/>
      </c>
      <c r="BP152" s="15">
        <f>'ART'!H268</f>
        <v/>
      </c>
      <c r="BQ152" s="15">
        <f>'EDF'!C268</f>
        <v/>
      </c>
      <c r="BR152" s="15">
        <f>'EDF'!D268</f>
        <v/>
      </c>
      <c r="BS152" s="15">
        <f>'EDF'!E268</f>
        <v/>
      </c>
      <c r="BT152" s="15">
        <f>'EDF'!F268</f>
        <v/>
      </c>
      <c r="BU152" s="15">
        <f>'EDF'!G268</f>
        <v/>
      </c>
      <c r="BV152" s="15">
        <f>'EDF'!H268</f>
        <v/>
      </c>
      <c r="BW152" s="15">
        <f>'ING'!C268</f>
        <v/>
      </c>
      <c r="BX152" s="15">
        <f>'ING'!D268</f>
        <v/>
      </c>
      <c r="BY152" s="15">
        <f>'ING'!E268</f>
        <v/>
      </c>
      <c r="BZ152" s="15">
        <f>'ING'!F268</f>
        <v/>
      </c>
      <c r="CA152" s="15">
        <f>'ING'!G268</f>
        <v/>
      </c>
      <c r="CB152" s="15">
        <f>'ING'!H268</f>
        <v/>
      </c>
    </row>
    <row r="153">
      <c r="A153" s="8" t="n">
        <v>6</v>
      </c>
      <c r="B153" s="8" t="inlineStr">
        <is>
          <t>Camilly Fernandes Félix Da Silva</t>
        </is>
      </c>
      <c r="C153" s="15">
        <f>'BIO'!C269</f>
        <v/>
      </c>
      <c r="D153" s="15">
        <f>'BIO'!D269</f>
        <v/>
      </c>
      <c r="E153" s="15">
        <f>'BIO'!E269</f>
        <v/>
      </c>
      <c r="F153" s="15">
        <f>'BIO'!F269</f>
        <v/>
      </c>
      <c r="G153" s="15">
        <f>'BIO'!G269</f>
        <v/>
      </c>
      <c r="H153" s="15">
        <f>'BIO'!H269</f>
        <v/>
      </c>
      <c r="I153" s="15">
        <f>'MAT'!C269</f>
        <v/>
      </c>
      <c r="J153" s="15">
        <f>'MAT'!D269</f>
        <v/>
      </c>
      <c r="K153" s="15">
        <f>'MAT'!E269</f>
        <v/>
      </c>
      <c r="L153" s="15">
        <f>'MAT'!F269</f>
        <v/>
      </c>
      <c r="M153" s="15">
        <f>'MAT'!G269</f>
        <v/>
      </c>
      <c r="N153" s="15">
        <f>'MAT'!H269</f>
        <v/>
      </c>
      <c r="O153" s="15">
        <f>'FIS'!C269</f>
        <v/>
      </c>
      <c r="P153" s="15">
        <f>'FIS'!D269</f>
        <v/>
      </c>
      <c r="Q153" s="15">
        <f>'FIS'!E269</f>
        <v/>
      </c>
      <c r="R153" s="15">
        <f>'FIS'!F269</f>
        <v/>
      </c>
      <c r="S153" s="15">
        <f>'FIS'!G269</f>
        <v/>
      </c>
      <c r="T153" s="15">
        <f>'FIS'!H269</f>
        <v/>
      </c>
      <c r="U153" s="15">
        <f>'QUI'!C269</f>
        <v/>
      </c>
      <c r="V153" s="15">
        <f>'QUI'!D269</f>
        <v/>
      </c>
      <c r="W153" s="15">
        <f>'QUI'!E269</f>
        <v/>
      </c>
      <c r="X153" s="15">
        <f>'QUI'!F269</f>
        <v/>
      </c>
      <c r="Y153" s="15">
        <f>'QUI'!G269</f>
        <v/>
      </c>
      <c r="Z153" s="15">
        <f>'QUI'!H269</f>
        <v/>
      </c>
      <c r="AA153" s="15">
        <f>'GEO'!C269</f>
        <v/>
      </c>
      <c r="AB153" s="15">
        <f>'GEO'!D269</f>
        <v/>
      </c>
      <c r="AC153" s="15">
        <f>'GEO'!E269</f>
        <v/>
      </c>
      <c r="AD153" s="15">
        <f>'GEO'!F269</f>
        <v/>
      </c>
      <c r="AE153" s="15">
        <f>'GEO'!G269</f>
        <v/>
      </c>
      <c r="AF153" s="15">
        <f>'GEO'!H269</f>
        <v/>
      </c>
      <c r="AG153" s="15">
        <f>'SOC'!C269</f>
        <v/>
      </c>
      <c r="AH153" s="15">
        <f>'SOC'!D269</f>
        <v/>
      </c>
      <c r="AI153" s="15">
        <f>'SOC'!E269</f>
        <v/>
      </c>
      <c r="AJ153" s="15">
        <f>'SOC'!F269</f>
        <v/>
      </c>
      <c r="AK153" s="15">
        <f>'SOC'!G269</f>
        <v/>
      </c>
      <c r="AL153" s="15">
        <f>'SOC'!H269</f>
        <v/>
      </c>
      <c r="AM153" s="15">
        <f>'HIS'!C269</f>
        <v/>
      </c>
      <c r="AN153" s="15">
        <f>'HIS'!D269</f>
        <v/>
      </c>
      <c r="AO153" s="15">
        <f>'HIS'!E269</f>
        <v/>
      </c>
      <c r="AP153" s="15">
        <f>'HIS'!F269</f>
        <v/>
      </c>
      <c r="AQ153" s="15">
        <f>'HIS'!G269</f>
        <v/>
      </c>
      <c r="AR153" s="15">
        <f>'HIS'!H269</f>
        <v/>
      </c>
      <c r="AS153" s="15">
        <f>'FIL'!C269</f>
        <v/>
      </c>
      <c r="AT153" s="15">
        <f>'FIL'!D269</f>
        <v/>
      </c>
      <c r="AU153" s="15">
        <f>'FIL'!E269</f>
        <v/>
      </c>
      <c r="AV153" s="15">
        <f>'FIL'!F269</f>
        <v/>
      </c>
      <c r="AW153" s="15">
        <f>'FIL'!G269</f>
        <v/>
      </c>
      <c r="AX153" s="15">
        <f>'FIL'!H269</f>
        <v/>
      </c>
      <c r="AY153" s="15">
        <f>'ESP'!C269</f>
        <v/>
      </c>
      <c r="AZ153" s="15">
        <f>'ESP'!D269</f>
        <v/>
      </c>
      <c r="BA153" s="15">
        <f>'ESP'!E269</f>
        <v/>
      </c>
      <c r="BB153" s="15">
        <f>'ESP'!F269</f>
        <v/>
      </c>
      <c r="BC153" s="15">
        <f>'ESP'!G269</f>
        <v/>
      </c>
      <c r="BD153" s="15">
        <f>'ESP'!H269</f>
        <v/>
      </c>
      <c r="BE153" s="15">
        <f>'POR'!C269</f>
        <v/>
      </c>
      <c r="BF153" s="15">
        <f>'POR'!D269</f>
        <v/>
      </c>
      <c r="BG153" s="15">
        <f>'POR'!E269</f>
        <v/>
      </c>
      <c r="BH153" s="15">
        <f>'POR'!F269</f>
        <v/>
      </c>
      <c r="BI153" s="15">
        <f>'POR'!G269</f>
        <v/>
      </c>
      <c r="BJ153" s="15">
        <f>'POR'!H269</f>
        <v/>
      </c>
      <c r="BK153" s="15">
        <f>'ART'!C269</f>
        <v/>
      </c>
      <c r="BL153" s="15">
        <f>'ART'!D269</f>
        <v/>
      </c>
      <c r="BM153" s="15">
        <f>'ART'!E269</f>
        <v/>
      </c>
      <c r="BN153" s="15">
        <f>'ART'!F269</f>
        <v/>
      </c>
      <c r="BO153" s="15">
        <f>'ART'!G269</f>
        <v/>
      </c>
      <c r="BP153" s="15">
        <f>'ART'!H269</f>
        <v/>
      </c>
      <c r="BQ153" s="15">
        <f>'EDF'!C269</f>
        <v/>
      </c>
      <c r="BR153" s="15">
        <f>'EDF'!D269</f>
        <v/>
      </c>
      <c r="BS153" s="15">
        <f>'EDF'!E269</f>
        <v/>
      </c>
      <c r="BT153" s="15">
        <f>'EDF'!F269</f>
        <v/>
      </c>
      <c r="BU153" s="15">
        <f>'EDF'!G269</f>
        <v/>
      </c>
      <c r="BV153" s="15">
        <f>'EDF'!H269</f>
        <v/>
      </c>
      <c r="BW153" s="15">
        <f>'ING'!C269</f>
        <v/>
      </c>
      <c r="BX153" s="15">
        <f>'ING'!D269</f>
        <v/>
      </c>
      <c r="BY153" s="15">
        <f>'ING'!E269</f>
        <v/>
      </c>
      <c r="BZ153" s="15">
        <f>'ING'!F269</f>
        <v/>
      </c>
      <c r="CA153" s="15">
        <f>'ING'!G269</f>
        <v/>
      </c>
      <c r="CB153" s="15">
        <f>'ING'!H269</f>
        <v/>
      </c>
    </row>
    <row r="154">
      <c r="A154" s="8" t="n">
        <v>7</v>
      </c>
      <c r="B154" s="8" t="inlineStr">
        <is>
          <t>Crislayne da Silva Alexandre</t>
        </is>
      </c>
      <c r="C154" s="15">
        <f>'BIO'!C270</f>
        <v/>
      </c>
      <c r="D154" s="15">
        <f>'BIO'!D270</f>
        <v/>
      </c>
      <c r="E154" s="15">
        <f>'BIO'!E270</f>
        <v/>
      </c>
      <c r="F154" s="15">
        <f>'BIO'!F270</f>
        <v/>
      </c>
      <c r="G154" s="15">
        <f>'BIO'!G270</f>
        <v/>
      </c>
      <c r="H154" s="15">
        <f>'BIO'!H270</f>
        <v/>
      </c>
      <c r="I154" s="15">
        <f>'MAT'!C270</f>
        <v/>
      </c>
      <c r="J154" s="15">
        <f>'MAT'!D270</f>
        <v/>
      </c>
      <c r="K154" s="15">
        <f>'MAT'!E270</f>
        <v/>
      </c>
      <c r="L154" s="15">
        <f>'MAT'!F270</f>
        <v/>
      </c>
      <c r="M154" s="15">
        <f>'MAT'!G270</f>
        <v/>
      </c>
      <c r="N154" s="15">
        <f>'MAT'!H270</f>
        <v/>
      </c>
      <c r="O154" s="15">
        <f>'FIS'!C270</f>
        <v/>
      </c>
      <c r="P154" s="15">
        <f>'FIS'!D270</f>
        <v/>
      </c>
      <c r="Q154" s="15">
        <f>'FIS'!E270</f>
        <v/>
      </c>
      <c r="R154" s="15">
        <f>'FIS'!F270</f>
        <v/>
      </c>
      <c r="S154" s="15">
        <f>'FIS'!G270</f>
        <v/>
      </c>
      <c r="T154" s="15">
        <f>'FIS'!H270</f>
        <v/>
      </c>
      <c r="U154" s="15">
        <f>'QUI'!C270</f>
        <v/>
      </c>
      <c r="V154" s="15">
        <f>'QUI'!D270</f>
        <v/>
      </c>
      <c r="W154" s="15">
        <f>'QUI'!E270</f>
        <v/>
      </c>
      <c r="X154" s="15">
        <f>'QUI'!F270</f>
        <v/>
      </c>
      <c r="Y154" s="15">
        <f>'QUI'!G270</f>
        <v/>
      </c>
      <c r="Z154" s="15">
        <f>'QUI'!H270</f>
        <v/>
      </c>
      <c r="AA154" s="15">
        <f>'GEO'!C270</f>
        <v/>
      </c>
      <c r="AB154" s="15">
        <f>'GEO'!D270</f>
        <v/>
      </c>
      <c r="AC154" s="15">
        <f>'GEO'!E270</f>
        <v/>
      </c>
      <c r="AD154" s="15">
        <f>'GEO'!F270</f>
        <v/>
      </c>
      <c r="AE154" s="15">
        <f>'GEO'!G270</f>
        <v/>
      </c>
      <c r="AF154" s="15">
        <f>'GEO'!H270</f>
        <v/>
      </c>
      <c r="AG154" s="15">
        <f>'SOC'!C270</f>
        <v/>
      </c>
      <c r="AH154" s="15">
        <f>'SOC'!D270</f>
        <v/>
      </c>
      <c r="AI154" s="15">
        <f>'SOC'!E270</f>
        <v/>
      </c>
      <c r="AJ154" s="15">
        <f>'SOC'!F270</f>
        <v/>
      </c>
      <c r="AK154" s="15">
        <f>'SOC'!G270</f>
        <v/>
      </c>
      <c r="AL154" s="15">
        <f>'SOC'!H270</f>
        <v/>
      </c>
      <c r="AM154" s="15">
        <f>'HIS'!C270</f>
        <v/>
      </c>
      <c r="AN154" s="15">
        <f>'HIS'!D270</f>
        <v/>
      </c>
      <c r="AO154" s="15">
        <f>'HIS'!E270</f>
        <v/>
      </c>
      <c r="AP154" s="15">
        <f>'HIS'!F270</f>
        <v/>
      </c>
      <c r="AQ154" s="15">
        <f>'HIS'!G270</f>
        <v/>
      </c>
      <c r="AR154" s="15">
        <f>'HIS'!H270</f>
        <v/>
      </c>
      <c r="AS154" s="15">
        <f>'FIL'!C270</f>
        <v/>
      </c>
      <c r="AT154" s="15">
        <f>'FIL'!D270</f>
        <v/>
      </c>
      <c r="AU154" s="15">
        <f>'FIL'!E270</f>
        <v/>
      </c>
      <c r="AV154" s="15">
        <f>'FIL'!F270</f>
        <v/>
      </c>
      <c r="AW154" s="15">
        <f>'FIL'!G270</f>
        <v/>
      </c>
      <c r="AX154" s="15">
        <f>'FIL'!H270</f>
        <v/>
      </c>
      <c r="AY154" s="15">
        <f>'ESP'!C270</f>
        <v/>
      </c>
      <c r="AZ154" s="15">
        <f>'ESP'!D270</f>
        <v/>
      </c>
      <c r="BA154" s="15">
        <f>'ESP'!E270</f>
        <v/>
      </c>
      <c r="BB154" s="15">
        <f>'ESP'!F270</f>
        <v/>
      </c>
      <c r="BC154" s="15">
        <f>'ESP'!G270</f>
        <v/>
      </c>
      <c r="BD154" s="15">
        <f>'ESP'!H270</f>
        <v/>
      </c>
      <c r="BE154" s="15">
        <f>'POR'!C270</f>
        <v/>
      </c>
      <c r="BF154" s="15">
        <f>'POR'!D270</f>
        <v/>
      </c>
      <c r="BG154" s="15">
        <f>'POR'!E270</f>
        <v/>
      </c>
      <c r="BH154" s="15">
        <f>'POR'!F270</f>
        <v/>
      </c>
      <c r="BI154" s="15">
        <f>'POR'!G270</f>
        <v/>
      </c>
      <c r="BJ154" s="15">
        <f>'POR'!H270</f>
        <v/>
      </c>
      <c r="BK154" s="15">
        <f>'ART'!C270</f>
        <v/>
      </c>
      <c r="BL154" s="15">
        <f>'ART'!D270</f>
        <v/>
      </c>
      <c r="BM154" s="15">
        <f>'ART'!E270</f>
        <v/>
      </c>
      <c r="BN154" s="15">
        <f>'ART'!F270</f>
        <v/>
      </c>
      <c r="BO154" s="15">
        <f>'ART'!G270</f>
        <v/>
      </c>
      <c r="BP154" s="15">
        <f>'ART'!H270</f>
        <v/>
      </c>
      <c r="BQ154" s="15">
        <f>'EDF'!C270</f>
        <v/>
      </c>
      <c r="BR154" s="15">
        <f>'EDF'!D270</f>
        <v/>
      </c>
      <c r="BS154" s="15">
        <f>'EDF'!E270</f>
        <v/>
      </c>
      <c r="BT154" s="15">
        <f>'EDF'!F270</f>
        <v/>
      </c>
      <c r="BU154" s="15">
        <f>'EDF'!G270</f>
        <v/>
      </c>
      <c r="BV154" s="15">
        <f>'EDF'!H270</f>
        <v/>
      </c>
      <c r="BW154" s="15">
        <f>'ING'!C270</f>
        <v/>
      </c>
      <c r="BX154" s="15">
        <f>'ING'!D270</f>
        <v/>
      </c>
      <c r="BY154" s="15">
        <f>'ING'!E270</f>
        <v/>
      </c>
      <c r="BZ154" s="15">
        <f>'ING'!F270</f>
        <v/>
      </c>
      <c r="CA154" s="15">
        <f>'ING'!G270</f>
        <v/>
      </c>
      <c r="CB154" s="15">
        <f>'ING'!H270</f>
        <v/>
      </c>
    </row>
    <row r="155">
      <c r="A155" s="8" t="n">
        <v>8</v>
      </c>
      <c r="B155" s="8" t="inlineStr">
        <is>
          <t>Flavio Henrick da Silva Ide</t>
        </is>
      </c>
      <c r="C155" s="15">
        <f>'BIO'!C271</f>
        <v/>
      </c>
      <c r="D155" s="15">
        <f>'BIO'!D271</f>
        <v/>
      </c>
      <c r="E155" s="15">
        <f>'BIO'!E271</f>
        <v/>
      </c>
      <c r="F155" s="15">
        <f>'BIO'!F271</f>
        <v/>
      </c>
      <c r="G155" s="15">
        <f>'BIO'!G271</f>
        <v/>
      </c>
      <c r="H155" s="15">
        <f>'BIO'!H271</f>
        <v/>
      </c>
      <c r="I155" s="15">
        <f>'MAT'!C271</f>
        <v/>
      </c>
      <c r="J155" s="15">
        <f>'MAT'!D271</f>
        <v/>
      </c>
      <c r="K155" s="15">
        <f>'MAT'!E271</f>
        <v/>
      </c>
      <c r="L155" s="15">
        <f>'MAT'!F271</f>
        <v/>
      </c>
      <c r="M155" s="15">
        <f>'MAT'!G271</f>
        <v/>
      </c>
      <c r="N155" s="15">
        <f>'MAT'!H271</f>
        <v/>
      </c>
      <c r="O155" s="15">
        <f>'FIS'!C271</f>
        <v/>
      </c>
      <c r="P155" s="15">
        <f>'FIS'!D271</f>
        <v/>
      </c>
      <c r="Q155" s="15">
        <f>'FIS'!E271</f>
        <v/>
      </c>
      <c r="R155" s="15">
        <f>'FIS'!F271</f>
        <v/>
      </c>
      <c r="S155" s="15">
        <f>'FIS'!G271</f>
        <v/>
      </c>
      <c r="T155" s="15">
        <f>'FIS'!H271</f>
        <v/>
      </c>
      <c r="U155" s="15">
        <f>'QUI'!C271</f>
        <v/>
      </c>
      <c r="V155" s="15">
        <f>'QUI'!D271</f>
        <v/>
      </c>
      <c r="W155" s="15">
        <f>'QUI'!E271</f>
        <v/>
      </c>
      <c r="X155" s="15">
        <f>'QUI'!F271</f>
        <v/>
      </c>
      <c r="Y155" s="15">
        <f>'QUI'!G271</f>
        <v/>
      </c>
      <c r="Z155" s="15">
        <f>'QUI'!H271</f>
        <v/>
      </c>
      <c r="AA155" s="15">
        <f>'GEO'!C271</f>
        <v/>
      </c>
      <c r="AB155" s="15">
        <f>'GEO'!D271</f>
        <v/>
      </c>
      <c r="AC155" s="15">
        <f>'GEO'!E271</f>
        <v/>
      </c>
      <c r="AD155" s="15">
        <f>'GEO'!F271</f>
        <v/>
      </c>
      <c r="AE155" s="15">
        <f>'GEO'!G271</f>
        <v/>
      </c>
      <c r="AF155" s="15">
        <f>'GEO'!H271</f>
        <v/>
      </c>
      <c r="AG155" s="15">
        <f>'SOC'!C271</f>
        <v/>
      </c>
      <c r="AH155" s="15">
        <f>'SOC'!D271</f>
        <v/>
      </c>
      <c r="AI155" s="15">
        <f>'SOC'!E271</f>
        <v/>
      </c>
      <c r="AJ155" s="15">
        <f>'SOC'!F271</f>
        <v/>
      </c>
      <c r="AK155" s="15">
        <f>'SOC'!G271</f>
        <v/>
      </c>
      <c r="AL155" s="15">
        <f>'SOC'!H271</f>
        <v/>
      </c>
      <c r="AM155" s="15">
        <f>'HIS'!C271</f>
        <v/>
      </c>
      <c r="AN155" s="15">
        <f>'HIS'!D271</f>
        <v/>
      </c>
      <c r="AO155" s="15">
        <f>'HIS'!E271</f>
        <v/>
      </c>
      <c r="AP155" s="15">
        <f>'HIS'!F271</f>
        <v/>
      </c>
      <c r="AQ155" s="15">
        <f>'HIS'!G271</f>
        <v/>
      </c>
      <c r="AR155" s="15">
        <f>'HIS'!H271</f>
        <v/>
      </c>
      <c r="AS155" s="15">
        <f>'FIL'!C271</f>
        <v/>
      </c>
      <c r="AT155" s="15">
        <f>'FIL'!D271</f>
        <v/>
      </c>
      <c r="AU155" s="15">
        <f>'FIL'!E271</f>
        <v/>
      </c>
      <c r="AV155" s="15">
        <f>'FIL'!F271</f>
        <v/>
      </c>
      <c r="AW155" s="15">
        <f>'FIL'!G271</f>
        <v/>
      </c>
      <c r="AX155" s="15">
        <f>'FIL'!H271</f>
        <v/>
      </c>
      <c r="AY155" s="15">
        <f>'ESP'!C271</f>
        <v/>
      </c>
      <c r="AZ155" s="15">
        <f>'ESP'!D271</f>
        <v/>
      </c>
      <c r="BA155" s="15">
        <f>'ESP'!E271</f>
        <v/>
      </c>
      <c r="BB155" s="15">
        <f>'ESP'!F271</f>
        <v/>
      </c>
      <c r="BC155" s="15">
        <f>'ESP'!G271</f>
        <v/>
      </c>
      <c r="BD155" s="15">
        <f>'ESP'!H271</f>
        <v/>
      </c>
      <c r="BE155" s="15">
        <f>'POR'!C271</f>
        <v/>
      </c>
      <c r="BF155" s="15">
        <f>'POR'!D271</f>
        <v/>
      </c>
      <c r="BG155" s="15">
        <f>'POR'!E271</f>
        <v/>
      </c>
      <c r="BH155" s="15">
        <f>'POR'!F271</f>
        <v/>
      </c>
      <c r="BI155" s="15">
        <f>'POR'!G271</f>
        <v/>
      </c>
      <c r="BJ155" s="15">
        <f>'POR'!H271</f>
        <v/>
      </c>
      <c r="BK155" s="15">
        <f>'ART'!C271</f>
        <v/>
      </c>
      <c r="BL155" s="15">
        <f>'ART'!D271</f>
        <v/>
      </c>
      <c r="BM155" s="15">
        <f>'ART'!E271</f>
        <v/>
      </c>
      <c r="BN155" s="15">
        <f>'ART'!F271</f>
        <v/>
      </c>
      <c r="BO155" s="15">
        <f>'ART'!G271</f>
        <v/>
      </c>
      <c r="BP155" s="15">
        <f>'ART'!H271</f>
        <v/>
      </c>
      <c r="BQ155" s="15">
        <f>'EDF'!C271</f>
        <v/>
      </c>
      <c r="BR155" s="15">
        <f>'EDF'!D271</f>
        <v/>
      </c>
      <c r="BS155" s="15">
        <f>'EDF'!E271</f>
        <v/>
      </c>
      <c r="BT155" s="15">
        <f>'EDF'!F271</f>
        <v/>
      </c>
      <c r="BU155" s="15">
        <f>'EDF'!G271</f>
        <v/>
      </c>
      <c r="BV155" s="15">
        <f>'EDF'!H271</f>
        <v/>
      </c>
      <c r="BW155" s="15">
        <f>'ING'!C271</f>
        <v/>
      </c>
      <c r="BX155" s="15">
        <f>'ING'!D271</f>
        <v/>
      </c>
      <c r="BY155" s="15">
        <f>'ING'!E271</f>
        <v/>
      </c>
      <c r="BZ155" s="15">
        <f>'ING'!F271</f>
        <v/>
      </c>
      <c r="CA155" s="15">
        <f>'ING'!G271</f>
        <v/>
      </c>
      <c r="CB155" s="15">
        <f>'ING'!H271</f>
        <v/>
      </c>
    </row>
    <row r="156">
      <c r="A156" s="8" t="n">
        <v>9</v>
      </c>
      <c r="B156" s="8" t="inlineStr">
        <is>
          <t>Geovana Mirela Dantas de Almeida</t>
        </is>
      </c>
      <c r="C156" s="15">
        <f>'BIO'!C272</f>
        <v/>
      </c>
      <c r="D156" s="15">
        <f>'BIO'!D272</f>
        <v/>
      </c>
      <c r="E156" s="15">
        <f>'BIO'!E272</f>
        <v/>
      </c>
      <c r="F156" s="15">
        <f>'BIO'!F272</f>
        <v/>
      </c>
      <c r="G156" s="15">
        <f>'BIO'!G272</f>
        <v/>
      </c>
      <c r="H156" s="15">
        <f>'BIO'!H272</f>
        <v/>
      </c>
      <c r="I156" s="15">
        <f>'MAT'!C272</f>
        <v/>
      </c>
      <c r="J156" s="15">
        <f>'MAT'!D272</f>
        <v/>
      </c>
      <c r="K156" s="15">
        <f>'MAT'!E272</f>
        <v/>
      </c>
      <c r="L156" s="15">
        <f>'MAT'!F272</f>
        <v/>
      </c>
      <c r="M156" s="15">
        <f>'MAT'!G272</f>
        <v/>
      </c>
      <c r="N156" s="15">
        <f>'MAT'!H272</f>
        <v/>
      </c>
      <c r="O156" s="15">
        <f>'FIS'!C272</f>
        <v/>
      </c>
      <c r="P156" s="15">
        <f>'FIS'!D272</f>
        <v/>
      </c>
      <c r="Q156" s="15">
        <f>'FIS'!E272</f>
        <v/>
      </c>
      <c r="R156" s="15">
        <f>'FIS'!F272</f>
        <v/>
      </c>
      <c r="S156" s="15">
        <f>'FIS'!G272</f>
        <v/>
      </c>
      <c r="T156" s="15">
        <f>'FIS'!H272</f>
        <v/>
      </c>
      <c r="U156" s="15">
        <f>'QUI'!C272</f>
        <v/>
      </c>
      <c r="V156" s="15">
        <f>'QUI'!D272</f>
        <v/>
      </c>
      <c r="W156" s="15">
        <f>'QUI'!E272</f>
        <v/>
      </c>
      <c r="X156" s="15">
        <f>'QUI'!F272</f>
        <v/>
      </c>
      <c r="Y156" s="15">
        <f>'QUI'!G272</f>
        <v/>
      </c>
      <c r="Z156" s="15">
        <f>'QUI'!H272</f>
        <v/>
      </c>
      <c r="AA156" s="15">
        <f>'GEO'!C272</f>
        <v/>
      </c>
      <c r="AB156" s="15">
        <f>'GEO'!D272</f>
        <v/>
      </c>
      <c r="AC156" s="15">
        <f>'GEO'!E272</f>
        <v/>
      </c>
      <c r="AD156" s="15">
        <f>'GEO'!F272</f>
        <v/>
      </c>
      <c r="AE156" s="15">
        <f>'GEO'!G272</f>
        <v/>
      </c>
      <c r="AF156" s="15">
        <f>'GEO'!H272</f>
        <v/>
      </c>
      <c r="AG156" s="15">
        <f>'SOC'!C272</f>
        <v/>
      </c>
      <c r="AH156" s="15">
        <f>'SOC'!D272</f>
        <v/>
      </c>
      <c r="AI156" s="15">
        <f>'SOC'!E272</f>
        <v/>
      </c>
      <c r="AJ156" s="15">
        <f>'SOC'!F272</f>
        <v/>
      </c>
      <c r="AK156" s="15">
        <f>'SOC'!G272</f>
        <v/>
      </c>
      <c r="AL156" s="15">
        <f>'SOC'!H272</f>
        <v/>
      </c>
      <c r="AM156" s="15">
        <f>'HIS'!C272</f>
        <v/>
      </c>
      <c r="AN156" s="15">
        <f>'HIS'!D272</f>
        <v/>
      </c>
      <c r="AO156" s="15">
        <f>'HIS'!E272</f>
        <v/>
      </c>
      <c r="AP156" s="15">
        <f>'HIS'!F272</f>
        <v/>
      </c>
      <c r="AQ156" s="15">
        <f>'HIS'!G272</f>
        <v/>
      </c>
      <c r="AR156" s="15">
        <f>'HIS'!H272</f>
        <v/>
      </c>
      <c r="AS156" s="15">
        <f>'FIL'!C272</f>
        <v/>
      </c>
      <c r="AT156" s="15">
        <f>'FIL'!D272</f>
        <v/>
      </c>
      <c r="AU156" s="15">
        <f>'FIL'!E272</f>
        <v/>
      </c>
      <c r="AV156" s="15">
        <f>'FIL'!F272</f>
        <v/>
      </c>
      <c r="AW156" s="15">
        <f>'FIL'!G272</f>
        <v/>
      </c>
      <c r="AX156" s="15">
        <f>'FIL'!H272</f>
        <v/>
      </c>
      <c r="AY156" s="15">
        <f>'ESP'!C272</f>
        <v/>
      </c>
      <c r="AZ156" s="15">
        <f>'ESP'!D272</f>
        <v/>
      </c>
      <c r="BA156" s="15">
        <f>'ESP'!E272</f>
        <v/>
      </c>
      <c r="BB156" s="15">
        <f>'ESP'!F272</f>
        <v/>
      </c>
      <c r="BC156" s="15">
        <f>'ESP'!G272</f>
        <v/>
      </c>
      <c r="BD156" s="15">
        <f>'ESP'!H272</f>
        <v/>
      </c>
      <c r="BE156" s="15">
        <f>'POR'!C272</f>
        <v/>
      </c>
      <c r="BF156" s="15">
        <f>'POR'!D272</f>
        <v/>
      </c>
      <c r="BG156" s="15">
        <f>'POR'!E272</f>
        <v/>
      </c>
      <c r="BH156" s="15">
        <f>'POR'!F272</f>
        <v/>
      </c>
      <c r="BI156" s="15">
        <f>'POR'!G272</f>
        <v/>
      </c>
      <c r="BJ156" s="15">
        <f>'POR'!H272</f>
        <v/>
      </c>
      <c r="BK156" s="15">
        <f>'ART'!C272</f>
        <v/>
      </c>
      <c r="BL156" s="15">
        <f>'ART'!D272</f>
        <v/>
      </c>
      <c r="BM156" s="15">
        <f>'ART'!E272</f>
        <v/>
      </c>
      <c r="BN156" s="15">
        <f>'ART'!F272</f>
        <v/>
      </c>
      <c r="BO156" s="15">
        <f>'ART'!G272</f>
        <v/>
      </c>
      <c r="BP156" s="15">
        <f>'ART'!H272</f>
        <v/>
      </c>
      <c r="BQ156" s="15">
        <f>'EDF'!C272</f>
        <v/>
      </c>
      <c r="BR156" s="15">
        <f>'EDF'!D272</f>
        <v/>
      </c>
      <c r="BS156" s="15">
        <f>'EDF'!E272</f>
        <v/>
      </c>
      <c r="BT156" s="15">
        <f>'EDF'!F272</f>
        <v/>
      </c>
      <c r="BU156" s="15">
        <f>'EDF'!G272</f>
        <v/>
      </c>
      <c r="BV156" s="15">
        <f>'EDF'!H272</f>
        <v/>
      </c>
      <c r="BW156" s="15">
        <f>'ING'!C272</f>
        <v/>
      </c>
      <c r="BX156" s="15">
        <f>'ING'!D272</f>
        <v/>
      </c>
      <c r="BY156" s="15">
        <f>'ING'!E272</f>
        <v/>
      </c>
      <c r="BZ156" s="15">
        <f>'ING'!F272</f>
        <v/>
      </c>
      <c r="CA156" s="15">
        <f>'ING'!G272</f>
        <v/>
      </c>
      <c r="CB156" s="15">
        <f>'ING'!H272</f>
        <v/>
      </c>
    </row>
    <row r="157">
      <c r="A157" s="8" t="n">
        <v>10</v>
      </c>
      <c r="B157" s="8" t="inlineStr">
        <is>
          <t>Jhon Kevin Silva e Santos</t>
        </is>
      </c>
      <c r="C157" s="15">
        <f>'BIO'!C273</f>
        <v/>
      </c>
      <c r="D157" s="15">
        <f>'BIO'!D273</f>
        <v/>
      </c>
      <c r="E157" s="15">
        <f>'BIO'!E273</f>
        <v/>
      </c>
      <c r="F157" s="15">
        <f>'BIO'!F273</f>
        <v/>
      </c>
      <c r="G157" s="15">
        <f>'BIO'!G273</f>
        <v/>
      </c>
      <c r="H157" s="15">
        <f>'BIO'!H273</f>
        <v/>
      </c>
      <c r="I157" s="15">
        <f>'MAT'!C273</f>
        <v/>
      </c>
      <c r="J157" s="15">
        <f>'MAT'!D273</f>
        <v/>
      </c>
      <c r="K157" s="15">
        <f>'MAT'!E273</f>
        <v/>
      </c>
      <c r="L157" s="15">
        <f>'MAT'!F273</f>
        <v/>
      </c>
      <c r="M157" s="15">
        <f>'MAT'!G273</f>
        <v/>
      </c>
      <c r="N157" s="15">
        <f>'MAT'!H273</f>
        <v/>
      </c>
      <c r="O157" s="15">
        <f>'FIS'!C273</f>
        <v/>
      </c>
      <c r="P157" s="15">
        <f>'FIS'!D273</f>
        <v/>
      </c>
      <c r="Q157" s="15">
        <f>'FIS'!E273</f>
        <v/>
      </c>
      <c r="R157" s="15">
        <f>'FIS'!F273</f>
        <v/>
      </c>
      <c r="S157" s="15">
        <f>'FIS'!G273</f>
        <v/>
      </c>
      <c r="T157" s="15">
        <f>'FIS'!H273</f>
        <v/>
      </c>
      <c r="U157" s="15">
        <f>'QUI'!C273</f>
        <v/>
      </c>
      <c r="V157" s="15">
        <f>'QUI'!D273</f>
        <v/>
      </c>
      <c r="W157" s="15">
        <f>'QUI'!E273</f>
        <v/>
      </c>
      <c r="X157" s="15">
        <f>'QUI'!F273</f>
        <v/>
      </c>
      <c r="Y157" s="15">
        <f>'QUI'!G273</f>
        <v/>
      </c>
      <c r="Z157" s="15">
        <f>'QUI'!H273</f>
        <v/>
      </c>
      <c r="AA157" s="15">
        <f>'GEO'!C273</f>
        <v/>
      </c>
      <c r="AB157" s="15">
        <f>'GEO'!D273</f>
        <v/>
      </c>
      <c r="AC157" s="15">
        <f>'GEO'!E273</f>
        <v/>
      </c>
      <c r="AD157" s="15">
        <f>'GEO'!F273</f>
        <v/>
      </c>
      <c r="AE157" s="15">
        <f>'GEO'!G273</f>
        <v/>
      </c>
      <c r="AF157" s="15">
        <f>'GEO'!H273</f>
        <v/>
      </c>
      <c r="AG157" s="15">
        <f>'SOC'!C273</f>
        <v/>
      </c>
      <c r="AH157" s="15">
        <f>'SOC'!D273</f>
        <v/>
      </c>
      <c r="AI157" s="15">
        <f>'SOC'!E273</f>
        <v/>
      </c>
      <c r="AJ157" s="15">
        <f>'SOC'!F273</f>
        <v/>
      </c>
      <c r="AK157" s="15">
        <f>'SOC'!G273</f>
        <v/>
      </c>
      <c r="AL157" s="15">
        <f>'SOC'!H273</f>
        <v/>
      </c>
      <c r="AM157" s="15">
        <f>'HIS'!C273</f>
        <v/>
      </c>
      <c r="AN157" s="15">
        <f>'HIS'!D273</f>
        <v/>
      </c>
      <c r="AO157" s="15">
        <f>'HIS'!E273</f>
        <v/>
      </c>
      <c r="AP157" s="15">
        <f>'HIS'!F273</f>
        <v/>
      </c>
      <c r="AQ157" s="15">
        <f>'HIS'!G273</f>
        <v/>
      </c>
      <c r="AR157" s="15">
        <f>'HIS'!H273</f>
        <v/>
      </c>
      <c r="AS157" s="15">
        <f>'FIL'!C273</f>
        <v/>
      </c>
      <c r="AT157" s="15">
        <f>'FIL'!D273</f>
        <v/>
      </c>
      <c r="AU157" s="15">
        <f>'FIL'!E273</f>
        <v/>
      </c>
      <c r="AV157" s="15">
        <f>'FIL'!F273</f>
        <v/>
      </c>
      <c r="AW157" s="15">
        <f>'FIL'!G273</f>
        <v/>
      </c>
      <c r="AX157" s="15">
        <f>'FIL'!H273</f>
        <v/>
      </c>
      <c r="AY157" s="15">
        <f>'ESP'!C273</f>
        <v/>
      </c>
      <c r="AZ157" s="15">
        <f>'ESP'!D273</f>
        <v/>
      </c>
      <c r="BA157" s="15">
        <f>'ESP'!E273</f>
        <v/>
      </c>
      <c r="BB157" s="15">
        <f>'ESP'!F273</f>
        <v/>
      </c>
      <c r="BC157" s="15">
        <f>'ESP'!G273</f>
        <v/>
      </c>
      <c r="BD157" s="15">
        <f>'ESP'!H273</f>
        <v/>
      </c>
      <c r="BE157" s="15">
        <f>'POR'!C273</f>
        <v/>
      </c>
      <c r="BF157" s="15">
        <f>'POR'!D273</f>
        <v/>
      </c>
      <c r="BG157" s="15">
        <f>'POR'!E273</f>
        <v/>
      </c>
      <c r="BH157" s="15">
        <f>'POR'!F273</f>
        <v/>
      </c>
      <c r="BI157" s="15">
        <f>'POR'!G273</f>
        <v/>
      </c>
      <c r="BJ157" s="15">
        <f>'POR'!H273</f>
        <v/>
      </c>
      <c r="BK157" s="15">
        <f>'ART'!C273</f>
        <v/>
      </c>
      <c r="BL157" s="15">
        <f>'ART'!D273</f>
        <v/>
      </c>
      <c r="BM157" s="15">
        <f>'ART'!E273</f>
        <v/>
      </c>
      <c r="BN157" s="15">
        <f>'ART'!F273</f>
        <v/>
      </c>
      <c r="BO157" s="15">
        <f>'ART'!G273</f>
        <v/>
      </c>
      <c r="BP157" s="15">
        <f>'ART'!H273</f>
        <v/>
      </c>
      <c r="BQ157" s="15">
        <f>'EDF'!C273</f>
        <v/>
      </c>
      <c r="BR157" s="15">
        <f>'EDF'!D273</f>
        <v/>
      </c>
      <c r="BS157" s="15">
        <f>'EDF'!E273</f>
        <v/>
      </c>
      <c r="BT157" s="15">
        <f>'EDF'!F273</f>
        <v/>
      </c>
      <c r="BU157" s="15">
        <f>'EDF'!G273</f>
        <v/>
      </c>
      <c r="BV157" s="15">
        <f>'EDF'!H273</f>
        <v/>
      </c>
      <c r="BW157" s="15">
        <f>'ING'!C273</f>
        <v/>
      </c>
      <c r="BX157" s="15">
        <f>'ING'!D273</f>
        <v/>
      </c>
      <c r="BY157" s="15">
        <f>'ING'!E273</f>
        <v/>
      </c>
      <c r="BZ157" s="15">
        <f>'ING'!F273</f>
        <v/>
      </c>
      <c r="CA157" s="15">
        <f>'ING'!G273</f>
        <v/>
      </c>
      <c r="CB157" s="15">
        <f>'ING'!H273</f>
        <v/>
      </c>
    </row>
    <row r="158">
      <c r="A158" s="8" t="n">
        <v>11</v>
      </c>
      <c r="B158" s="8" t="inlineStr">
        <is>
          <t>João Rodrigues da Costa Neto</t>
        </is>
      </c>
      <c r="C158" s="15">
        <f>'BIO'!C274</f>
        <v/>
      </c>
      <c r="D158" s="15">
        <f>'BIO'!D274</f>
        <v/>
      </c>
      <c r="E158" s="15">
        <f>'BIO'!E274</f>
        <v/>
      </c>
      <c r="F158" s="15">
        <f>'BIO'!F274</f>
        <v/>
      </c>
      <c r="G158" s="15">
        <f>'BIO'!G274</f>
        <v/>
      </c>
      <c r="H158" s="15">
        <f>'BIO'!H274</f>
        <v/>
      </c>
      <c r="I158" s="15">
        <f>'MAT'!C274</f>
        <v/>
      </c>
      <c r="J158" s="15">
        <f>'MAT'!D274</f>
        <v/>
      </c>
      <c r="K158" s="15">
        <f>'MAT'!E274</f>
        <v/>
      </c>
      <c r="L158" s="15">
        <f>'MAT'!F274</f>
        <v/>
      </c>
      <c r="M158" s="15">
        <f>'MAT'!G274</f>
        <v/>
      </c>
      <c r="N158" s="15">
        <f>'MAT'!H274</f>
        <v/>
      </c>
      <c r="O158" s="15">
        <f>'FIS'!C274</f>
        <v/>
      </c>
      <c r="P158" s="15">
        <f>'FIS'!D274</f>
        <v/>
      </c>
      <c r="Q158" s="15">
        <f>'FIS'!E274</f>
        <v/>
      </c>
      <c r="R158" s="15">
        <f>'FIS'!F274</f>
        <v/>
      </c>
      <c r="S158" s="15">
        <f>'FIS'!G274</f>
        <v/>
      </c>
      <c r="T158" s="15">
        <f>'FIS'!H274</f>
        <v/>
      </c>
      <c r="U158" s="15">
        <f>'QUI'!C274</f>
        <v/>
      </c>
      <c r="V158" s="15">
        <f>'QUI'!D274</f>
        <v/>
      </c>
      <c r="W158" s="15">
        <f>'QUI'!E274</f>
        <v/>
      </c>
      <c r="X158" s="15">
        <f>'QUI'!F274</f>
        <v/>
      </c>
      <c r="Y158" s="15">
        <f>'QUI'!G274</f>
        <v/>
      </c>
      <c r="Z158" s="15">
        <f>'QUI'!H274</f>
        <v/>
      </c>
      <c r="AA158" s="15">
        <f>'GEO'!C274</f>
        <v/>
      </c>
      <c r="AB158" s="15">
        <f>'GEO'!D274</f>
        <v/>
      </c>
      <c r="AC158" s="15">
        <f>'GEO'!E274</f>
        <v/>
      </c>
      <c r="AD158" s="15">
        <f>'GEO'!F274</f>
        <v/>
      </c>
      <c r="AE158" s="15">
        <f>'GEO'!G274</f>
        <v/>
      </c>
      <c r="AF158" s="15">
        <f>'GEO'!H274</f>
        <v/>
      </c>
      <c r="AG158" s="15">
        <f>'SOC'!C274</f>
        <v/>
      </c>
      <c r="AH158" s="15">
        <f>'SOC'!D274</f>
        <v/>
      </c>
      <c r="AI158" s="15">
        <f>'SOC'!E274</f>
        <v/>
      </c>
      <c r="AJ158" s="15">
        <f>'SOC'!F274</f>
        <v/>
      </c>
      <c r="AK158" s="15">
        <f>'SOC'!G274</f>
        <v/>
      </c>
      <c r="AL158" s="15">
        <f>'SOC'!H274</f>
        <v/>
      </c>
      <c r="AM158" s="15">
        <f>'HIS'!C274</f>
        <v/>
      </c>
      <c r="AN158" s="15">
        <f>'HIS'!D274</f>
        <v/>
      </c>
      <c r="AO158" s="15">
        <f>'HIS'!E274</f>
        <v/>
      </c>
      <c r="AP158" s="15">
        <f>'HIS'!F274</f>
        <v/>
      </c>
      <c r="AQ158" s="15">
        <f>'HIS'!G274</f>
        <v/>
      </c>
      <c r="AR158" s="15">
        <f>'HIS'!H274</f>
        <v/>
      </c>
      <c r="AS158" s="15">
        <f>'FIL'!C274</f>
        <v/>
      </c>
      <c r="AT158" s="15">
        <f>'FIL'!D274</f>
        <v/>
      </c>
      <c r="AU158" s="15">
        <f>'FIL'!E274</f>
        <v/>
      </c>
      <c r="AV158" s="15">
        <f>'FIL'!F274</f>
        <v/>
      </c>
      <c r="AW158" s="15">
        <f>'FIL'!G274</f>
        <v/>
      </c>
      <c r="AX158" s="15">
        <f>'FIL'!H274</f>
        <v/>
      </c>
      <c r="AY158" s="15">
        <f>'ESP'!C274</f>
        <v/>
      </c>
      <c r="AZ158" s="15">
        <f>'ESP'!D274</f>
        <v/>
      </c>
      <c r="BA158" s="15">
        <f>'ESP'!E274</f>
        <v/>
      </c>
      <c r="BB158" s="15">
        <f>'ESP'!F274</f>
        <v/>
      </c>
      <c r="BC158" s="15">
        <f>'ESP'!G274</f>
        <v/>
      </c>
      <c r="BD158" s="15">
        <f>'ESP'!H274</f>
        <v/>
      </c>
      <c r="BE158" s="15">
        <f>'POR'!C274</f>
        <v/>
      </c>
      <c r="BF158" s="15">
        <f>'POR'!D274</f>
        <v/>
      </c>
      <c r="BG158" s="15">
        <f>'POR'!E274</f>
        <v/>
      </c>
      <c r="BH158" s="15">
        <f>'POR'!F274</f>
        <v/>
      </c>
      <c r="BI158" s="15">
        <f>'POR'!G274</f>
        <v/>
      </c>
      <c r="BJ158" s="15">
        <f>'POR'!H274</f>
        <v/>
      </c>
      <c r="BK158" s="15">
        <f>'ART'!C274</f>
        <v/>
      </c>
      <c r="BL158" s="15">
        <f>'ART'!D274</f>
        <v/>
      </c>
      <c r="BM158" s="15">
        <f>'ART'!E274</f>
        <v/>
      </c>
      <c r="BN158" s="15">
        <f>'ART'!F274</f>
        <v/>
      </c>
      <c r="BO158" s="15">
        <f>'ART'!G274</f>
        <v/>
      </c>
      <c r="BP158" s="15">
        <f>'ART'!H274</f>
        <v/>
      </c>
      <c r="BQ158" s="15">
        <f>'EDF'!C274</f>
        <v/>
      </c>
      <c r="BR158" s="15">
        <f>'EDF'!D274</f>
        <v/>
      </c>
      <c r="BS158" s="15">
        <f>'EDF'!E274</f>
        <v/>
      </c>
      <c r="BT158" s="15">
        <f>'EDF'!F274</f>
        <v/>
      </c>
      <c r="BU158" s="15">
        <f>'EDF'!G274</f>
        <v/>
      </c>
      <c r="BV158" s="15">
        <f>'EDF'!H274</f>
        <v/>
      </c>
      <c r="BW158" s="15">
        <f>'ING'!C274</f>
        <v/>
      </c>
      <c r="BX158" s="15">
        <f>'ING'!D274</f>
        <v/>
      </c>
      <c r="BY158" s="15">
        <f>'ING'!E274</f>
        <v/>
      </c>
      <c r="BZ158" s="15">
        <f>'ING'!F274</f>
        <v/>
      </c>
      <c r="CA158" s="15">
        <f>'ING'!G274</f>
        <v/>
      </c>
      <c r="CB158" s="15">
        <f>'ING'!H274</f>
        <v/>
      </c>
    </row>
    <row r="159">
      <c r="A159" s="8" t="n">
        <v>12</v>
      </c>
      <c r="B159" s="8" t="inlineStr">
        <is>
          <t>Lucas Franco dos Santos</t>
        </is>
      </c>
      <c r="C159" s="15">
        <f>'BIO'!C275</f>
        <v/>
      </c>
      <c r="D159" s="15">
        <f>'BIO'!D275</f>
        <v/>
      </c>
      <c r="E159" s="15">
        <f>'BIO'!E275</f>
        <v/>
      </c>
      <c r="F159" s="15">
        <f>'BIO'!F275</f>
        <v/>
      </c>
      <c r="G159" s="15">
        <f>'BIO'!G275</f>
        <v/>
      </c>
      <c r="H159" s="15">
        <f>'BIO'!H275</f>
        <v/>
      </c>
      <c r="I159" s="15">
        <f>'MAT'!C275</f>
        <v/>
      </c>
      <c r="J159" s="15">
        <f>'MAT'!D275</f>
        <v/>
      </c>
      <c r="K159" s="15">
        <f>'MAT'!E275</f>
        <v/>
      </c>
      <c r="L159" s="15">
        <f>'MAT'!F275</f>
        <v/>
      </c>
      <c r="M159" s="15">
        <f>'MAT'!G275</f>
        <v/>
      </c>
      <c r="N159" s="15">
        <f>'MAT'!H275</f>
        <v/>
      </c>
      <c r="O159" s="15">
        <f>'FIS'!C275</f>
        <v/>
      </c>
      <c r="P159" s="15">
        <f>'FIS'!D275</f>
        <v/>
      </c>
      <c r="Q159" s="15">
        <f>'FIS'!E275</f>
        <v/>
      </c>
      <c r="R159" s="15">
        <f>'FIS'!F275</f>
        <v/>
      </c>
      <c r="S159" s="15">
        <f>'FIS'!G275</f>
        <v/>
      </c>
      <c r="T159" s="15">
        <f>'FIS'!H275</f>
        <v/>
      </c>
      <c r="U159" s="15">
        <f>'QUI'!C275</f>
        <v/>
      </c>
      <c r="V159" s="15">
        <f>'QUI'!D275</f>
        <v/>
      </c>
      <c r="W159" s="15">
        <f>'QUI'!E275</f>
        <v/>
      </c>
      <c r="X159" s="15">
        <f>'QUI'!F275</f>
        <v/>
      </c>
      <c r="Y159" s="15">
        <f>'QUI'!G275</f>
        <v/>
      </c>
      <c r="Z159" s="15">
        <f>'QUI'!H275</f>
        <v/>
      </c>
      <c r="AA159" s="15">
        <f>'GEO'!C275</f>
        <v/>
      </c>
      <c r="AB159" s="15">
        <f>'GEO'!D275</f>
        <v/>
      </c>
      <c r="AC159" s="15">
        <f>'GEO'!E275</f>
        <v/>
      </c>
      <c r="AD159" s="15">
        <f>'GEO'!F275</f>
        <v/>
      </c>
      <c r="AE159" s="15">
        <f>'GEO'!G275</f>
        <v/>
      </c>
      <c r="AF159" s="15">
        <f>'GEO'!H275</f>
        <v/>
      </c>
      <c r="AG159" s="15">
        <f>'SOC'!C275</f>
        <v/>
      </c>
      <c r="AH159" s="15">
        <f>'SOC'!D275</f>
        <v/>
      </c>
      <c r="AI159" s="15">
        <f>'SOC'!E275</f>
        <v/>
      </c>
      <c r="AJ159" s="15">
        <f>'SOC'!F275</f>
        <v/>
      </c>
      <c r="AK159" s="15">
        <f>'SOC'!G275</f>
        <v/>
      </c>
      <c r="AL159" s="15">
        <f>'SOC'!H275</f>
        <v/>
      </c>
      <c r="AM159" s="15">
        <f>'HIS'!C275</f>
        <v/>
      </c>
      <c r="AN159" s="15">
        <f>'HIS'!D275</f>
        <v/>
      </c>
      <c r="AO159" s="15">
        <f>'HIS'!E275</f>
        <v/>
      </c>
      <c r="AP159" s="15">
        <f>'HIS'!F275</f>
        <v/>
      </c>
      <c r="AQ159" s="15">
        <f>'HIS'!G275</f>
        <v/>
      </c>
      <c r="AR159" s="15">
        <f>'HIS'!H275</f>
        <v/>
      </c>
      <c r="AS159" s="15">
        <f>'FIL'!C275</f>
        <v/>
      </c>
      <c r="AT159" s="15">
        <f>'FIL'!D275</f>
        <v/>
      </c>
      <c r="AU159" s="15">
        <f>'FIL'!E275</f>
        <v/>
      </c>
      <c r="AV159" s="15">
        <f>'FIL'!F275</f>
        <v/>
      </c>
      <c r="AW159" s="15">
        <f>'FIL'!G275</f>
        <v/>
      </c>
      <c r="AX159" s="15">
        <f>'FIL'!H275</f>
        <v/>
      </c>
      <c r="AY159" s="15">
        <f>'ESP'!C275</f>
        <v/>
      </c>
      <c r="AZ159" s="15">
        <f>'ESP'!D275</f>
        <v/>
      </c>
      <c r="BA159" s="15">
        <f>'ESP'!E275</f>
        <v/>
      </c>
      <c r="BB159" s="15">
        <f>'ESP'!F275</f>
        <v/>
      </c>
      <c r="BC159" s="15">
        <f>'ESP'!G275</f>
        <v/>
      </c>
      <c r="BD159" s="15">
        <f>'ESP'!H275</f>
        <v/>
      </c>
      <c r="BE159" s="15">
        <f>'POR'!C275</f>
        <v/>
      </c>
      <c r="BF159" s="15">
        <f>'POR'!D275</f>
        <v/>
      </c>
      <c r="BG159" s="15">
        <f>'POR'!E275</f>
        <v/>
      </c>
      <c r="BH159" s="15">
        <f>'POR'!F275</f>
        <v/>
      </c>
      <c r="BI159" s="15">
        <f>'POR'!G275</f>
        <v/>
      </c>
      <c r="BJ159" s="15">
        <f>'POR'!H275</f>
        <v/>
      </c>
      <c r="BK159" s="15">
        <f>'ART'!C275</f>
        <v/>
      </c>
      <c r="BL159" s="15">
        <f>'ART'!D275</f>
        <v/>
      </c>
      <c r="BM159" s="15">
        <f>'ART'!E275</f>
        <v/>
      </c>
      <c r="BN159" s="15">
        <f>'ART'!F275</f>
        <v/>
      </c>
      <c r="BO159" s="15">
        <f>'ART'!G275</f>
        <v/>
      </c>
      <c r="BP159" s="15">
        <f>'ART'!H275</f>
        <v/>
      </c>
      <c r="BQ159" s="15">
        <f>'EDF'!C275</f>
        <v/>
      </c>
      <c r="BR159" s="15">
        <f>'EDF'!D275</f>
        <v/>
      </c>
      <c r="BS159" s="15">
        <f>'EDF'!E275</f>
        <v/>
      </c>
      <c r="BT159" s="15">
        <f>'EDF'!F275</f>
        <v/>
      </c>
      <c r="BU159" s="15">
        <f>'EDF'!G275</f>
        <v/>
      </c>
      <c r="BV159" s="15">
        <f>'EDF'!H275</f>
        <v/>
      </c>
      <c r="BW159" s="15">
        <f>'ING'!C275</f>
        <v/>
      </c>
      <c r="BX159" s="15">
        <f>'ING'!D275</f>
        <v/>
      </c>
      <c r="BY159" s="15">
        <f>'ING'!E275</f>
        <v/>
      </c>
      <c r="BZ159" s="15">
        <f>'ING'!F275</f>
        <v/>
      </c>
      <c r="CA159" s="15">
        <f>'ING'!G275</f>
        <v/>
      </c>
      <c r="CB159" s="15">
        <f>'ING'!H275</f>
        <v/>
      </c>
    </row>
    <row r="160">
      <c r="A160" s="8" t="n">
        <v>13</v>
      </c>
      <c r="B160" s="8" t="inlineStr">
        <is>
          <t>Maria Janaina Amorim De Alcântara</t>
        </is>
      </c>
      <c r="C160" s="15">
        <f>'BIO'!C276</f>
        <v/>
      </c>
      <c r="D160" s="15">
        <f>'BIO'!D276</f>
        <v/>
      </c>
      <c r="E160" s="15">
        <f>'BIO'!E276</f>
        <v/>
      </c>
      <c r="F160" s="15">
        <f>'BIO'!F276</f>
        <v/>
      </c>
      <c r="G160" s="15">
        <f>'BIO'!G276</f>
        <v/>
      </c>
      <c r="H160" s="15">
        <f>'BIO'!H276</f>
        <v/>
      </c>
      <c r="I160" s="15">
        <f>'MAT'!C276</f>
        <v/>
      </c>
      <c r="J160" s="15">
        <f>'MAT'!D276</f>
        <v/>
      </c>
      <c r="K160" s="15">
        <f>'MAT'!E276</f>
        <v/>
      </c>
      <c r="L160" s="15">
        <f>'MAT'!F276</f>
        <v/>
      </c>
      <c r="M160" s="15">
        <f>'MAT'!G276</f>
        <v/>
      </c>
      <c r="N160" s="15">
        <f>'MAT'!H276</f>
        <v/>
      </c>
      <c r="O160" s="15">
        <f>'FIS'!C276</f>
        <v/>
      </c>
      <c r="P160" s="15">
        <f>'FIS'!D276</f>
        <v/>
      </c>
      <c r="Q160" s="15">
        <f>'FIS'!E276</f>
        <v/>
      </c>
      <c r="R160" s="15">
        <f>'FIS'!F276</f>
        <v/>
      </c>
      <c r="S160" s="15">
        <f>'FIS'!G276</f>
        <v/>
      </c>
      <c r="T160" s="15">
        <f>'FIS'!H276</f>
        <v/>
      </c>
      <c r="U160" s="15">
        <f>'QUI'!C276</f>
        <v/>
      </c>
      <c r="V160" s="15">
        <f>'QUI'!D276</f>
        <v/>
      </c>
      <c r="W160" s="15">
        <f>'QUI'!E276</f>
        <v/>
      </c>
      <c r="X160" s="15">
        <f>'QUI'!F276</f>
        <v/>
      </c>
      <c r="Y160" s="15">
        <f>'QUI'!G276</f>
        <v/>
      </c>
      <c r="Z160" s="15">
        <f>'QUI'!H276</f>
        <v/>
      </c>
      <c r="AA160" s="15">
        <f>'GEO'!C276</f>
        <v/>
      </c>
      <c r="AB160" s="15">
        <f>'GEO'!D276</f>
        <v/>
      </c>
      <c r="AC160" s="15">
        <f>'GEO'!E276</f>
        <v/>
      </c>
      <c r="AD160" s="15">
        <f>'GEO'!F276</f>
        <v/>
      </c>
      <c r="AE160" s="15">
        <f>'GEO'!G276</f>
        <v/>
      </c>
      <c r="AF160" s="15">
        <f>'GEO'!H276</f>
        <v/>
      </c>
      <c r="AG160" s="15">
        <f>'SOC'!C276</f>
        <v/>
      </c>
      <c r="AH160" s="15">
        <f>'SOC'!D276</f>
        <v/>
      </c>
      <c r="AI160" s="15">
        <f>'SOC'!E276</f>
        <v/>
      </c>
      <c r="AJ160" s="15">
        <f>'SOC'!F276</f>
        <v/>
      </c>
      <c r="AK160" s="15">
        <f>'SOC'!G276</f>
        <v/>
      </c>
      <c r="AL160" s="15">
        <f>'SOC'!H276</f>
        <v/>
      </c>
      <c r="AM160" s="15">
        <f>'HIS'!C276</f>
        <v/>
      </c>
      <c r="AN160" s="15">
        <f>'HIS'!D276</f>
        <v/>
      </c>
      <c r="AO160" s="15">
        <f>'HIS'!E276</f>
        <v/>
      </c>
      <c r="AP160" s="15">
        <f>'HIS'!F276</f>
        <v/>
      </c>
      <c r="AQ160" s="15">
        <f>'HIS'!G276</f>
        <v/>
      </c>
      <c r="AR160" s="15">
        <f>'HIS'!H276</f>
        <v/>
      </c>
      <c r="AS160" s="15">
        <f>'FIL'!C276</f>
        <v/>
      </c>
      <c r="AT160" s="15">
        <f>'FIL'!D276</f>
        <v/>
      </c>
      <c r="AU160" s="15">
        <f>'FIL'!E276</f>
        <v/>
      </c>
      <c r="AV160" s="15">
        <f>'FIL'!F276</f>
        <v/>
      </c>
      <c r="AW160" s="15">
        <f>'FIL'!G276</f>
        <v/>
      </c>
      <c r="AX160" s="15">
        <f>'FIL'!H276</f>
        <v/>
      </c>
      <c r="AY160" s="15">
        <f>'ESP'!C276</f>
        <v/>
      </c>
      <c r="AZ160" s="15">
        <f>'ESP'!D276</f>
        <v/>
      </c>
      <c r="BA160" s="15">
        <f>'ESP'!E276</f>
        <v/>
      </c>
      <c r="BB160" s="15">
        <f>'ESP'!F276</f>
        <v/>
      </c>
      <c r="BC160" s="15">
        <f>'ESP'!G276</f>
        <v/>
      </c>
      <c r="BD160" s="15">
        <f>'ESP'!H276</f>
        <v/>
      </c>
      <c r="BE160" s="15">
        <f>'POR'!C276</f>
        <v/>
      </c>
      <c r="BF160" s="15">
        <f>'POR'!D276</f>
        <v/>
      </c>
      <c r="BG160" s="15">
        <f>'POR'!E276</f>
        <v/>
      </c>
      <c r="BH160" s="15">
        <f>'POR'!F276</f>
        <v/>
      </c>
      <c r="BI160" s="15">
        <f>'POR'!G276</f>
        <v/>
      </c>
      <c r="BJ160" s="15">
        <f>'POR'!H276</f>
        <v/>
      </c>
      <c r="BK160" s="15">
        <f>'ART'!C276</f>
        <v/>
      </c>
      <c r="BL160" s="15">
        <f>'ART'!D276</f>
        <v/>
      </c>
      <c r="BM160" s="15">
        <f>'ART'!E276</f>
        <v/>
      </c>
      <c r="BN160" s="15">
        <f>'ART'!F276</f>
        <v/>
      </c>
      <c r="BO160" s="15">
        <f>'ART'!G276</f>
        <v/>
      </c>
      <c r="BP160" s="15">
        <f>'ART'!H276</f>
        <v/>
      </c>
      <c r="BQ160" s="15">
        <f>'EDF'!C276</f>
        <v/>
      </c>
      <c r="BR160" s="15">
        <f>'EDF'!D276</f>
        <v/>
      </c>
      <c r="BS160" s="15">
        <f>'EDF'!E276</f>
        <v/>
      </c>
      <c r="BT160" s="15">
        <f>'EDF'!F276</f>
        <v/>
      </c>
      <c r="BU160" s="15">
        <f>'EDF'!G276</f>
        <v/>
      </c>
      <c r="BV160" s="15">
        <f>'EDF'!H276</f>
        <v/>
      </c>
      <c r="BW160" s="15">
        <f>'ING'!C276</f>
        <v/>
      </c>
      <c r="BX160" s="15">
        <f>'ING'!D276</f>
        <v/>
      </c>
      <c r="BY160" s="15">
        <f>'ING'!E276</f>
        <v/>
      </c>
      <c r="BZ160" s="15">
        <f>'ING'!F276</f>
        <v/>
      </c>
      <c r="CA160" s="15">
        <f>'ING'!G276</f>
        <v/>
      </c>
      <c r="CB160" s="15">
        <f>'ING'!H276</f>
        <v/>
      </c>
    </row>
    <row r="161">
      <c r="A161" s="8" t="n">
        <v>14</v>
      </c>
      <c r="B161" s="8" t="inlineStr">
        <is>
          <t>Maria Leticia Alves da Silva</t>
        </is>
      </c>
      <c r="C161" s="15">
        <f>'BIO'!C277</f>
        <v/>
      </c>
      <c r="D161" s="15">
        <f>'BIO'!D277</f>
        <v/>
      </c>
      <c r="E161" s="15">
        <f>'BIO'!E277</f>
        <v/>
      </c>
      <c r="F161" s="15">
        <f>'BIO'!F277</f>
        <v/>
      </c>
      <c r="G161" s="15">
        <f>'BIO'!G277</f>
        <v/>
      </c>
      <c r="H161" s="15">
        <f>'BIO'!H277</f>
        <v/>
      </c>
      <c r="I161" s="15">
        <f>'MAT'!C277</f>
        <v/>
      </c>
      <c r="J161" s="15">
        <f>'MAT'!D277</f>
        <v/>
      </c>
      <c r="K161" s="15">
        <f>'MAT'!E277</f>
        <v/>
      </c>
      <c r="L161" s="15">
        <f>'MAT'!F277</f>
        <v/>
      </c>
      <c r="M161" s="15">
        <f>'MAT'!G277</f>
        <v/>
      </c>
      <c r="N161" s="15">
        <f>'MAT'!H277</f>
        <v/>
      </c>
      <c r="O161" s="15">
        <f>'FIS'!C277</f>
        <v/>
      </c>
      <c r="P161" s="15">
        <f>'FIS'!D277</f>
        <v/>
      </c>
      <c r="Q161" s="15">
        <f>'FIS'!E277</f>
        <v/>
      </c>
      <c r="R161" s="15">
        <f>'FIS'!F277</f>
        <v/>
      </c>
      <c r="S161" s="15">
        <f>'FIS'!G277</f>
        <v/>
      </c>
      <c r="T161" s="15">
        <f>'FIS'!H277</f>
        <v/>
      </c>
      <c r="U161" s="15">
        <f>'QUI'!C277</f>
        <v/>
      </c>
      <c r="V161" s="15">
        <f>'QUI'!D277</f>
        <v/>
      </c>
      <c r="W161" s="15">
        <f>'QUI'!E277</f>
        <v/>
      </c>
      <c r="X161" s="15">
        <f>'QUI'!F277</f>
        <v/>
      </c>
      <c r="Y161" s="15">
        <f>'QUI'!G277</f>
        <v/>
      </c>
      <c r="Z161" s="15">
        <f>'QUI'!H277</f>
        <v/>
      </c>
      <c r="AA161" s="15">
        <f>'GEO'!C277</f>
        <v/>
      </c>
      <c r="AB161" s="15">
        <f>'GEO'!D277</f>
        <v/>
      </c>
      <c r="AC161" s="15">
        <f>'GEO'!E277</f>
        <v/>
      </c>
      <c r="AD161" s="15">
        <f>'GEO'!F277</f>
        <v/>
      </c>
      <c r="AE161" s="15">
        <f>'GEO'!G277</f>
        <v/>
      </c>
      <c r="AF161" s="15">
        <f>'GEO'!H277</f>
        <v/>
      </c>
      <c r="AG161" s="15">
        <f>'SOC'!C277</f>
        <v/>
      </c>
      <c r="AH161" s="15">
        <f>'SOC'!D277</f>
        <v/>
      </c>
      <c r="AI161" s="15">
        <f>'SOC'!E277</f>
        <v/>
      </c>
      <c r="AJ161" s="15">
        <f>'SOC'!F277</f>
        <v/>
      </c>
      <c r="AK161" s="15">
        <f>'SOC'!G277</f>
        <v/>
      </c>
      <c r="AL161" s="15">
        <f>'SOC'!H277</f>
        <v/>
      </c>
      <c r="AM161" s="15">
        <f>'HIS'!C277</f>
        <v/>
      </c>
      <c r="AN161" s="15">
        <f>'HIS'!D277</f>
        <v/>
      </c>
      <c r="AO161" s="15">
        <f>'HIS'!E277</f>
        <v/>
      </c>
      <c r="AP161" s="15">
        <f>'HIS'!F277</f>
        <v/>
      </c>
      <c r="AQ161" s="15">
        <f>'HIS'!G277</f>
        <v/>
      </c>
      <c r="AR161" s="15">
        <f>'HIS'!H277</f>
        <v/>
      </c>
      <c r="AS161" s="15">
        <f>'FIL'!C277</f>
        <v/>
      </c>
      <c r="AT161" s="15">
        <f>'FIL'!D277</f>
        <v/>
      </c>
      <c r="AU161" s="15">
        <f>'FIL'!E277</f>
        <v/>
      </c>
      <c r="AV161" s="15">
        <f>'FIL'!F277</f>
        <v/>
      </c>
      <c r="AW161" s="15">
        <f>'FIL'!G277</f>
        <v/>
      </c>
      <c r="AX161" s="15">
        <f>'FIL'!H277</f>
        <v/>
      </c>
      <c r="AY161" s="15">
        <f>'ESP'!C277</f>
        <v/>
      </c>
      <c r="AZ161" s="15">
        <f>'ESP'!D277</f>
        <v/>
      </c>
      <c r="BA161" s="15">
        <f>'ESP'!E277</f>
        <v/>
      </c>
      <c r="BB161" s="15">
        <f>'ESP'!F277</f>
        <v/>
      </c>
      <c r="BC161" s="15">
        <f>'ESP'!G277</f>
        <v/>
      </c>
      <c r="BD161" s="15">
        <f>'ESP'!H277</f>
        <v/>
      </c>
      <c r="BE161" s="15">
        <f>'POR'!C277</f>
        <v/>
      </c>
      <c r="BF161" s="15">
        <f>'POR'!D277</f>
        <v/>
      </c>
      <c r="BG161" s="15">
        <f>'POR'!E277</f>
        <v/>
      </c>
      <c r="BH161" s="15">
        <f>'POR'!F277</f>
        <v/>
      </c>
      <c r="BI161" s="15">
        <f>'POR'!G277</f>
        <v/>
      </c>
      <c r="BJ161" s="15">
        <f>'POR'!H277</f>
        <v/>
      </c>
      <c r="BK161" s="15">
        <f>'ART'!C277</f>
        <v/>
      </c>
      <c r="BL161" s="15">
        <f>'ART'!D277</f>
        <v/>
      </c>
      <c r="BM161" s="15">
        <f>'ART'!E277</f>
        <v/>
      </c>
      <c r="BN161" s="15">
        <f>'ART'!F277</f>
        <v/>
      </c>
      <c r="BO161" s="15">
        <f>'ART'!G277</f>
        <v/>
      </c>
      <c r="BP161" s="15">
        <f>'ART'!H277</f>
        <v/>
      </c>
      <c r="BQ161" s="15">
        <f>'EDF'!C277</f>
        <v/>
      </c>
      <c r="BR161" s="15">
        <f>'EDF'!D277</f>
        <v/>
      </c>
      <c r="BS161" s="15">
        <f>'EDF'!E277</f>
        <v/>
      </c>
      <c r="BT161" s="15">
        <f>'EDF'!F277</f>
        <v/>
      </c>
      <c r="BU161" s="15">
        <f>'EDF'!G277</f>
        <v/>
      </c>
      <c r="BV161" s="15">
        <f>'EDF'!H277</f>
        <v/>
      </c>
      <c r="BW161" s="15">
        <f>'ING'!C277</f>
        <v/>
      </c>
      <c r="BX161" s="15">
        <f>'ING'!D277</f>
        <v/>
      </c>
      <c r="BY161" s="15">
        <f>'ING'!E277</f>
        <v/>
      </c>
      <c r="BZ161" s="15">
        <f>'ING'!F277</f>
        <v/>
      </c>
      <c r="CA161" s="15">
        <f>'ING'!G277</f>
        <v/>
      </c>
      <c r="CB161" s="15">
        <f>'ING'!H277</f>
        <v/>
      </c>
    </row>
    <row r="162">
      <c r="A162" s="8" t="n">
        <v>15</v>
      </c>
      <c r="B162" s="8" t="inlineStr">
        <is>
          <t>Maria Vitória de Araújo Batista</t>
        </is>
      </c>
      <c r="C162" s="15">
        <f>'BIO'!C278</f>
        <v/>
      </c>
      <c r="D162" s="15">
        <f>'BIO'!D278</f>
        <v/>
      </c>
      <c r="E162" s="15">
        <f>'BIO'!E278</f>
        <v/>
      </c>
      <c r="F162" s="15">
        <f>'BIO'!F278</f>
        <v/>
      </c>
      <c r="G162" s="15">
        <f>'BIO'!G278</f>
        <v/>
      </c>
      <c r="H162" s="15">
        <f>'BIO'!H278</f>
        <v/>
      </c>
      <c r="I162" s="15">
        <f>'MAT'!C278</f>
        <v/>
      </c>
      <c r="J162" s="15">
        <f>'MAT'!D278</f>
        <v/>
      </c>
      <c r="K162" s="15">
        <f>'MAT'!E278</f>
        <v/>
      </c>
      <c r="L162" s="15">
        <f>'MAT'!F278</f>
        <v/>
      </c>
      <c r="M162" s="15">
        <f>'MAT'!G278</f>
        <v/>
      </c>
      <c r="N162" s="15">
        <f>'MAT'!H278</f>
        <v/>
      </c>
      <c r="O162" s="15">
        <f>'FIS'!C278</f>
        <v/>
      </c>
      <c r="P162" s="15">
        <f>'FIS'!D278</f>
        <v/>
      </c>
      <c r="Q162" s="15">
        <f>'FIS'!E278</f>
        <v/>
      </c>
      <c r="R162" s="15">
        <f>'FIS'!F278</f>
        <v/>
      </c>
      <c r="S162" s="15">
        <f>'FIS'!G278</f>
        <v/>
      </c>
      <c r="T162" s="15">
        <f>'FIS'!H278</f>
        <v/>
      </c>
      <c r="U162" s="15">
        <f>'QUI'!C278</f>
        <v/>
      </c>
      <c r="V162" s="15">
        <f>'QUI'!D278</f>
        <v/>
      </c>
      <c r="W162" s="15">
        <f>'QUI'!E278</f>
        <v/>
      </c>
      <c r="X162" s="15">
        <f>'QUI'!F278</f>
        <v/>
      </c>
      <c r="Y162" s="15">
        <f>'QUI'!G278</f>
        <v/>
      </c>
      <c r="Z162" s="15">
        <f>'QUI'!H278</f>
        <v/>
      </c>
      <c r="AA162" s="15">
        <f>'GEO'!C278</f>
        <v/>
      </c>
      <c r="AB162" s="15">
        <f>'GEO'!D278</f>
        <v/>
      </c>
      <c r="AC162" s="15">
        <f>'GEO'!E278</f>
        <v/>
      </c>
      <c r="AD162" s="15">
        <f>'GEO'!F278</f>
        <v/>
      </c>
      <c r="AE162" s="15">
        <f>'GEO'!G278</f>
        <v/>
      </c>
      <c r="AF162" s="15">
        <f>'GEO'!H278</f>
        <v/>
      </c>
      <c r="AG162" s="15">
        <f>'SOC'!C278</f>
        <v/>
      </c>
      <c r="AH162" s="15">
        <f>'SOC'!D278</f>
        <v/>
      </c>
      <c r="AI162" s="15">
        <f>'SOC'!E278</f>
        <v/>
      </c>
      <c r="AJ162" s="15">
        <f>'SOC'!F278</f>
        <v/>
      </c>
      <c r="AK162" s="15">
        <f>'SOC'!G278</f>
        <v/>
      </c>
      <c r="AL162" s="15">
        <f>'SOC'!H278</f>
        <v/>
      </c>
      <c r="AM162" s="15">
        <f>'HIS'!C278</f>
        <v/>
      </c>
      <c r="AN162" s="15">
        <f>'HIS'!D278</f>
        <v/>
      </c>
      <c r="AO162" s="15">
        <f>'HIS'!E278</f>
        <v/>
      </c>
      <c r="AP162" s="15">
        <f>'HIS'!F278</f>
        <v/>
      </c>
      <c r="AQ162" s="15">
        <f>'HIS'!G278</f>
        <v/>
      </c>
      <c r="AR162" s="15">
        <f>'HIS'!H278</f>
        <v/>
      </c>
      <c r="AS162" s="15">
        <f>'FIL'!C278</f>
        <v/>
      </c>
      <c r="AT162" s="15">
        <f>'FIL'!D278</f>
        <v/>
      </c>
      <c r="AU162" s="15">
        <f>'FIL'!E278</f>
        <v/>
      </c>
      <c r="AV162" s="15">
        <f>'FIL'!F278</f>
        <v/>
      </c>
      <c r="AW162" s="15">
        <f>'FIL'!G278</f>
        <v/>
      </c>
      <c r="AX162" s="15">
        <f>'FIL'!H278</f>
        <v/>
      </c>
      <c r="AY162" s="15">
        <f>'ESP'!C278</f>
        <v/>
      </c>
      <c r="AZ162" s="15">
        <f>'ESP'!D278</f>
        <v/>
      </c>
      <c r="BA162" s="15">
        <f>'ESP'!E278</f>
        <v/>
      </c>
      <c r="BB162" s="15">
        <f>'ESP'!F278</f>
        <v/>
      </c>
      <c r="BC162" s="15">
        <f>'ESP'!G278</f>
        <v/>
      </c>
      <c r="BD162" s="15">
        <f>'ESP'!H278</f>
        <v/>
      </c>
      <c r="BE162" s="15">
        <f>'POR'!C278</f>
        <v/>
      </c>
      <c r="BF162" s="15">
        <f>'POR'!D278</f>
        <v/>
      </c>
      <c r="BG162" s="15">
        <f>'POR'!E278</f>
        <v/>
      </c>
      <c r="BH162" s="15">
        <f>'POR'!F278</f>
        <v/>
      </c>
      <c r="BI162" s="15">
        <f>'POR'!G278</f>
        <v/>
      </c>
      <c r="BJ162" s="15">
        <f>'POR'!H278</f>
        <v/>
      </c>
      <c r="BK162" s="15">
        <f>'ART'!C278</f>
        <v/>
      </c>
      <c r="BL162" s="15">
        <f>'ART'!D278</f>
        <v/>
      </c>
      <c r="BM162" s="15">
        <f>'ART'!E278</f>
        <v/>
      </c>
      <c r="BN162" s="15">
        <f>'ART'!F278</f>
        <v/>
      </c>
      <c r="BO162" s="15">
        <f>'ART'!G278</f>
        <v/>
      </c>
      <c r="BP162" s="15">
        <f>'ART'!H278</f>
        <v/>
      </c>
      <c r="BQ162" s="15">
        <f>'EDF'!C278</f>
        <v/>
      </c>
      <c r="BR162" s="15">
        <f>'EDF'!D278</f>
        <v/>
      </c>
      <c r="BS162" s="15">
        <f>'EDF'!E278</f>
        <v/>
      </c>
      <c r="BT162" s="15">
        <f>'EDF'!F278</f>
        <v/>
      </c>
      <c r="BU162" s="15">
        <f>'EDF'!G278</f>
        <v/>
      </c>
      <c r="BV162" s="15">
        <f>'EDF'!H278</f>
        <v/>
      </c>
      <c r="BW162" s="15">
        <f>'ING'!C278</f>
        <v/>
      </c>
      <c r="BX162" s="15">
        <f>'ING'!D278</f>
        <v/>
      </c>
      <c r="BY162" s="15">
        <f>'ING'!E278</f>
        <v/>
      </c>
      <c r="BZ162" s="15">
        <f>'ING'!F278</f>
        <v/>
      </c>
      <c r="CA162" s="15">
        <f>'ING'!G278</f>
        <v/>
      </c>
      <c r="CB162" s="15">
        <f>'ING'!H278</f>
        <v/>
      </c>
    </row>
    <row r="163">
      <c r="A163" s="8" t="n">
        <v>16</v>
      </c>
      <c r="B163" s="8" t="inlineStr">
        <is>
          <t>Mirosmar Ferreira Gomes</t>
        </is>
      </c>
      <c r="C163" s="15">
        <f>'BIO'!C279</f>
        <v/>
      </c>
      <c r="D163" s="15">
        <f>'BIO'!D279</f>
        <v/>
      </c>
      <c r="E163" s="15">
        <f>'BIO'!E279</f>
        <v/>
      </c>
      <c r="F163" s="15">
        <f>'BIO'!F279</f>
        <v/>
      </c>
      <c r="G163" s="15">
        <f>'BIO'!G279</f>
        <v/>
      </c>
      <c r="H163" s="15">
        <f>'BIO'!H279</f>
        <v/>
      </c>
      <c r="I163" s="15">
        <f>'MAT'!C279</f>
        <v/>
      </c>
      <c r="J163" s="15">
        <f>'MAT'!D279</f>
        <v/>
      </c>
      <c r="K163" s="15">
        <f>'MAT'!E279</f>
        <v/>
      </c>
      <c r="L163" s="15">
        <f>'MAT'!F279</f>
        <v/>
      </c>
      <c r="M163" s="15">
        <f>'MAT'!G279</f>
        <v/>
      </c>
      <c r="N163" s="15">
        <f>'MAT'!H279</f>
        <v/>
      </c>
      <c r="O163" s="15">
        <f>'FIS'!C279</f>
        <v/>
      </c>
      <c r="P163" s="15">
        <f>'FIS'!D279</f>
        <v/>
      </c>
      <c r="Q163" s="15">
        <f>'FIS'!E279</f>
        <v/>
      </c>
      <c r="R163" s="15">
        <f>'FIS'!F279</f>
        <v/>
      </c>
      <c r="S163" s="15">
        <f>'FIS'!G279</f>
        <v/>
      </c>
      <c r="T163" s="15">
        <f>'FIS'!H279</f>
        <v/>
      </c>
      <c r="U163" s="15">
        <f>'QUI'!C279</f>
        <v/>
      </c>
      <c r="V163" s="15">
        <f>'QUI'!D279</f>
        <v/>
      </c>
      <c r="W163" s="15">
        <f>'QUI'!E279</f>
        <v/>
      </c>
      <c r="X163" s="15">
        <f>'QUI'!F279</f>
        <v/>
      </c>
      <c r="Y163" s="15">
        <f>'QUI'!G279</f>
        <v/>
      </c>
      <c r="Z163" s="15">
        <f>'QUI'!H279</f>
        <v/>
      </c>
      <c r="AA163" s="15">
        <f>'GEO'!C279</f>
        <v/>
      </c>
      <c r="AB163" s="15">
        <f>'GEO'!D279</f>
        <v/>
      </c>
      <c r="AC163" s="15">
        <f>'GEO'!E279</f>
        <v/>
      </c>
      <c r="AD163" s="15">
        <f>'GEO'!F279</f>
        <v/>
      </c>
      <c r="AE163" s="15">
        <f>'GEO'!G279</f>
        <v/>
      </c>
      <c r="AF163" s="15">
        <f>'GEO'!H279</f>
        <v/>
      </c>
      <c r="AG163" s="15">
        <f>'SOC'!C279</f>
        <v/>
      </c>
      <c r="AH163" s="15">
        <f>'SOC'!D279</f>
        <v/>
      </c>
      <c r="AI163" s="15">
        <f>'SOC'!E279</f>
        <v/>
      </c>
      <c r="AJ163" s="15">
        <f>'SOC'!F279</f>
        <v/>
      </c>
      <c r="AK163" s="15">
        <f>'SOC'!G279</f>
        <v/>
      </c>
      <c r="AL163" s="15">
        <f>'SOC'!H279</f>
        <v/>
      </c>
      <c r="AM163" s="15">
        <f>'HIS'!C279</f>
        <v/>
      </c>
      <c r="AN163" s="15">
        <f>'HIS'!D279</f>
        <v/>
      </c>
      <c r="AO163" s="15">
        <f>'HIS'!E279</f>
        <v/>
      </c>
      <c r="AP163" s="15">
        <f>'HIS'!F279</f>
        <v/>
      </c>
      <c r="AQ163" s="15">
        <f>'HIS'!G279</f>
        <v/>
      </c>
      <c r="AR163" s="15">
        <f>'HIS'!H279</f>
        <v/>
      </c>
      <c r="AS163" s="15">
        <f>'FIL'!C279</f>
        <v/>
      </c>
      <c r="AT163" s="15">
        <f>'FIL'!D279</f>
        <v/>
      </c>
      <c r="AU163" s="15">
        <f>'FIL'!E279</f>
        <v/>
      </c>
      <c r="AV163" s="15">
        <f>'FIL'!F279</f>
        <v/>
      </c>
      <c r="AW163" s="15">
        <f>'FIL'!G279</f>
        <v/>
      </c>
      <c r="AX163" s="15">
        <f>'FIL'!H279</f>
        <v/>
      </c>
      <c r="AY163" s="15">
        <f>'ESP'!C279</f>
        <v/>
      </c>
      <c r="AZ163" s="15">
        <f>'ESP'!D279</f>
        <v/>
      </c>
      <c r="BA163" s="15">
        <f>'ESP'!E279</f>
        <v/>
      </c>
      <c r="BB163" s="15">
        <f>'ESP'!F279</f>
        <v/>
      </c>
      <c r="BC163" s="15">
        <f>'ESP'!G279</f>
        <v/>
      </c>
      <c r="BD163" s="15">
        <f>'ESP'!H279</f>
        <v/>
      </c>
      <c r="BE163" s="15">
        <f>'POR'!C279</f>
        <v/>
      </c>
      <c r="BF163" s="15">
        <f>'POR'!D279</f>
        <v/>
      </c>
      <c r="BG163" s="15">
        <f>'POR'!E279</f>
        <v/>
      </c>
      <c r="BH163" s="15">
        <f>'POR'!F279</f>
        <v/>
      </c>
      <c r="BI163" s="15">
        <f>'POR'!G279</f>
        <v/>
      </c>
      <c r="BJ163" s="15">
        <f>'POR'!H279</f>
        <v/>
      </c>
      <c r="BK163" s="15">
        <f>'ART'!C279</f>
        <v/>
      </c>
      <c r="BL163" s="15">
        <f>'ART'!D279</f>
        <v/>
      </c>
      <c r="BM163" s="15">
        <f>'ART'!E279</f>
        <v/>
      </c>
      <c r="BN163" s="15">
        <f>'ART'!F279</f>
        <v/>
      </c>
      <c r="BO163" s="15">
        <f>'ART'!G279</f>
        <v/>
      </c>
      <c r="BP163" s="15">
        <f>'ART'!H279</f>
        <v/>
      </c>
      <c r="BQ163" s="15">
        <f>'EDF'!C279</f>
        <v/>
      </c>
      <c r="BR163" s="15">
        <f>'EDF'!D279</f>
        <v/>
      </c>
      <c r="BS163" s="15">
        <f>'EDF'!E279</f>
        <v/>
      </c>
      <c r="BT163" s="15">
        <f>'EDF'!F279</f>
        <v/>
      </c>
      <c r="BU163" s="15">
        <f>'EDF'!G279</f>
        <v/>
      </c>
      <c r="BV163" s="15">
        <f>'EDF'!H279</f>
        <v/>
      </c>
      <c r="BW163" s="15">
        <f>'ING'!C279</f>
        <v/>
      </c>
      <c r="BX163" s="15">
        <f>'ING'!D279</f>
        <v/>
      </c>
      <c r="BY163" s="15">
        <f>'ING'!E279</f>
        <v/>
      </c>
      <c r="BZ163" s="15">
        <f>'ING'!F279</f>
        <v/>
      </c>
      <c r="CA163" s="15">
        <f>'ING'!G279</f>
        <v/>
      </c>
      <c r="CB163" s="15">
        <f>'ING'!H279</f>
        <v/>
      </c>
    </row>
    <row r="164">
      <c r="A164" s="8" t="n">
        <v>17</v>
      </c>
      <c r="B164" s="8" t="inlineStr">
        <is>
          <t>Sarah Ranna Da Silva Loureço</t>
        </is>
      </c>
      <c r="C164" s="15">
        <f>'BIO'!C280</f>
        <v/>
      </c>
      <c r="D164" s="15">
        <f>'BIO'!D280</f>
        <v/>
      </c>
      <c r="E164" s="15">
        <f>'BIO'!E280</f>
        <v/>
      </c>
      <c r="F164" s="15">
        <f>'BIO'!F280</f>
        <v/>
      </c>
      <c r="G164" s="15">
        <f>'BIO'!G280</f>
        <v/>
      </c>
      <c r="H164" s="15">
        <f>'BIO'!H280</f>
        <v/>
      </c>
      <c r="I164" s="15">
        <f>'MAT'!C280</f>
        <v/>
      </c>
      <c r="J164" s="15">
        <f>'MAT'!D280</f>
        <v/>
      </c>
      <c r="K164" s="15">
        <f>'MAT'!E280</f>
        <v/>
      </c>
      <c r="L164" s="15">
        <f>'MAT'!F280</f>
        <v/>
      </c>
      <c r="M164" s="15">
        <f>'MAT'!G280</f>
        <v/>
      </c>
      <c r="N164" s="15">
        <f>'MAT'!H280</f>
        <v/>
      </c>
      <c r="O164" s="15">
        <f>'FIS'!C280</f>
        <v/>
      </c>
      <c r="P164" s="15">
        <f>'FIS'!D280</f>
        <v/>
      </c>
      <c r="Q164" s="15">
        <f>'FIS'!E280</f>
        <v/>
      </c>
      <c r="R164" s="15">
        <f>'FIS'!F280</f>
        <v/>
      </c>
      <c r="S164" s="15">
        <f>'FIS'!G280</f>
        <v/>
      </c>
      <c r="T164" s="15">
        <f>'FIS'!H280</f>
        <v/>
      </c>
      <c r="U164" s="15">
        <f>'QUI'!C280</f>
        <v/>
      </c>
      <c r="V164" s="15">
        <f>'QUI'!D280</f>
        <v/>
      </c>
      <c r="W164" s="15">
        <f>'QUI'!E280</f>
        <v/>
      </c>
      <c r="X164" s="15">
        <f>'QUI'!F280</f>
        <v/>
      </c>
      <c r="Y164" s="15">
        <f>'QUI'!G280</f>
        <v/>
      </c>
      <c r="Z164" s="15">
        <f>'QUI'!H280</f>
        <v/>
      </c>
      <c r="AA164" s="15">
        <f>'GEO'!C280</f>
        <v/>
      </c>
      <c r="AB164" s="15">
        <f>'GEO'!D280</f>
        <v/>
      </c>
      <c r="AC164" s="15">
        <f>'GEO'!E280</f>
        <v/>
      </c>
      <c r="AD164" s="15">
        <f>'GEO'!F280</f>
        <v/>
      </c>
      <c r="AE164" s="15">
        <f>'GEO'!G280</f>
        <v/>
      </c>
      <c r="AF164" s="15">
        <f>'GEO'!H280</f>
        <v/>
      </c>
      <c r="AG164" s="15">
        <f>'SOC'!C280</f>
        <v/>
      </c>
      <c r="AH164" s="15">
        <f>'SOC'!D280</f>
        <v/>
      </c>
      <c r="AI164" s="15">
        <f>'SOC'!E280</f>
        <v/>
      </c>
      <c r="AJ164" s="15">
        <f>'SOC'!F280</f>
        <v/>
      </c>
      <c r="AK164" s="15">
        <f>'SOC'!G280</f>
        <v/>
      </c>
      <c r="AL164" s="15">
        <f>'SOC'!H280</f>
        <v/>
      </c>
      <c r="AM164" s="15">
        <f>'HIS'!C280</f>
        <v/>
      </c>
      <c r="AN164" s="15">
        <f>'HIS'!D280</f>
        <v/>
      </c>
      <c r="AO164" s="15">
        <f>'HIS'!E280</f>
        <v/>
      </c>
      <c r="AP164" s="15">
        <f>'HIS'!F280</f>
        <v/>
      </c>
      <c r="AQ164" s="15">
        <f>'HIS'!G280</f>
        <v/>
      </c>
      <c r="AR164" s="15">
        <f>'HIS'!H280</f>
        <v/>
      </c>
      <c r="AS164" s="15">
        <f>'FIL'!C280</f>
        <v/>
      </c>
      <c r="AT164" s="15">
        <f>'FIL'!D280</f>
        <v/>
      </c>
      <c r="AU164" s="15">
        <f>'FIL'!E280</f>
        <v/>
      </c>
      <c r="AV164" s="15">
        <f>'FIL'!F280</f>
        <v/>
      </c>
      <c r="AW164" s="15">
        <f>'FIL'!G280</f>
        <v/>
      </c>
      <c r="AX164" s="15">
        <f>'FIL'!H280</f>
        <v/>
      </c>
      <c r="AY164" s="15">
        <f>'ESP'!C280</f>
        <v/>
      </c>
      <c r="AZ164" s="15">
        <f>'ESP'!D280</f>
        <v/>
      </c>
      <c r="BA164" s="15">
        <f>'ESP'!E280</f>
        <v/>
      </c>
      <c r="BB164" s="15">
        <f>'ESP'!F280</f>
        <v/>
      </c>
      <c r="BC164" s="15">
        <f>'ESP'!G280</f>
        <v/>
      </c>
      <c r="BD164" s="15">
        <f>'ESP'!H280</f>
        <v/>
      </c>
      <c r="BE164" s="15">
        <f>'POR'!C280</f>
        <v/>
      </c>
      <c r="BF164" s="15">
        <f>'POR'!D280</f>
        <v/>
      </c>
      <c r="BG164" s="15">
        <f>'POR'!E280</f>
        <v/>
      </c>
      <c r="BH164" s="15">
        <f>'POR'!F280</f>
        <v/>
      </c>
      <c r="BI164" s="15">
        <f>'POR'!G280</f>
        <v/>
      </c>
      <c r="BJ164" s="15">
        <f>'POR'!H280</f>
        <v/>
      </c>
      <c r="BK164" s="15">
        <f>'ART'!C280</f>
        <v/>
      </c>
      <c r="BL164" s="15">
        <f>'ART'!D280</f>
        <v/>
      </c>
      <c r="BM164" s="15">
        <f>'ART'!E280</f>
        <v/>
      </c>
      <c r="BN164" s="15">
        <f>'ART'!F280</f>
        <v/>
      </c>
      <c r="BO164" s="15">
        <f>'ART'!G280</f>
        <v/>
      </c>
      <c r="BP164" s="15">
        <f>'ART'!H280</f>
        <v/>
      </c>
      <c r="BQ164" s="15">
        <f>'EDF'!C280</f>
        <v/>
      </c>
      <c r="BR164" s="15">
        <f>'EDF'!D280</f>
        <v/>
      </c>
      <c r="BS164" s="15">
        <f>'EDF'!E280</f>
        <v/>
      </c>
      <c r="BT164" s="15">
        <f>'EDF'!F280</f>
        <v/>
      </c>
      <c r="BU164" s="15">
        <f>'EDF'!G280</f>
        <v/>
      </c>
      <c r="BV164" s="15">
        <f>'EDF'!H280</f>
        <v/>
      </c>
      <c r="BW164" s="15">
        <f>'ING'!C280</f>
        <v/>
      </c>
      <c r="BX164" s="15">
        <f>'ING'!D280</f>
        <v/>
      </c>
      <c r="BY164" s="15">
        <f>'ING'!E280</f>
        <v/>
      </c>
      <c r="BZ164" s="15">
        <f>'ING'!F280</f>
        <v/>
      </c>
      <c r="CA164" s="15">
        <f>'ING'!G280</f>
        <v/>
      </c>
      <c r="CB164" s="15">
        <f>'ING'!H280</f>
        <v/>
      </c>
    </row>
    <row r="167" ht="30" customHeight="1">
      <c r="A167" s="2" t="inlineStr">
        <is>
          <t>3º ANO B - BOLETIM</t>
        </is>
      </c>
    </row>
    <row r="168">
      <c r="A168" s="7" t="n"/>
      <c r="B168" s="7" t="n"/>
      <c r="C168" s="16" t="inlineStr">
        <is>
          <t>BIO</t>
        </is>
      </c>
      <c r="I168" s="16" t="inlineStr">
        <is>
          <t>MAT</t>
        </is>
      </c>
      <c r="O168" s="16" t="inlineStr">
        <is>
          <t>FIS</t>
        </is>
      </c>
      <c r="U168" s="16" t="inlineStr">
        <is>
          <t>QUI</t>
        </is>
      </c>
      <c r="AA168" s="16" t="inlineStr">
        <is>
          <t>GEO</t>
        </is>
      </c>
      <c r="AG168" s="16" t="inlineStr">
        <is>
          <t>SOC</t>
        </is>
      </c>
      <c r="AM168" s="16" t="inlineStr">
        <is>
          <t>HIS</t>
        </is>
      </c>
      <c r="AS168" s="16" t="inlineStr">
        <is>
          <t>FIL</t>
        </is>
      </c>
      <c r="AY168" s="16" t="inlineStr">
        <is>
          <t>ESP</t>
        </is>
      </c>
      <c r="BE168" s="16" t="inlineStr">
        <is>
          <t>POR</t>
        </is>
      </c>
      <c r="BK168" s="16" t="inlineStr">
        <is>
          <t>ART</t>
        </is>
      </c>
      <c r="BQ168" s="16" t="inlineStr">
        <is>
          <t>EDF</t>
        </is>
      </c>
      <c r="BW168" s="16" t="inlineStr">
        <is>
          <t>ING</t>
        </is>
      </c>
    </row>
    <row r="169">
      <c r="A169" s="17" t="inlineStr">
        <is>
          <t>Nº</t>
        </is>
      </c>
      <c r="B169" s="18" t="inlineStr">
        <is>
          <t>ALUNO</t>
        </is>
      </c>
      <c r="C169" s="16" t="inlineStr">
        <is>
          <t>BIO B1</t>
        </is>
      </c>
      <c r="D169" s="16" t="inlineStr">
        <is>
          <t>BIO B2</t>
        </is>
      </c>
      <c r="E169" s="16" t="inlineStr">
        <is>
          <t>BIO B3</t>
        </is>
      </c>
      <c r="F169" s="16" t="inlineStr">
        <is>
          <t>BIO B4</t>
        </is>
      </c>
      <c r="G169" s="19" t="inlineStr">
        <is>
          <t>BIO NF</t>
        </is>
      </c>
      <c r="H169" s="19" t="inlineStr">
        <is>
          <t>BIO MG</t>
        </is>
      </c>
      <c r="I169" s="16" t="inlineStr">
        <is>
          <t>MAT B1</t>
        </is>
      </c>
      <c r="J169" s="16" t="inlineStr">
        <is>
          <t>MAT B2</t>
        </is>
      </c>
      <c r="K169" s="16" t="inlineStr">
        <is>
          <t>MAT B3</t>
        </is>
      </c>
      <c r="L169" s="16" t="inlineStr">
        <is>
          <t>MAT B4</t>
        </is>
      </c>
      <c r="M169" s="19" t="inlineStr">
        <is>
          <t>MAT NF</t>
        </is>
      </c>
      <c r="N169" s="19" t="inlineStr">
        <is>
          <t>MAT MG</t>
        </is>
      </c>
      <c r="O169" s="16" t="inlineStr">
        <is>
          <t>FIS B1</t>
        </is>
      </c>
      <c r="P169" s="16" t="inlineStr">
        <is>
          <t>FIS B2</t>
        </is>
      </c>
      <c r="Q169" s="16" t="inlineStr">
        <is>
          <t>FIS B3</t>
        </is>
      </c>
      <c r="R169" s="16" t="inlineStr">
        <is>
          <t>FIS B4</t>
        </is>
      </c>
      <c r="S169" s="19" t="inlineStr">
        <is>
          <t>FIS NF</t>
        </is>
      </c>
      <c r="T169" s="19" t="inlineStr">
        <is>
          <t>FIS MG</t>
        </is>
      </c>
      <c r="U169" s="16" t="inlineStr">
        <is>
          <t>QUI B1</t>
        </is>
      </c>
      <c r="V169" s="16" t="inlineStr">
        <is>
          <t>QUI B2</t>
        </is>
      </c>
      <c r="W169" s="16" t="inlineStr">
        <is>
          <t>QUI B3</t>
        </is>
      </c>
      <c r="X169" s="16" t="inlineStr">
        <is>
          <t>QUI B4</t>
        </is>
      </c>
      <c r="Y169" s="19" t="inlineStr">
        <is>
          <t>QUI NF</t>
        </is>
      </c>
      <c r="Z169" s="19" t="inlineStr">
        <is>
          <t>QUI MG</t>
        </is>
      </c>
      <c r="AA169" s="16" t="inlineStr">
        <is>
          <t>GEO B1</t>
        </is>
      </c>
      <c r="AB169" s="16" t="inlineStr">
        <is>
          <t>GEO B2</t>
        </is>
      </c>
      <c r="AC169" s="16" t="inlineStr">
        <is>
          <t>GEO B3</t>
        </is>
      </c>
      <c r="AD169" s="16" t="inlineStr">
        <is>
          <t>GEO B4</t>
        </is>
      </c>
      <c r="AE169" s="19" t="inlineStr">
        <is>
          <t>GEO NF</t>
        </is>
      </c>
      <c r="AF169" s="19" t="inlineStr">
        <is>
          <t>GEO MG</t>
        </is>
      </c>
      <c r="AG169" s="16" t="inlineStr">
        <is>
          <t>SOC B1</t>
        </is>
      </c>
      <c r="AH169" s="16" t="inlineStr">
        <is>
          <t>SOC B2</t>
        </is>
      </c>
      <c r="AI169" s="16" t="inlineStr">
        <is>
          <t>SOC B3</t>
        </is>
      </c>
      <c r="AJ169" s="16" t="inlineStr">
        <is>
          <t>SOC B4</t>
        </is>
      </c>
      <c r="AK169" s="19" t="inlineStr">
        <is>
          <t>SOC NF</t>
        </is>
      </c>
      <c r="AL169" s="19" t="inlineStr">
        <is>
          <t>SOC MG</t>
        </is>
      </c>
      <c r="AM169" s="16" t="inlineStr">
        <is>
          <t>HIS B1</t>
        </is>
      </c>
      <c r="AN169" s="16" t="inlineStr">
        <is>
          <t>HIS B2</t>
        </is>
      </c>
      <c r="AO169" s="16" t="inlineStr">
        <is>
          <t>HIS B3</t>
        </is>
      </c>
      <c r="AP169" s="16" t="inlineStr">
        <is>
          <t>HIS B4</t>
        </is>
      </c>
      <c r="AQ169" s="19" t="inlineStr">
        <is>
          <t>HIS NF</t>
        </is>
      </c>
      <c r="AR169" s="19" t="inlineStr">
        <is>
          <t>HIS MG</t>
        </is>
      </c>
      <c r="AS169" s="16" t="inlineStr">
        <is>
          <t>FIL B1</t>
        </is>
      </c>
      <c r="AT169" s="16" t="inlineStr">
        <is>
          <t>FIL B2</t>
        </is>
      </c>
      <c r="AU169" s="16" t="inlineStr">
        <is>
          <t>FIL B3</t>
        </is>
      </c>
      <c r="AV169" s="16" t="inlineStr">
        <is>
          <t>FIL B4</t>
        </is>
      </c>
      <c r="AW169" s="19" t="inlineStr">
        <is>
          <t>FIL NF</t>
        </is>
      </c>
      <c r="AX169" s="19" t="inlineStr">
        <is>
          <t>FIL MG</t>
        </is>
      </c>
      <c r="AY169" s="16" t="inlineStr">
        <is>
          <t>ESP B1</t>
        </is>
      </c>
      <c r="AZ169" s="16" t="inlineStr">
        <is>
          <t>ESP B2</t>
        </is>
      </c>
      <c r="BA169" s="16" t="inlineStr">
        <is>
          <t>ESP B3</t>
        </is>
      </c>
      <c r="BB169" s="16" t="inlineStr">
        <is>
          <t>ESP B4</t>
        </is>
      </c>
      <c r="BC169" s="19" t="inlineStr">
        <is>
          <t>ESP NF</t>
        </is>
      </c>
      <c r="BD169" s="19" t="inlineStr">
        <is>
          <t>ESP MG</t>
        </is>
      </c>
      <c r="BE169" s="16" t="inlineStr">
        <is>
          <t>POR B1</t>
        </is>
      </c>
      <c r="BF169" s="16" t="inlineStr">
        <is>
          <t>POR B2</t>
        </is>
      </c>
      <c r="BG169" s="16" t="inlineStr">
        <is>
          <t>POR B3</t>
        </is>
      </c>
      <c r="BH169" s="16" t="inlineStr">
        <is>
          <t>POR B4</t>
        </is>
      </c>
      <c r="BI169" s="19" t="inlineStr">
        <is>
          <t>POR NF</t>
        </is>
      </c>
      <c r="BJ169" s="19" t="inlineStr">
        <is>
          <t>POR MG</t>
        </is>
      </c>
      <c r="BK169" s="16" t="inlineStr">
        <is>
          <t>ART B1</t>
        </is>
      </c>
      <c r="BL169" s="16" t="inlineStr">
        <is>
          <t>ART B2</t>
        </is>
      </c>
      <c r="BM169" s="16" t="inlineStr">
        <is>
          <t>ART B3</t>
        </is>
      </c>
      <c r="BN169" s="16" t="inlineStr">
        <is>
          <t>ART B4</t>
        </is>
      </c>
      <c r="BO169" s="19" t="inlineStr">
        <is>
          <t>ART NF</t>
        </is>
      </c>
      <c r="BP169" s="19" t="inlineStr">
        <is>
          <t>ART MG</t>
        </is>
      </c>
      <c r="BQ169" s="16" t="inlineStr">
        <is>
          <t>EDF B1</t>
        </is>
      </c>
      <c r="BR169" s="16" t="inlineStr">
        <is>
          <t>EDF B2</t>
        </is>
      </c>
      <c r="BS169" s="16" t="inlineStr">
        <is>
          <t>EDF B3</t>
        </is>
      </c>
      <c r="BT169" s="16" t="inlineStr">
        <is>
          <t>EDF B4</t>
        </is>
      </c>
      <c r="BU169" s="19" t="inlineStr">
        <is>
          <t>EDF NF</t>
        </is>
      </c>
      <c r="BV169" s="19" t="inlineStr">
        <is>
          <t>EDF MG</t>
        </is>
      </c>
      <c r="BW169" s="16" t="inlineStr">
        <is>
          <t>ING B1</t>
        </is>
      </c>
      <c r="BX169" s="16" t="inlineStr">
        <is>
          <t>ING B2</t>
        </is>
      </c>
      <c r="BY169" s="16" t="inlineStr">
        <is>
          <t>ING B3</t>
        </is>
      </c>
      <c r="BZ169" s="16" t="inlineStr">
        <is>
          <t>ING B4</t>
        </is>
      </c>
      <c r="CA169" s="19" t="inlineStr">
        <is>
          <t>ING NF</t>
        </is>
      </c>
      <c r="CB169" s="19" t="inlineStr">
        <is>
          <t>ING MG</t>
        </is>
      </c>
    </row>
    <row r="170">
      <c r="A170" s="8" t="n">
        <v>1</v>
      </c>
      <c r="B170" s="8" t="inlineStr">
        <is>
          <t>Ana Beatriz Leal Q. P. De Souza</t>
        </is>
      </c>
      <c r="C170" s="15">
        <f>'BIO'!C316</f>
        <v/>
      </c>
      <c r="D170" s="15">
        <f>'BIO'!D316</f>
        <v/>
      </c>
      <c r="E170" s="15">
        <f>'BIO'!E316</f>
        <v/>
      </c>
      <c r="F170" s="15">
        <f>'BIO'!F316</f>
        <v/>
      </c>
      <c r="G170" s="15">
        <f>'BIO'!G316</f>
        <v/>
      </c>
      <c r="H170" s="15">
        <f>'BIO'!H316</f>
        <v/>
      </c>
      <c r="I170" s="15">
        <f>'MAT'!C316</f>
        <v/>
      </c>
      <c r="J170" s="15">
        <f>'MAT'!D316</f>
        <v/>
      </c>
      <c r="K170" s="15">
        <f>'MAT'!E316</f>
        <v/>
      </c>
      <c r="L170" s="15">
        <f>'MAT'!F316</f>
        <v/>
      </c>
      <c r="M170" s="15">
        <f>'MAT'!G316</f>
        <v/>
      </c>
      <c r="N170" s="15">
        <f>'MAT'!H316</f>
        <v/>
      </c>
      <c r="O170" s="15">
        <f>'FIS'!C316</f>
        <v/>
      </c>
      <c r="P170" s="15">
        <f>'FIS'!D316</f>
        <v/>
      </c>
      <c r="Q170" s="15">
        <f>'FIS'!E316</f>
        <v/>
      </c>
      <c r="R170" s="15">
        <f>'FIS'!F316</f>
        <v/>
      </c>
      <c r="S170" s="15">
        <f>'FIS'!G316</f>
        <v/>
      </c>
      <c r="T170" s="15">
        <f>'FIS'!H316</f>
        <v/>
      </c>
      <c r="U170" s="15">
        <f>'QUI'!C316</f>
        <v/>
      </c>
      <c r="V170" s="15">
        <f>'QUI'!D316</f>
        <v/>
      </c>
      <c r="W170" s="15">
        <f>'QUI'!E316</f>
        <v/>
      </c>
      <c r="X170" s="15">
        <f>'QUI'!F316</f>
        <v/>
      </c>
      <c r="Y170" s="15">
        <f>'QUI'!G316</f>
        <v/>
      </c>
      <c r="Z170" s="15">
        <f>'QUI'!H316</f>
        <v/>
      </c>
      <c r="AA170" s="15">
        <f>'GEO'!C316</f>
        <v/>
      </c>
      <c r="AB170" s="15">
        <f>'GEO'!D316</f>
        <v/>
      </c>
      <c r="AC170" s="15">
        <f>'GEO'!E316</f>
        <v/>
      </c>
      <c r="AD170" s="15">
        <f>'GEO'!F316</f>
        <v/>
      </c>
      <c r="AE170" s="15">
        <f>'GEO'!G316</f>
        <v/>
      </c>
      <c r="AF170" s="15">
        <f>'GEO'!H316</f>
        <v/>
      </c>
      <c r="AG170" s="15">
        <f>'SOC'!C316</f>
        <v/>
      </c>
      <c r="AH170" s="15">
        <f>'SOC'!D316</f>
        <v/>
      </c>
      <c r="AI170" s="15">
        <f>'SOC'!E316</f>
        <v/>
      </c>
      <c r="AJ170" s="15">
        <f>'SOC'!F316</f>
        <v/>
      </c>
      <c r="AK170" s="15">
        <f>'SOC'!G316</f>
        <v/>
      </c>
      <c r="AL170" s="15">
        <f>'SOC'!H316</f>
        <v/>
      </c>
      <c r="AM170" s="15">
        <f>'HIS'!C316</f>
        <v/>
      </c>
      <c r="AN170" s="15">
        <f>'HIS'!D316</f>
        <v/>
      </c>
      <c r="AO170" s="15">
        <f>'HIS'!E316</f>
        <v/>
      </c>
      <c r="AP170" s="15">
        <f>'HIS'!F316</f>
        <v/>
      </c>
      <c r="AQ170" s="15">
        <f>'HIS'!G316</f>
        <v/>
      </c>
      <c r="AR170" s="15">
        <f>'HIS'!H316</f>
        <v/>
      </c>
      <c r="AS170" s="15">
        <f>'FIL'!C316</f>
        <v/>
      </c>
      <c r="AT170" s="15">
        <f>'FIL'!D316</f>
        <v/>
      </c>
      <c r="AU170" s="15">
        <f>'FIL'!E316</f>
        <v/>
      </c>
      <c r="AV170" s="15">
        <f>'FIL'!F316</f>
        <v/>
      </c>
      <c r="AW170" s="15">
        <f>'FIL'!G316</f>
        <v/>
      </c>
      <c r="AX170" s="15">
        <f>'FIL'!H316</f>
        <v/>
      </c>
      <c r="AY170" s="15">
        <f>'ESP'!C316</f>
        <v/>
      </c>
      <c r="AZ170" s="15">
        <f>'ESP'!D316</f>
        <v/>
      </c>
      <c r="BA170" s="15">
        <f>'ESP'!E316</f>
        <v/>
      </c>
      <c r="BB170" s="15">
        <f>'ESP'!F316</f>
        <v/>
      </c>
      <c r="BC170" s="15">
        <f>'ESP'!G316</f>
        <v/>
      </c>
      <c r="BD170" s="15">
        <f>'ESP'!H316</f>
        <v/>
      </c>
      <c r="BE170" s="15">
        <f>'POR'!C316</f>
        <v/>
      </c>
      <c r="BF170" s="15">
        <f>'POR'!D316</f>
        <v/>
      </c>
      <c r="BG170" s="15">
        <f>'POR'!E316</f>
        <v/>
      </c>
      <c r="BH170" s="15">
        <f>'POR'!F316</f>
        <v/>
      </c>
      <c r="BI170" s="15">
        <f>'POR'!G316</f>
        <v/>
      </c>
      <c r="BJ170" s="15">
        <f>'POR'!H316</f>
        <v/>
      </c>
      <c r="BK170" s="15">
        <f>'ART'!C316</f>
        <v/>
      </c>
      <c r="BL170" s="15">
        <f>'ART'!D316</f>
        <v/>
      </c>
      <c r="BM170" s="15">
        <f>'ART'!E316</f>
        <v/>
      </c>
      <c r="BN170" s="15">
        <f>'ART'!F316</f>
        <v/>
      </c>
      <c r="BO170" s="15">
        <f>'ART'!G316</f>
        <v/>
      </c>
      <c r="BP170" s="15">
        <f>'ART'!H316</f>
        <v/>
      </c>
      <c r="BQ170" s="15">
        <f>'EDF'!C316</f>
        <v/>
      </c>
      <c r="BR170" s="15">
        <f>'EDF'!D316</f>
        <v/>
      </c>
      <c r="BS170" s="15">
        <f>'EDF'!E316</f>
        <v/>
      </c>
      <c r="BT170" s="15">
        <f>'EDF'!F316</f>
        <v/>
      </c>
      <c r="BU170" s="15">
        <f>'EDF'!G316</f>
        <v/>
      </c>
      <c r="BV170" s="15">
        <f>'EDF'!H316</f>
        <v/>
      </c>
      <c r="BW170" s="15">
        <f>'ING'!C316</f>
        <v/>
      </c>
      <c r="BX170" s="15">
        <f>'ING'!D316</f>
        <v/>
      </c>
      <c r="BY170" s="15">
        <f>'ING'!E316</f>
        <v/>
      </c>
      <c r="BZ170" s="15">
        <f>'ING'!F316</f>
        <v/>
      </c>
      <c r="CA170" s="15">
        <f>'ING'!G316</f>
        <v/>
      </c>
      <c r="CB170" s="15">
        <f>'ING'!H316</f>
        <v/>
      </c>
    </row>
    <row r="171">
      <c r="A171" s="8" t="n">
        <v>2</v>
      </c>
      <c r="B171" s="8" t="inlineStr">
        <is>
          <t>Analia Maria Ribeiro de Lima</t>
        </is>
      </c>
      <c r="C171" s="15">
        <f>'BIO'!C317</f>
        <v/>
      </c>
      <c r="D171" s="15">
        <f>'BIO'!D317</f>
        <v/>
      </c>
      <c r="E171" s="15">
        <f>'BIO'!E317</f>
        <v/>
      </c>
      <c r="F171" s="15">
        <f>'BIO'!F317</f>
        <v/>
      </c>
      <c r="G171" s="15">
        <f>'BIO'!G317</f>
        <v/>
      </c>
      <c r="H171" s="15">
        <f>'BIO'!H317</f>
        <v/>
      </c>
      <c r="I171" s="15">
        <f>'MAT'!C317</f>
        <v/>
      </c>
      <c r="J171" s="15">
        <f>'MAT'!D317</f>
        <v/>
      </c>
      <c r="K171" s="15">
        <f>'MAT'!E317</f>
        <v/>
      </c>
      <c r="L171" s="15">
        <f>'MAT'!F317</f>
        <v/>
      </c>
      <c r="M171" s="15">
        <f>'MAT'!G317</f>
        <v/>
      </c>
      <c r="N171" s="15">
        <f>'MAT'!H317</f>
        <v/>
      </c>
      <c r="O171" s="15">
        <f>'FIS'!C317</f>
        <v/>
      </c>
      <c r="P171" s="15">
        <f>'FIS'!D317</f>
        <v/>
      </c>
      <c r="Q171" s="15">
        <f>'FIS'!E317</f>
        <v/>
      </c>
      <c r="R171" s="15">
        <f>'FIS'!F317</f>
        <v/>
      </c>
      <c r="S171" s="15">
        <f>'FIS'!G317</f>
        <v/>
      </c>
      <c r="T171" s="15">
        <f>'FIS'!H317</f>
        <v/>
      </c>
      <c r="U171" s="15">
        <f>'QUI'!C317</f>
        <v/>
      </c>
      <c r="V171" s="15">
        <f>'QUI'!D317</f>
        <v/>
      </c>
      <c r="W171" s="15">
        <f>'QUI'!E317</f>
        <v/>
      </c>
      <c r="X171" s="15">
        <f>'QUI'!F317</f>
        <v/>
      </c>
      <c r="Y171" s="15">
        <f>'QUI'!G317</f>
        <v/>
      </c>
      <c r="Z171" s="15">
        <f>'QUI'!H317</f>
        <v/>
      </c>
      <c r="AA171" s="15">
        <f>'GEO'!C317</f>
        <v/>
      </c>
      <c r="AB171" s="15">
        <f>'GEO'!D317</f>
        <v/>
      </c>
      <c r="AC171" s="15">
        <f>'GEO'!E317</f>
        <v/>
      </c>
      <c r="AD171" s="15">
        <f>'GEO'!F317</f>
        <v/>
      </c>
      <c r="AE171" s="15">
        <f>'GEO'!G317</f>
        <v/>
      </c>
      <c r="AF171" s="15">
        <f>'GEO'!H317</f>
        <v/>
      </c>
      <c r="AG171" s="15">
        <f>'SOC'!C317</f>
        <v/>
      </c>
      <c r="AH171" s="15">
        <f>'SOC'!D317</f>
        <v/>
      </c>
      <c r="AI171" s="15">
        <f>'SOC'!E317</f>
        <v/>
      </c>
      <c r="AJ171" s="15">
        <f>'SOC'!F317</f>
        <v/>
      </c>
      <c r="AK171" s="15">
        <f>'SOC'!G317</f>
        <v/>
      </c>
      <c r="AL171" s="15">
        <f>'SOC'!H317</f>
        <v/>
      </c>
      <c r="AM171" s="15">
        <f>'HIS'!C317</f>
        <v/>
      </c>
      <c r="AN171" s="15">
        <f>'HIS'!D317</f>
        <v/>
      </c>
      <c r="AO171" s="15">
        <f>'HIS'!E317</f>
        <v/>
      </c>
      <c r="AP171" s="15">
        <f>'HIS'!F317</f>
        <v/>
      </c>
      <c r="AQ171" s="15">
        <f>'HIS'!G317</f>
        <v/>
      </c>
      <c r="AR171" s="15">
        <f>'HIS'!H317</f>
        <v/>
      </c>
      <c r="AS171" s="15">
        <f>'FIL'!C317</f>
        <v/>
      </c>
      <c r="AT171" s="15">
        <f>'FIL'!D317</f>
        <v/>
      </c>
      <c r="AU171" s="15">
        <f>'FIL'!E317</f>
        <v/>
      </c>
      <c r="AV171" s="15">
        <f>'FIL'!F317</f>
        <v/>
      </c>
      <c r="AW171" s="15">
        <f>'FIL'!G317</f>
        <v/>
      </c>
      <c r="AX171" s="15">
        <f>'FIL'!H317</f>
        <v/>
      </c>
      <c r="AY171" s="15">
        <f>'ESP'!C317</f>
        <v/>
      </c>
      <c r="AZ171" s="15">
        <f>'ESP'!D317</f>
        <v/>
      </c>
      <c r="BA171" s="15">
        <f>'ESP'!E317</f>
        <v/>
      </c>
      <c r="BB171" s="15">
        <f>'ESP'!F317</f>
        <v/>
      </c>
      <c r="BC171" s="15">
        <f>'ESP'!G317</f>
        <v/>
      </c>
      <c r="BD171" s="15">
        <f>'ESP'!H317</f>
        <v/>
      </c>
      <c r="BE171" s="15">
        <f>'POR'!C317</f>
        <v/>
      </c>
      <c r="BF171" s="15">
        <f>'POR'!D317</f>
        <v/>
      </c>
      <c r="BG171" s="15">
        <f>'POR'!E317</f>
        <v/>
      </c>
      <c r="BH171" s="15">
        <f>'POR'!F317</f>
        <v/>
      </c>
      <c r="BI171" s="15">
        <f>'POR'!G317</f>
        <v/>
      </c>
      <c r="BJ171" s="15">
        <f>'POR'!H317</f>
        <v/>
      </c>
      <c r="BK171" s="15">
        <f>'ART'!C317</f>
        <v/>
      </c>
      <c r="BL171" s="15">
        <f>'ART'!D317</f>
        <v/>
      </c>
      <c r="BM171" s="15">
        <f>'ART'!E317</f>
        <v/>
      </c>
      <c r="BN171" s="15">
        <f>'ART'!F317</f>
        <v/>
      </c>
      <c r="BO171" s="15">
        <f>'ART'!G317</f>
        <v/>
      </c>
      <c r="BP171" s="15">
        <f>'ART'!H317</f>
        <v/>
      </c>
      <c r="BQ171" s="15">
        <f>'EDF'!C317</f>
        <v/>
      </c>
      <c r="BR171" s="15">
        <f>'EDF'!D317</f>
        <v/>
      </c>
      <c r="BS171" s="15">
        <f>'EDF'!E317</f>
        <v/>
      </c>
      <c r="BT171" s="15">
        <f>'EDF'!F317</f>
        <v/>
      </c>
      <c r="BU171" s="15">
        <f>'EDF'!G317</f>
        <v/>
      </c>
      <c r="BV171" s="15">
        <f>'EDF'!H317</f>
        <v/>
      </c>
      <c r="BW171" s="15">
        <f>'ING'!C317</f>
        <v/>
      </c>
      <c r="BX171" s="15">
        <f>'ING'!D317</f>
        <v/>
      </c>
      <c r="BY171" s="15">
        <f>'ING'!E317</f>
        <v/>
      </c>
      <c r="BZ171" s="15">
        <f>'ING'!F317</f>
        <v/>
      </c>
      <c r="CA171" s="15">
        <f>'ING'!G317</f>
        <v/>
      </c>
      <c r="CB171" s="15">
        <f>'ING'!H317</f>
        <v/>
      </c>
    </row>
    <row r="172">
      <c r="A172" s="8" t="n">
        <v>3</v>
      </c>
      <c r="B172" s="8" t="inlineStr">
        <is>
          <t>Angela Leite Viegas De Andrade</t>
        </is>
      </c>
      <c r="C172" s="15">
        <f>'BIO'!C318</f>
        <v/>
      </c>
      <c r="D172" s="15">
        <f>'BIO'!D318</f>
        <v/>
      </c>
      <c r="E172" s="15">
        <f>'BIO'!E318</f>
        <v/>
      </c>
      <c r="F172" s="15">
        <f>'BIO'!F318</f>
        <v/>
      </c>
      <c r="G172" s="15">
        <f>'BIO'!G318</f>
        <v/>
      </c>
      <c r="H172" s="15">
        <f>'BIO'!H318</f>
        <v/>
      </c>
      <c r="I172" s="15">
        <f>'MAT'!C318</f>
        <v/>
      </c>
      <c r="J172" s="15">
        <f>'MAT'!D318</f>
        <v/>
      </c>
      <c r="K172" s="15">
        <f>'MAT'!E318</f>
        <v/>
      </c>
      <c r="L172" s="15">
        <f>'MAT'!F318</f>
        <v/>
      </c>
      <c r="M172" s="15">
        <f>'MAT'!G318</f>
        <v/>
      </c>
      <c r="N172" s="15">
        <f>'MAT'!H318</f>
        <v/>
      </c>
      <c r="O172" s="15">
        <f>'FIS'!C318</f>
        <v/>
      </c>
      <c r="P172" s="15">
        <f>'FIS'!D318</f>
        <v/>
      </c>
      <c r="Q172" s="15">
        <f>'FIS'!E318</f>
        <v/>
      </c>
      <c r="R172" s="15">
        <f>'FIS'!F318</f>
        <v/>
      </c>
      <c r="S172" s="15">
        <f>'FIS'!G318</f>
        <v/>
      </c>
      <c r="T172" s="15">
        <f>'FIS'!H318</f>
        <v/>
      </c>
      <c r="U172" s="15">
        <f>'QUI'!C318</f>
        <v/>
      </c>
      <c r="V172" s="15">
        <f>'QUI'!D318</f>
        <v/>
      </c>
      <c r="W172" s="15">
        <f>'QUI'!E318</f>
        <v/>
      </c>
      <c r="X172" s="15">
        <f>'QUI'!F318</f>
        <v/>
      </c>
      <c r="Y172" s="15">
        <f>'QUI'!G318</f>
        <v/>
      </c>
      <c r="Z172" s="15">
        <f>'QUI'!H318</f>
        <v/>
      </c>
      <c r="AA172" s="15">
        <f>'GEO'!C318</f>
        <v/>
      </c>
      <c r="AB172" s="15">
        <f>'GEO'!D318</f>
        <v/>
      </c>
      <c r="AC172" s="15">
        <f>'GEO'!E318</f>
        <v/>
      </c>
      <c r="AD172" s="15">
        <f>'GEO'!F318</f>
        <v/>
      </c>
      <c r="AE172" s="15">
        <f>'GEO'!G318</f>
        <v/>
      </c>
      <c r="AF172" s="15">
        <f>'GEO'!H318</f>
        <v/>
      </c>
      <c r="AG172" s="15">
        <f>'SOC'!C318</f>
        <v/>
      </c>
      <c r="AH172" s="15">
        <f>'SOC'!D318</f>
        <v/>
      </c>
      <c r="AI172" s="15">
        <f>'SOC'!E318</f>
        <v/>
      </c>
      <c r="AJ172" s="15">
        <f>'SOC'!F318</f>
        <v/>
      </c>
      <c r="AK172" s="15">
        <f>'SOC'!G318</f>
        <v/>
      </c>
      <c r="AL172" s="15">
        <f>'SOC'!H318</f>
        <v/>
      </c>
      <c r="AM172" s="15">
        <f>'HIS'!C318</f>
        <v/>
      </c>
      <c r="AN172" s="15">
        <f>'HIS'!D318</f>
        <v/>
      </c>
      <c r="AO172" s="15">
        <f>'HIS'!E318</f>
        <v/>
      </c>
      <c r="AP172" s="15">
        <f>'HIS'!F318</f>
        <v/>
      </c>
      <c r="AQ172" s="15">
        <f>'HIS'!G318</f>
        <v/>
      </c>
      <c r="AR172" s="15">
        <f>'HIS'!H318</f>
        <v/>
      </c>
      <c r="AS172" s="15">
        <f>'FIL'!C318</f>
        <v/>
      </c>
      <c r="AT172" s="15">
        <f>'FIL'!D318</f>
        <v/>
      </c>
      <c r="AU172" s="15">
        <f>'FIL'!E318</f>
        <v/>
      </c>
      <c r="AV172" s="15">
        <f>'FIL'!F318</f>
        <v/>
      </c>
      <c r="AW172" s="15">
        <f>'FIL'!G318</f>
        <v/>
      </c>
      <c r="AX172" s="15">
        <f>'FIL'!H318</f>
        <v/>
      </c>
      <c r="AY172" s="15">
        <f>'ESP'!C318</f>
        <v/>
      </c>
      <c r="AZ172" s="15">
        <f>'ESP'!D318</f>
        <v/>
      </c>
      <c r="BA172" s="15">
        <f>'ESP'!E318</f>
        <v/>
      </c>
      <c r="BB172" s="15">
        <f>'ESP'!F318</f>
        <v/>
      </c>
      <c r="BC172" s="15">
        <f>'ESP'!G318</f>
        <v/>
      </c>
      <c r="BD172" s="15">
        <f>'ESP'!H318</f>
        <v/>
      </c>
      <c r="BE172" s="15">
        <f>'POR'!C318</f>
        <v/>
      </c>
      <c r="BF172" s="15">
        <f>'POR'!D318</f>
        <v/>
      </c>
      <c r="BG172" s="15">
        <f>'POR'!E318</f>
        <v/>
      </c>
      <c r="BH172" s="15">
        <f>'POR'!F318</f>
        <v/>
      </c>
      <c r="BI172" s="15">
        <f>'POR'!G318</f>
        <v/>
      </c>
      <c r="BJ172" s="15">
        <f>'POR'!H318</f>
        <v/>
      </c>
      <c r="BK172" s="15">
        <f>'ART'!C318</f>
        <v/>
      </c>
      <c r="BL172" s="15">
        <f>'ART'!D318</f>
        <v/>
      </c>
      <c r="BM172" s="15">
        <f>'ART'!E318</f>
        <v/>
      </c>
      <c r="BN172" s="15">
        <f>'ART'!F318</f>
        <v/>
      </c>
      <c r="BO172" s="15">
        <f>'ART'!G318</f>
        <v/>
      </c>
      <c r="BP172" s="15">
        <f>'ART'!H318</f>
        <v/>
      </c>
      <c r="BQ172" s="15">
        <f>'EDF'!C318</f>
        <v/>
      </c>
      <c r="BR172" s="15">
        <f>'EDF'!D318</f>
        <v/>
      </c>
      <c r="BS172" s="15">
        <f>'EDF'!E318</f>
        <v/>
      </c>
      <c r="BT172" s="15">
        <f>'EDF'!F318</f>
        <v/>
      </c>
      <c r="BU172" s="15">
        <f>'EDF'!G318</f>
        <v/>
      </c>
      <c r="BV172" s="15">
        <f>'EDF'!H318</f>
        <v/>
      </c>
      <c r="BW172" s="15">
        <f>'ING'!C318</f>
        <v/>
      </c>
      <c r="BX172" s="15">
        <f>'ING'!D318</f>
        <v/>
      </c>
      <c r="BY172" s="15">
        <f>'ING'!E318</f>
        <v/>
      </c>
      <c r="BZ172" s="15">
        <f>'ING'!F318</f>
        <v/>
      </c>
      <c r="CA172" s="15">
        <f>'ING'!G318</f>
        <v/>
      </c>
      <c r="CB172" s="15">
        <f>'ING'!H318</f>
        <v/>
      </c>
    </row>
    <row r="173">
      <c r="A173" s="8" t="n">
        <v>4</v>
      </c>
      <c r="B173" s="8" t="inlineStr">
        <is>
          <t>Evelym Tainá Pereira de Araújo</t>
        </is>
      </c>
      <c r="C173" s="15">
        <f>'BIO'!C319</f>
        <v/>
      </c>
      <c r="D173" s="15">
        <f>'BIO'!D319</f>
        <v/>
      </c>
      <c r="E173" s="15">
        <f>'BIO'!E319</f>
        <v/>
      </c>
      <c r="F173" s="15">
        <f>'BIO'!F319</f>
        <v/>
      </c>
      <c r="G173" s="15">
        <f>'BIO'!G319</f>
        <v/>
      </c>
      <c r="H173" s="15">
        <f>'BIO'!H319</f>
        <v/>
      </c>
      <c r="I173" s="15">
        <f>'MAT'!C319</f>
        <v/>
      </c>
      <c r="J173" s="15">
        <f>'MAT'!D319</f>
        <v/>
      </c>
      <c r="K173" s="15">
        <f>'MAT'!E319</f>
        <v/>
      </c>
      <c r="L173" s="15">
        <f>'MAT'!F319</f>
        <v/>
      </c>
      <c r="M173" s="15">
        <f>'MAT'!G319</f>
        <v/>
      </c>
      <c r="N173" s="15">
        <f>'MAT'!H319</f>
        <v/>
      </c>
      <c r="O173" s="15">
        <f>'FIS'!C319</f>
        <v/>
      </c>
      <c r="P173" s="15">
        <f>'FIS'!D319</f>
        <v/>
      </c>
      <c r="Q173" s="15">
        <f>'FIS'!E319</f>
        <v/>
      </c>
      <c r="R173" s="15">
        <f>'FIS'!F319</f>
        <v/>
      </c>
      <c r="S173" s="15">
        <f>'FIS'!G319</f>
        <v/>
      </c>
      <c r="T173" s="15">
        <f>'FIS'!H319</f>
        <v/>
      </c>
      <c r="U173" s="15">
        <f>'QUI'!C319</f>
        <v/>
      </c>
      <c r="V173" s="15">
        <f>'QUI'!D319</f>
        <v/>
      </c>
      <c r="W173" s="15">
        <f>'QUI'!E319</f>
        <v/>
      </c>
      <c r="X173" s="15">
        <f>'QUI'!F319</f>
        <v/>
      </c>
      <c r="Y173" s="15">
        <f>'QUI'!G319</f>
        <v/>
      </c>
      <c r="Z173" s="15">
        <f>'QUI'!H319</f>
        <v/>
      </c>
      <c r="AA173" s="15">
        <f>'GEO'!C319</f>
        <v/>
      </c>
      <c r="AB173" s="15">
        <f>'GEO'!D319</f>
        <v/>
      </c>
      <c r="AC173" s="15">
        <f>'GEO'!E319</f>
        <v/>
      </c>
      <c r="AD173" s="15">
        <f>'GEO'!F319</f>
        <v/>
      </c>
      <c r="AE173" s="15">
        <f>'GEO'!G319</f>
        <v/>
      </c>
      <c r="AF173" s="15">
        <f>'GEO'!H319</f>
        <v/>
      </c>
      <c r="AG173" s="15">
        <f>'SOC'!C319</f>
        <v/>
      </c>
      <c r="AH173" s="15">
        <f>'SOC'!D319</f>
        <v/>
      </c>
      <c r="AI173" s="15">
        <f>'SOC'!E319</f>
        <v/>
      </c>
      <c r="AJ173" s="15">
        <f>'SOC'!F319</f>
        <v/>
      </c>
      <c r="AK173" s="15">
        <f>'SOC'!G319</f>
        <v/>
      </c>
      <c r="AL173" s="15">
        <f>'SOC'!H319</f>
        <v/>
      </c>
      <c r="AM173" s="15">
        <f>'HIS'!C319</f>
        <v/>
      </c>
      <c r="AN173" s="15">
        <f>'HIS'!D319</f>
        <v/>
      </c>
      <c r="AO173" s="15">
        <f>'HIS'!E319</f>
        <v/>
      </c>
      <c r="AP173" s="15">
        <f>'HIS'!F319</f>
        <v/>
      </c>
      <c r="AQ173" s="15">
        <f>'HIS'!G319</f>
        <v/>
      </c>
      <c r="AR173" s="15">
        <f>'HIS'!H319</f>
        <v/>
      </c>
      <c r="AS173" s="15">
        <f>'FIL'!C319</f>
        <v/>
      </c>
      <c r="AT173" s="15">
        <f>'FIL'!D319</f>
        <v/>
      </c>
      <c r="AU173" s="15">
        <f>'FIL'!E319</f>
        <v/>
      </c>
      <c r="AV173" s="15">
        <f>'FIL'!F319</f>
        <v/>
      </c>
      <c r="AW173" s="15">
        <f>'FIL'!G319</f>
        <v/>
      </c>
      <c r="AX173" s="15">
        <f>'FIL'!H319</f>
        <v/>
      </c>
      <c r="AY173" s="15">
        <f>'ESP'!C319</f>
        <v/>
      </c>
      <c r="AZ173" s="15">
        <f>'ESP'!D319</f>
        <v/>
      </c>
      <c r="BA173" s="15">
        <f>'ESP'!E319</f>
        <v/>
      </c>
      <c r="BB173" s="15">
        <f>'ESP'!F319</f>
        <v/>
      </c>
      <c r="BC173" s="15">
        <f>'ESP'!G319</f>
        <v/>
      </c>
      <c r="BD173" s="15">
        <f>'ESP'!H319</f>
        <v/>
      </c>
      <c r="BE173" s="15">
        <f>'POR'!C319</f>
        <v/>
      </c>
      <c r="BF173" s="15">
        <f>'POR'!D319</f>
        <v/>
      </c>
      <c r="BG173" s="15">
        <f>'POR'!E319</f>
        <v/>
      </c>
      <c r="BH173" s="15">
        <f>'POR'!F319</f>
        <v/>
      </c>
      <c r="BI173" s="15">
        <f>'POR'!G319</f>
        <v/>
      </c>
      <c r="BJ173" s="15">
        <f>'POR'!H319</f>
        <v/>
      </c>
      <c r="BK173" s="15">
        <f>'ART'!C319</f>
        <v/>
      </c>
      <c r="BL173" s="15">
        <f>'ART'!D319</f>
        <v/>
      </c>
      <c r="BM173" s="15">
        <f>'ART'!E319</f>
        <v/>
      </c>
      <c r="BN173" s="15">
        <f>'ART'!F319</f>
        <v/>
      </c>
      <c r="BO173" s="15">
        <f>'ART'!G319</f>
        <v/>
      </c>
      <c r="BP173" s="15">
        <f>'ART'!H319</f>
        <v/>
      </c>
      <c r="BQ173" s="15">
        <f>'EDF'!C319</f>
        <v/>
      </c>
      <c r="BR173" s="15">
        <f>'EDF'!D319</f>
        <v/>
      </c>
      <c r="BS173" s="15">
        <f>'EDF'!E319</f>
        <v/>
      </c>
      <c r="BT173" s="15">
        <f>'EDF'!F319</f>
        <v/>
      </c>
      <c r="BU173" s="15">
        <f>'EDF'!G319</f>
        <v/>
      </c>
      <c r="BV173" s="15">
        <f>'EDF'!H319</f>
        <v/>
      </c>
      <c r="BW173" s="15">
        <f>'ING'!C319</f>
        <v/>
      </c>
      <c r="BX173" s="15">
        <f>'ING'!D319</f>
        <v/>
      </c>
      <c r="BY173" s="15">
        <f>'ING'!E319</f>
        <v/>
      </c>
      <c r="BZ173" s="15">
        <f>'ING'!F319</f>
        <v/>
      </c>
      <c r="CA173" s="15">
        <f>'ING'!G319</f>
        <v/>
      </c>
      <c r="CB173" s="15">
        <f>'ING'!H319</f>
        <v/>
      </c>
    </row>
    <row r="174">
      <c r="A174" s="8" t="n">
        <v>5</v>
      </c>
      <c r="B174" s="8" t="inlineStr">
        <is>
          <t>Francielen Silva Santos</t>
        </is>
      </c>
      <c r="C174" s="15">
        <f>'BIO'!C320</f>
        <v/>
      </c>
      <c r="D174" s="15">
        <f>'BIO'!D320</f>
        <v/>
      </c>
      <c r="E174" s="15">
        <f>'BIO'!E320</f>
        <v/>
      </c>
      <c r="F174" s="15">
        <f>'BIO'!F320</f>
        <v/>
      </c>
      <c r="G174" s="15">
        <f>'BIO'!G320</f>
        <v/>
      </c>
      <c r="H174" s="15">
        <f>'BIO'!H320</f>
        <v/>
      </c>
      <c r="I174" s="15">
        <f>'MAT'!C320</f>
        <v/>
      </c>
      <c r="J174" s="15">
        <f>'MAT'!D320</f>
        <v/>
      </c>
      <c r="K174" s="15">
        <f>'MAT'!E320</f>
        <v/>
      </c>
      <c r="L174" s="15">
        <f>'MAT'!F320</f>
        <v/>
      </c>
      <c r="M174" s="15">
        <f>'MAT'!G320</f>
        <v/>
      </c>
      <c r="N174" s="15">
        <f>'MAT'!H320</f>
        <v/>
      </c>
      <c r="O174" s="15">
        <f>'FIS'!C320</f>
        <v/>
      </c>
      <c r="P174" s="15">
        <f>'FIS'!D320</f>
        <v/>
      </c>
      <c r="Q174" s="15">
        <f>'FIS'!E320</f>
        <v/>
      </c>
      <c r="R174" s="15">
        <f>'FIS'!F320</f>
        <v/>
      </c>
      <c r="S174" s="15">
        <f>'FIS'!G320</f>
        <v/>
      </c>
      <c r="T174" s="15">
        <f>'FIS'!H320</f>
        <v/>
      </c>
      <c r="U174" s="15">
        <f>'QUI'!C320</f>
        <v/>
      </c>
      <c r="V174" s="15">
        <f>'QUI'!D320</f>
        <v/>
      </c>
      <c r="W174" s="15">
        <f>'QUI'!E320</f>
        <v/>
      </c>
      <c r="X174" s="15">
        <f>'QUI'!F320</f>
        <v/>
      </c>
      <c r="Y174" s="15">
        <f>'QUI'!G320</f>
        <v/>
      </c>
      <c r="Z174" s="15">
        <f>'QUI'!H320</f>
        <v/>
      </c>
      <c r="AA174" s="15">
        <f>'GEO'!C320</f>
        <v/>
      </c>
      <c r="AB174" s="15">
        <f>'GEO'!D320</f>
        <v/>
      </c>
      <c r="AC174" s="15">
        <f>'GEO'!E320</f>
        <v/>
      </c>
      <c r="AD174" s="15">
        <f>'GEO'!F320</f>
        <v/>
      </c>
      <c r="AE174" s="15">
        <f>'GEO'!G320</f>
        <v/>
      </c>
      <c r="AF174" s="15">
        <f>'GEO'!H320</f>
        <v/>
      </c>
      <c r="AG174" s="15">
        <f>'SOC'!C320</f>
        <v/>
      </c>
      <c r="AH174" s="15">
        <f>'SOC'!D320</f>
        <v/>
      </c>
      <c r="AI174" s="15">
        <f>'SOC'!E320</f>
        <v/>
      </c>
      <c r="AJ174" s="15">
        <f>'SOC'!F320</f>
        <v/>
      </c>
      <c r="AK174" s="15">
        <f>'SOC'!G320</f>
        <v/>
      </c>
      <c r="AL174" s="15">
        <f>'SOC'!H320</f>
        <v/>
      </c>
      <c r="AM174" s="15">
        <f>'HIS'!C320</f>
        <v/>
      </c>
      <c r="AN174" s="15">
        <f>'HIS'!D320</f>
        <v/>
      </c>
      <c r="AO174" s="15">
        <f>'HIS'!E320</f>
        <v/>
      </c>
      <c r="AP174" s="15">
        <f>'HIS'!F320</f>
        <v/>
      </c>
      <c r="AQ174" s="15">
        <f>'HIS'!G320</f>
        <v/>
      </c>
      <c r="AR174" s="15">
        <f>'HIS'!H320</f>
        <v/>
      </c>
      <c r="AS174" s="15">
        <f>'FIL'!C320</f>
        <v/>
      </c>
      <c r="AT174" s="15">
        <f>'FIL'!D320</f>
        <v/>
      </c>
      <c r="AU174" s="15">
        <f>'FIL'!E320</f>
        <v/>
      </c>
      <c r="AV174" s="15">
        <f>'FIL'!F320</f>
        <v/>
      </c>
      <c r="AW174" s="15">
        <f>'FIL'!G320</f>
        <v/>
      </c>
      <c r="AX174" s="15">
        <f>'FIL'!H320</f>
        <v/>
      </c>
      <c r="AY174" s="15">
        <f>'ESP'!C320</f>
        <v/>
      </c>
      <c r="AZ174" s="15">
        <f>'ESP'!D320</f>
        <v/>
      </c>
      <c r="BA174" s="15">
        <f>'ESP'!E320</f>
        <v/>
      </c>
      <c r="BB174" s="15">
        <f>'ESP'!F320</f>
        <v/>
      </c>
      <c r="BC174" s="15">
        <f>'ESP'!G320</f>
        <v/>
      </c>
      <c r="BD174" s="15">
        <f>'ESP'!H320</f>
        <v/>
      </c>
      <c r="BE174" s="15">
        <f>'POR'!C320</f>
        <v/>
      </c>
      <c r="BF174" s="15">
        <f>'POR'!D320</f>
        <v/>
      </c>
      <c r="BG174" s="15">
        <f>'POR'!E320</f>
        <v/>
      </c>
      <c r="BH174" s="15">
        <f>'POR'!F320</f>
        <v/>
      </c>
      <c r="BI174" s="15">
        <f>'POR'!G320</f>
        <v/>
      </c>
      <c r="BJ174" s="15">
        <f>'POR'!H320</f>
        <v/>
      </c>
      <c r="BK174" s="15">
        <f>'ART'!C320</f>
        <v/>
      </c>
      <c r="BL174" s="15">
        <f>'ART'!D320</f>
        <v/>
      </c>
      <c r="BM174" s="15">
        <f>'ART'!E320</f>
        <v/>
      </c>
      <c r="BN174" s="15">
        <f>'ART'!F320</f>
        <v/>
      </c>
      <c r="BO174" s="15">
        <f>'ART'!G320</f>
        <v/>
      </c>
      <c r="BP174" s="15">
        <f>'ART'!H320</f>
        <v/>
      </c>
      <c r="BQ174" s="15">
        <f>'EDF'!C320</f>
        <v/>
      </c>
      <c r="BR174" s="15">
        <f>'EDF'!D320</f>
        <v/>
      </c>
      <c r="BS174" s="15">
        <f>'EDF'!E320</f>
        <v/>
      </c>
      <c r="BT174" s="15">
        <f>'EDF'!F320</f>
        <v/>
      </c>
      <c r="BU174" s="15">
        <f>'EDF'!G320</f>
        <v/>
      </c>
      <c r="BV174" s="15">
        <f>'EDF'!H320</f>
        <v/>
      </c>
      <c r="BW174" s="15">
        <f>'ING'!C320</f>
        <v/>
      </c>
      <c r="BX174" s="15">
        <f>'ING'!D320</f>
        <v/>
      </c>
      <c r="BY174" s="15">
        <f>'ING'!E320</f>
        <v/>
      </c>
      <c r="BZ174" s="15">
        <f>'ING'!F320</f>
        <v/>
      </c>
      <c r="CA174" s="15">
        <f>'ING'!G320</f>
        <v/>
      </c>
      <c r="CB174" s="15">
        <f>'ING'!H320</f>
        <v/>
      </c>
    </row>
    <row r="175">
      <c r="A175" s="8" t="n">
        <v>6</v>
      </c>
      <c r="B175" s="8" t="inlineStr">
        <is>
          <t>Geovanna Ellen Sabino de Araújo</t>
        </is>
      </c>
      <c r="C175" s="15">
        <f>'BIO'!C321</f>
        <v/>
      </c>
      <c r="D175" s="15">
        <f>'BIO'!D321</f>
        <v/>
      </c>
      <c r="E175" s="15">
        <f>'BIO'!E321</f>
        <v/>
      </c>
      <c r="F175" s="15">
        <f>'BIO'!F321</f>
        <v/>
      </c>
      <c r="G175" s="15">
        <f>'BIO'!G321</f>
        <v/>
      </c>
      <c r="H175" s="15">
        <f>'BIO'!H321</f>
        <v/>
      </c>
      <c r="I175" s="15">
        <f>'MAT'!C321</f>
        <v/>
      </c>
      <c r="J175" s="15">
        <f>'MAT'!D321</f>
        <v/>
      </c>
      <c r="K175" s="15">
        <f>'MAT'!E321</f>
        <v/>
      </c>
      <c r="L175" s="15">
        <f>'MAT'!F321</f>
        <v/>
      </c>
      <c r="M175" s="15">
        <f>'MAT'!G321</f>
        <v/>
      </c>
      <c r="N175" s="15">
        <f>'MAT'!H321</f>
        <v/>
      </c>
      <c r="O175" s="15">
        <f>'FIS'!C321</f>
        <v/>
      </c>
      <c r="P175" s="15">
        <f>'FIS'!D321</f>
        <v/>
      </c>
      <c r="Q175" s="15">
        <f>'FIS'!E321</f>
        <v/>
      </c>
      <c r="R175" s="15">
        <f>'FIS'!F321</f>
        <v/>
      </c>
      <c r="S175" s="15">
        <f>'FIS'!G321</f>
        <v/>
      </c>
      <c r="T175" s="15">
        <f>'FIS'!H321</f>
        <v/>
      </c>
      <c r="U175" s="15">
        <f>'QUI'!C321</f>
        <v/>
      </c>
      <c r="V175" s="15">
        <f>'QUI'!D321</f>
        <v/>
      </c>
      <c r="W175" s="15">
        <f>'QUI'!E321</f>
        <v/>
      </c>
      <c r="X175" s="15">
        <f>'QUI'!F321</f>
        <v/>
      </c>
      <c r="Y175" s="15">
        <f>'QUI'!G321</f>
        <v/>
      </c>
      <c r="Z175" s="15">
        <f>'QUI'!H321</f>
        <v/>
      </c>
      <c r="AA175" s="15">
        <f>'GEO'!C321</f>
        <v/>
      </c>
      <c r="AB175" s="15">
        <f>'GEO'!D321</f>
        <v/>
      </c>
      <c r="AC175" s="15">
        <f>'GEO'!E321</f>
        <v/>
      </c>
      <c r="AD175" s="15">
        <f>'GEO'!F321</f>
        <v/>
      </c>
      <c r="AE175" s="15">
        <f>'GEO'!G321</f>
        <v/>
      </c>
      <c r="AF175" s="15">
        <f>'GEO'!H321</f>
        <v/>
      </c>
      <c r="AG175" s="15">
        <f>'SOC'!C321</f>
        <v/>
      </c>
      <c r="AH175" s="15">
        <f>'SOC'!D321</f>
        <v/>
      </c>
      <c r="AI175" s="15">
        <f>'SOC'!E321</f>
        <v/>
      </c>
      <c r="AJ175" s="15">
        <f>'SOC'!F321</f>
        <v/>
      </c>
      <c r="AK175" s="15">
        <f>'SOC'!G321</f>
        <v/>
      </c>
      <c r="AL175" s="15">
        <f>'SOC'!H321</f>
        <v/>
      </c>
      <c r="AM175" s="15">
        <f>'HIS'!C321</f>
        <v/>
      </c>
      <c r="AN175" s="15">
        <f>'HIS'!D321</f>
        <v/>
      </c>
      <c r="AO175" s="15">
        <f>'HIS'!E321</f>
        <v/>
      </c>
      <c r="AP175" s="15">
        <f>'HIS'!F321</f>
        <v/>
      </c>
      <c r="AQ175" s="15">
        <f>'HIS'!G321</f>
        <v/>
      </c>
      <c r="AR175" s="15">
        <f>'HIS'!H321</f>
        <v/>
      </c>
      <c r="AS175" s="15">
        <f>'FIL'!C321</f>
        <v/>
      </c>
      <c r="AT175" s="15">
        <f>'FIL'!D321</f>
        <v/>
      </c>
      <c r="AU175" s="15">
        <f>'FIL'!E321</f>
        <v/>
      </c>
      <c r="AV175" s="15">
        <f>'FIL'!F321</f>
        <v/>
      </c>
      <c r="AW175" s="15">
        <f>'FIL'!G321</f>
        <v/>
      </c>
      <c r="AX175" s="15">
        <f>'FIL'!H321</f>
        <v/>
      </c>
      <c r="AY175" s="15">
        <f>'ESP'!C321</f>
        <v/>
      </c>
      <c r="AZ175" s="15">
        <f>'ESP'!D321</f>
        <v/>
      </c>
      <c r="BA175" s="15">
        <f>'ESP'!E321</f>
        <v/>
      </c>
      <c r="BB175" s="15">
        <f>'ESP'!F321</f>
        <v/>
      </c>
      <c r="BC175" s="15">
        <f>'ESP'!G321</f>
        <v/>
      </c>
      <c r="BD175" s="15">
        <f>'ESP'!H321</f>
        <v/>
      </c>
      <c r="BE175" s="15">
        <f>'POR'!C321</f>
        <v/>
      </c>
      <c r="BF175" s="15">
        <f>'POR'!D321</f>
        <v/>
      </c>
      <c r="BG175" s="15">
        <f>'POR'!E321</f>
        <v/>
      </c>
      <c r="BH175" s="15">
        <f>'POR'!F321</f>
        <v/>
      </c>
      <c r="BI175" s="15">
        <f>'POR'!G321</f>
        <v/>
      </c>
      <c r="BJ175" s="15">
        <f>'POR'!H321</f>
        <v/>
      </c>
      <c r="BK175" s="15">
        <f>'ART'!C321</f>
        <v/>
      </c>
      <c r="BL175" s="15">
        <f>'ART'!D321</f>
        <v/>
      </c>
      <c r="BM175" s="15">
        <f>'ART'!E321</f>
        <v/>
      </c>
      <c r="BN175" s="15">
        <f>'ART'!F321</f>
        <v/>
      </c>
      <c r="BO175" s="15">
        <f>'ART'!G321</f>
        <v/>
      </c>
      <c r="BP175" s="15">
        <f>'ART'!H321</f>
        <v/>
      </c>
      <c r="BQ175" s="15">
        <f>'EDF'!C321</f>
        <v/>
      </c>
      <c r="BR175" s="15">
        <f>'EDF'!D321</f>
        <v/>
      </c>
      <c r="BS175" s="15">
        <f>'EDF'!E321</f>
        <v/>
      </c>
      <c r="BT175" s="15">
        <f>'EDF'!F321</f>
        <v/>
      </c>
      <c r="BU175" s="15">
        <f>'EDF'!G321</f>
        <v/>
      </c>
      <c r="BV175" s="15">
        <f>'EDF'!H321</f>
        <v/>
      </c>
      <c r="BW175" s="15">
        <f>'ING'!C321</f>
        <v/>
      </c>
      <c r="BX175" s="15">
        <f>'ING'!D321</f>
        <v/>
      </c>
      <c r="BY175" s="15">
        <f>'ING'!E321</f>
        <v/>
      </c>
      <c r="BZ175" s="15">
        <f>'ING'!F321</f>
        <v/>
      </c>
      <c r="CA175" s="15">
        <f>'ING'!G321</f>
        <v/>
      </c>
      <c r="CB175" s="15">
        <f>'ING'!H321</f>
        <v/>
      </c>
    </row>
    <row r="176">
      <c r="A176" s="8" t="n">
        <v>7</v>
      </c>
      <c r="B176" s="8" t="inlineStr">
        <is>
          <t>Geovanna Lívia M. De L. Da Silveira</t>
        </is>
      </c>
      <c r="C176" s="15">
        <f>'BIO'!C322</f>
        <v/>
      </c>
      <c r="D176" s="15">
        <f>'BIO'!D322</f>
        <v/>
      </c>
      <c r="E176" s="15">
        <f>'BIO'!E322</f>
        <v/>
      </c>
      <c r="F176" s="15">
        <f>'BIO'!F322</f>
        <v/>
      </c>
      <c r="G176" s="15">
        <f>'BIO'!G322</f>
        <v/>
      </c>
      <c r="H176" s="15">
        <f>'BIO'!H322</f>
        <v/>
      </c>
      <c r="I176" s="15">
        <f>'MAT'!C322</f>
        <v/>
      </c>
      <c r="J176" s="15">
        <f>'MAT'!D322</f>
        <v/>
      </c>
      <c r="K176" s="15">
        <f>'MAT'!E322</f>
        <v/>
      </c>
      <c r="L176" s="15">
        <f>'MAT'!F322</f>
        <v/>
      </c>
      <c r="M176" s="15">
        <f>'MAT'!G322</f>
        <v/>
      </c>
      <c r="N176" s="15">
        <f>'MAT'!H322</f>
        <v/>
      </c>
      <c r="O176" s="15">
        <f>'FIS'!C322</f>
        <v/>
      </c>
      <c r="P176" s="15">
        <f>'FIS'!D322</f>
        <v/>
      </c>
      <c r="Q176" s="15">
        <f>'FIS'!E322</f>
        <v/>
      </c>
      <c r="R176" s="15">
        <f>'FIS'!F322</f>
        <v/>
      </c>
      <c r="S176" s="15">
        <f>'FIS'!G322</f>
        <v/>
      </c>
      <c r="T176" s="15">
        <f>'FIS'!H322</f>
        <v/>
      </c>
      <c r="U176" s="15">
        <f>'QUI'!C322</f>
        <v/>
      </c>
      <c r="V176" s="15">
        <f>'QUI'!D322</f>
        <v/>
      </c>
      <c r="W176" s="15">
        <f>'QUI'!E322</f>
        <v/>
      </c>
      <c r="X176" s="15">
        <f>'QUI'!F322</f>
        <v/>
      </c>
      <c r="Y176" s="15">
        <f>'QUI'!G322</f>
        <v/>
      </c>
      <c r="Z176" s="15">
        <f>'QUI'!H322</f>
        <v/>
      </c>
      <c r="AA176" s="15">
        <f>'GEO'!C322</f>
        <v/>
      </c>
      <c r="AB176" s="15">
        <f>'GEO'!D322</f>
        <v/>
      </c>
      <c r="AC176" s="15">
        <f>'GEO'!E322</f>
        <v/>
      </c>
      <c r="AD176" s="15">
        <f>'GEO'!F322</f>
        <v/>
      </c>
      <c r="AE176" s="15">
        <f>'GEO'!G322</f>
        <v/>
      </c>
      <c r="AF176" s="15">
        <f>'GEO'!H322</f>
        <v/>
      </c>
      <c r="AG176" s="15">
        <f>'SOC'!C322</f>
        <v/>
      </c>
      <c r="AH176" s="15">
        <f>'SOC'!D322</f>
        <v/>
      </c>
      <c r="AI176" s="15">
        <f>'SOC'!E322</f>
        <v/>
      </c>
      <c r="AJ176" s="15">
        <f>'SOC'!F322</f>
        <v/>
      </c>
      <c r="AK176" s="15">
        <f>'SOC'!G322</f>
        <v/>
      </c>
      <c r="AL176" s="15">
        <f>'SOC'!H322</f>
        <v/>
      </c>
      <c r="AM176" s="15">
        <f>'HIS'!C322</f>
        <v/>
      </c>
      <c r="AN176" s="15">
        <f>'HIS'!D322</f>
        <v/>
      </c>
      <c r="AO176" s="15">
        <f>'HIS'!E322</f>
        <v/>
      </c>
      <c r="AP176" s="15">
        <f>'HIS'!F322</f>
        <v/>
      </c>
      <c r="AQ176" s="15">
        <f>'HIS'!G322</f>
        <v/>
      </c>
      <c r="AR176" s="15">
        <f>'HIS'!H322</f>
        <v/>
      </c>
      <c r="AS176" s="15">
        <f>'FIL'!C322</f>
        <v/>
      </c>
      <c r="AT176" s="15">
        <f>'FIL'!D322</f>
        <v/>
      </c>
      <c r="AU176" s="15">
        <f>'FIL'!E322</f>
        <v/>
      </c>
      <c r="AV176" s="15">
        <f>'FIL'!F322</f>
        <v/>
      </c>
      <c r="AW176" s="15">
        <f>'FIL'!G322</f>
        <v/>
      </c>
      <c r="AX176" s="15">
        <f>'FIL'!H322</f>
        <v/>
      </c>
      <c r="AY176" s="15">
        <f>'ESP'!C322</f>
        <v/>
      </c>
      <c r="AZ176" s="15">
        <f>'ESP'!D322</f>
        <v/>
      </c>
      <c r="BA176" s="15">
        <f>'ESP'!E322</f>
        <v/>
      </c>
      <c r="BB176" s="15">
        <f>'ESP'!F322</f>
        <v/>
      </c>
      <c r="BC176" s="15">
        <f>'ESP'!G322</f>
        <v/>
      </c>
      <c r="BD176" s="15">
        <f>'ESP'!H322</f>
        <v/>
      </c>
      <c r="BE176" s="15">
        <f>'POR'!C322</f>
        <v/>
      </c>
      <c r="BF176" s="15">
        <f>'POR'!D322</f>
        <v/>
      </c>
      <c r="BG176" s="15">
        <f>'POR'!E322</f>
        <v/>
      </c>
      <c r="BH176" s="15">
        <f>'POR'!F322</f>
        <v/>
      </c>
      <c r="BI176" s="15">
        <f>'POR'!G322</f>
        <v/>
      </c>
      <c r="BJ176" s="15">
        <f>'POR'!H322</f>
        <v/>
      </c>
      <c r="BK176" s="15">
        <f>'ART'!C322</f>
        <v/>
      </c>
      <c r="BL176" s="15">
        <f>'ART'!D322</f>
        <v/>
      </c>
      <c r="BM176" s="15">
        <f>'ART'!E322</f>
        <v/>
      </c>
      <c r="BN176" s="15">
        <f>'ART'!F322</f>
        <v/>
      </c>
      <c r="BO176" s="15">
        <f>'ART'!G322</f>
        <v/>
      </c>
      <c r="BP176" s="15">
        <f>'ART'!H322</f>
        <v/>
      </c>
      <c r="BQ176" s="15">
        <f>'EDF'!C322</f>
        <v/>
      </c>
      <c r="BR176" s="15">
        <f>'EDF'!D322</f>
        <v/>
      </c>
      <c r="BS176" s="15">
        <f>'EDF'!E322</f>
        <v/>
      </c>
      <c r="BT176" s="15">
        <f>'EDF'!F322</f>
        <v/>
      </c>
      <c r="BU176" s="15">
        <f>'EDF'!G322</f>
        <v/>
      </c>
      <c r="BV176" s="15">
        <f>'EDF'!H322</f>
        <v/>
      </c>
      <c r="BW176" s="15">
        <f>'ING'!C322</f>
        <v/>
      </c>
      <c r="BX176" s="15">
        <f>'ING'!D322</f>
        <v/>
      </c>
      <c r="BY176" s="15">
        <f>'ING'!E322</f>
        <v/>
      </c>
      <c r="BZ176" s="15">
        <f>'ING'!F322</f>
        <v/>
      </c>
      <c r="CA176" s="15">
        <f>'ING'!G322</f>
        <v/>
      </c>
      <c r="CB176" s="15">
        <f>'ING'!H322</f>
        <v/>
      </c>
    </row>
    <row r="177">
      <c r="A177" s="8" t="n">
        <v>8</v>
      </c>
      <c r="B177" s="8" t="inlineStr">
        <is>
          <t>João Victor Nóbrega dos Santos</t>
        </is>
      </c>
      <c r="C177" s="15">
        <f>'BIO'!C323</f>
        <v/>
      </c>
      <c r="D177" s="15">
        <f>'BIO'!D323</f>
        <v/>
      </c>
      <c r="E177" s="15">
        <f>'BIO'!E323</f>
        <v/>
      </c>
      <c r="F177" s="15">
        <f>'BIO'!F323</f>
        <v/>
      </c>
      <c r="G177" s="15">
        <f>'BIO'!G323</f>
        <v/>
      </c>
      <c r="H177" s="15">
        <f>'BIO'!H323</f>
        <v/>
      </c>
      <c r="I177" s="15">
        <f>'MAT'!C323</f>
        <v/>
      </c>
      <c r="J177" s="15">
        <f>'MAT'!D323</f>
        <v/>
      </c>
      <c r="K177" s="15">
        <f>'MAT'!E323</f>
        <v/>
      </c>
      <c r="L177" s="15">
        <f>'MAT'!F323</f>
        <v/>
      </c>
      <c r="M177" s="15">
        <f>'MAT'!G323</f>
        <v/>
      </c>
      <c r="N177" s="15">
        <f>'MAT'!H323</f>
        <v/>
      </c>
      <c r="O177" s="15">
        <f>'FIS'!C323</f>
        <v/>
      </c>
      <c r="P177" s="15">
        <f>'FIS'!D323</f>
        <v/>
      </c>
      <c r="Q177" s="15">
        <f>'FIS'!E323</f>
        <v/>
      </c>
      <c r="R177" s="15">
        <f>'FIS'!F323</f>
        <v/>
      </c>
      <c r="S177" s="15">
        <f>'FIS'!G323</f>
        <v/>
      </c>
      <c r="T177" s="15">
        <f>'FIS'!H323</f>
        <v/>
      </c>
      <c r="U177" s="15">
        <f>'QUI'!C323</f>
        <v/>
      </c>
      <c r="V177" s="15">
        <f>'QUI'!D323</f>
        <v/>
      </c>
      <c r="W177" s="15">
        <f>'QUI'!E323</f>
        <v/>
      </c>
      <c r="X177" s="15">
        <f>'QUI'!F323</f>
        <v/>
      </c>
      <c r="Y177" s="15">
        <f>'QUI'!G323</f>
        <v/>
      </c>
      <c r="Z177" s="15">
        <f>'QUI'!H323</f>
        <v/>
      </c>
      <c r="AA177" s="15">
        <f>'GEO'!C323</f>
        <v/>
      </c>
      <c r="AB177" s="15">
        <f>'GEO'!D323</f>
        <v/>
      </c>
      <c r="AC177" s="15">
        <f>'GEO'!E323</f>
        <v/>
      </c>
      <c r="AD177" s="15">
        <f>'GEO'!F323</f>
        <v/>
      </c>
      <c r="AE177" s="15">
        <f>'GEO'!G323</f>
        <v/>
      </c>
      <c r="AF177" s="15">
        <f>'GEO'!H323</f>
        <v/>
      </c>
      <c r="AG177" s="15">
        <f>'SOC'!C323</f>
        <v/>
      </c>
      <c r="AH177" s="15">
        <f>'SOC'!D323</f>
        <v/>
      </c>
      <c r="AI177" s="15">
        <f>'SOC'!E323</f>
        <v/>
      </c>
      <c r="AJ177" s="15">
        <f>'SOC'!F323</f>
        <v/>
      </c>
      <c r="AK177" s="15">
        <f>'SOC'!G323</f>
        <v/>
      </c>
      <c r="AL177" s="15">
        <f>'SOC'!H323</f>
        <v/>
      </c>
      <c r="AM177" s="15">
        <f>'HIS'!C323</f>
        <v/>
      </c>
      <c r="AN177" s="15">
        <f>'HIS'!D323</f>
        <v/>
      </c>
      <c r="AO177" s="15">
        <f>'HIS'!E323</f>
        <v/>
      </c>
      <c r="AP177" s="15">
        <f>'HIS'!F323</f>
        <v/>
      </c>
      <c r="AQ177" s="15">
        <f>'HIS'!G323</f>
        <v/>
      </c>
      <c r="AR177" s="15">
        <f>'HIS'!H323</f>
        <v/>
      </c>
      <c r="AS177" s="15">
        <f>'FIL'!C323</f>
        <v/>
      </c>
      <c r="AT177" s="15">
        <f>'FIL'!D323</f>
        <v/>
      </c>
      <c r="AU177" s="15">
        <f>'FIL'!E323</f>
        <v/>
      </c>
      <c r="AV177" s="15">
        <f>'FIL'!F323</f>
        <v/>
      </c>
      <c r="AW177" s="15">
        <f>'FIL'!G323</f>
        <v/>
      </c>
      <c r="AX177" s="15">
        <f>'FIL'!H323</f>
        <v/>
      </c>
      <c r="AY177" s="15">
        <f>'ESP'!C323</f>
        <v/>
      </c>
      <c r="AZ177" s="15">
        <f>'ESP'!D323</f>
        <v/>
      </c>
      <c r="BA177" s="15">
        <f>'ESP'!E323</f>
        <v/>
      </c>
      <c r="BB177" s="15">
        <f>'ESP'!F323</f>
        <v/>
      </c>
      <c r="BC177" s="15">
        <f>'ESP'!G323</f>
        <v/>
      </c>
      <c r="BD177" s="15">
        <f>'ESP'!H323</f>
        <v/>
      </c>
      <c r="BE177" s="15">
        <f>'POR'!C323</f>
        <v/>
      </c>
      <c r="BF177" s="15">
        <f>'POR'!D323</f>
        <v/>
      </c>
      <c r="BG177" s="15">
        <f>'POR'!E323</f>
        <v/>
      </c>
      <c r="BH177" s="15">
        <f>'POR'!F323</f>
        <v/>
      </c>
      <c r="BI177" s="15">
        <f>'POR'!G323</f>
        <v/>
      </c>
      <c r="BJ177" s="15">
        <f>'POR'!H323</f>
        <v/>
      </c>
      <c r="BK177" s="15">
        <f>'ART'!C323</f>
        <v/>
      </c>
      <c r="BL177" s="15">
        <f>'ART'!D323</f>
        <v/>
      </c>
      <c r="BM177" s="15">
        <f>'ART'!E323</f>
        <v/>
      </c>
      <c r="BN177" s="15">
        <f>'ART'!F323</f>
        <v/>
      </c>
      <c r="BO177" s="15">
        <f>'ART'!G323</f>
        <v/>
      </c>
      <c r="BP177" s="15">
        <f>'ART'!H323</f>
        <v/>
      </c>
      <c r="BQ177" s="15">
        <f>'EDF'!C323</f>
        <v/>
      </c>
      <c r="BR177" s="15">
        <f>'EDF'!D323</f>
        <v/>
      </c>
      <c r="BS177" s="15">
        <f>'EDF'!E323</f>
        <v/>
      </c>
      <c r="BT177" s="15">
        <f>'EDF'!F323</f>
        <v/>
      </c>
      <c r="BU177" s="15">
        <f>'EDF'!G323</f>
        <v/>
      </c>
      <c r="BV177" s="15">
        <f>'EDF'!H323</f>
        <v/>
      </c>
      <c r="BW177" s="15">
        <f>'ING'!C323</f>
        <v/>
      </c>
      <c r="BX177" s="15">
        <f>'ING'!D323</f>
        <v/>
      </c>
      <c r="BY177" s="15">
        <f>'ING'!E323</f>
        <v/>
      </c>
      <c r="BZ177" s="15">
        <f>'ING'!F323</f>
        <v/>
      </c>
      <c r="CA177" s="15">
        <f>'ING'!G323</f>
        <v/>
      </c>
      <c r="CB177" s="15">
        <f>'ING'!H323</f>
        <v/>
      </c>
    </row>
    <row r="178">
      <c r="A178" s="8" t="n">
        <v>9</v>
      </c>
      <c r="B178" s="8" t="inlineStr">
        <is>
          <t>Julie Stefanelli Pereira de Luna</t>
        </is>
      </c>
      <c r="C178" s="15">
        <f>'BIO'!C324</f>
        <v/>
      </c>
      <c r="D178" s="15">
        <f>'BIO'!D324</f>
        <v/>
      </c>
      <c r="E178" s="15">
        <f>'BIO'!E324</f>
        <v/>
      </c>
      <c r="F178" s="15">
        <f>'BIO'!F324</f>
        <v/>
      </c>
      <c r="G178" s="15">
        <f>'BIO'!G324</f>
        <v/>
      </c>
      <c r="H178" s="15">
        <f>'BIO'!H324</f>
        <v/>
      </c>
      <c r="I178" s="15">
        <f>'MAT'!C324</f>
        <v/>
      </c>
      <c r="J178" s="15">
        <f>'MAT'!D324</f>
        <v/>
      </c>
      <c r="K178" s="15">
        <f>'MAT'!E324</f>
        <v/>
      </c>
      <c r="L178" s="15">
        <f>'MAT'!F324</f>
        <v/>
      </c>
      <c r="M178" s="15">
        <f>'MAT'!G324</f>
        <v/>
      </c>
      <c r="N178" s="15">
        <f>'MAT'!H324</f>
        <v/>
      </c>
      <c r="O178" s="15">
        <f>'FIS'!C324</f>
        <v/>
      </c>
      <c r="P178" s="15">
        <f>'FIS'!D324</f>
        <v/>
      </c>
      <c r="Q178" s="15">
        <f>'FIS'!E324</f>
        <v/>
      </c>
      <c r="R178" s="15">
        <f>'FIS'!F324</f>
        <v/>
      </c>
      <c r="S178" s="15">
        <f>'FIS'!G324</f>
        <v/>
      </c>
      <c r="T178" s="15">
        <f>'FIS'!H324</f>
        <v/>
      </c>
      <c r="U178" s="15">
        <f>'QUI'!C324</f>
        <v/>
      </c>
      <c r="V178" s="15">
        <f>'QUI'!D324</f>
        <v/>
      </c>
      <c r="W178" s="15">
        <f>'QUI'!E324</f>
        <v/>
      </c>
      <c r="X178" s="15">
        <f>'QUI'!F324</f>
        <v/>
      </c>
      <c r="Y178" s="15">
        <f>'QUI'!G324</f>
        <v/>
      </c>
      <c r="Z178" s="15">
        <f>'QUI'!H324</f>
        <v/>
      </c>
      <c r="AA178" s="15">
        <f>'GEO'!C324</f>
        <v/>
      </c>
      <c r="AB178" s="15">
        <f>'GEO'!D324</f>
        <v/>
      </c>
      <c r="AC178" s="15">
        <f>'GEO'!E324</f>
        <v/>
      </c>
      <c r="AD178" s="15">
        <f>'GEO'!F324</f>
        <v/>
      </c>
      <c r="AE178" s="15">
        <f>'GEO'!G324</f>
        <v/>
      </c>
      <c r="AF178" s="15">
        <f>'GEO'!H324</f>
        <v/>
      </c>
      <c r="AG178" s="15">
        <f>'SOC'!C324</f>
        <v/>
      </c>
      <c r="AH178" s="15">
        <f>'SOC'!D324</f>
        <v/>
      </c>
      <c r="AI178" s="15">
        <f>'SOC'!E324</f>
        <v/>
      </c>
      <c r="AJ178" s="15">
        <f>'SOC'!F324</f>
        <v/>
      </c>
      <c r="AK178" s="15">
        <f>'SOC'!G324</f>
        <v/>
      </c>
      <c r="AL178" s="15">
        <f>'SOC'!H324</f>
        <v/>
      </c>
      <c r="AM178" s="15">
        <f>'HIS'!C324</f>
        <v/>
      </c>
      <c r="AN178" s="15">
        <f>'HIS'!D324</f>
        <v/>
      </c>
      <c r="AO178" s="15">
        <f>'HIS'!E324</f>
        <v/>
      </c>
      <c r="AP178" s="15">
        <f>'HIS'!F324</f>
        <v/>
      </c>
      <c r="AQ178" s="15">
        <f>'HIS'!G324</f>
        <v/>
      </c>
      <c r="AR178" s="15">
        <f>'HIS'!H324</f>
        <v/>
      </c>
      <c r="AS178" s="15">
        <f>'FIL'!C324</f>
        <v/>
      </c>
      <c r="AT178" s="15">
        <f>'FIL'!D324</f>
        <v/>
      </c>
      <c r="AU178" s="15">
        <f>'FIL'!E324</f>
        <v/>
      </c>
      <c r="AV178" s="15">
        <f>'FIL'!F324</f>
        <v/>
      </c>
      <c r="AW178" s="15">
        <f>'FIL'!G324</f>
        <v/>
      </c>
      <c r="AX178" s="15">
        <f>'FIL'!H324</f>
        <v/>
      </c>
      <c r="AY178" s="15">
        <f>'ESP'!C324</f>
        <v/>
      </c>
      <c r="AZ178" s="15">
        <f>'ESP'!D324</f>
        <v/>
      </c>
      <c r="BA178" s="15">
        <f>'ESP'!E324</f>
        <v/>
      </c>
      <c r="BB178" s="15">
        <f>'ESP'!F324</f>
        <v/>
      </c>
      <c r="BC178" s="15">
        <f>'ESP'!G324</f>
        <v/>
      </c>
      <c r="BD178" s="15">
        <f>'ESP'!H324</f>
        <v/>
      </c>
      <c r="BE178" s="15">
        <f>'POR'!C324</f>
        <v/>
      </c>
      <c r="BF178" s="15">
        <f>'POR'!D324</f>
        <v/>
      </c>
      <c r="BG178" s="15">
        <f>'POR'!E324</f>
        <v/>
      </c>
      <c r="BH178" s="15">
        <f>'POR'!F324</f>
        <v/>
      </c>
      <c r="BI178" s="15">
        <f>'POR'!G324</f>
        <v/>
      </c>
      <c r="BJ178" s="15">
        <f>'POR'!H324</f>
        <v/>
      </c>
      <c r="BK178" s="15">
        <f>'ART'!C324</f>
        <v/>
      </c>
      <c r="BL178" s="15">
        <f>'ART'!D324</f>
        <v/>
      </c>
      <c r="BM178" s="15">
        <f>'ART'!E324</f>
        <v/>
      </c>
      <c r="BN178" s="15">
        <f>'ART'!F324</f>
        <v/>
      </c>
      <c r="BO178" s="15">
        <f>'ART'!G324</f>
        <v/>
      </c>
      <c r="BP178" s="15">
        <f>'ART'!H324</f>
        <v/>
      </c>
      <c r="BQ178" s="15">
        <f>'EDF'!C324</f>
        <v/>
      </c>
      <c r="BR178" s="15">
        <f>'EDF'!D324</f>
        <v/>
      </c>
      <c r="BS178" s="15">
        <f>'EDF'!E324</f>
        <v/>
      </c>
      <c r="BT178" s="15">
        <f>'EDF'!F324</f>
        <v/>
      </c>
      <c r="BU178" s="15">
        <f>'EDF'!G324</f>
        <v/>
      </c>
      <c r="BV178" s="15">
        <f>'EDF'!H324</f>
        <v/>
      </c>
      <c r="BW178" s="15">
        <f>'ING'!C324</f>
        <v/>
      </c>
      <c r="BX178" s="15">
        <f>'ING'!D324</f>
        <v/>
      </c>
      <c r="BY178" s="15">
        <f>'ING'!E324</f>
        <v/>
      </c>
      <c r="BZ178" s="15">
        <f>'ING'!F324</f>
        <v/>
      </c>
      <c r="CA178" s="15">
        <f>'ING'!G324</f>
        <v/>
      </c>
      <c r="CB178" s="15">
        <f>'ING'!H324</f>
        <v/>
      </c>
    </row>
    <row r="179">
      <c r="A179" s="8" t="n">
        <v>10</v>
      </c>
      <c r="B179" s="8" t="inlineStr">
        <is>
          <t>Kalyu Fernandes Henrique</t>
        </is>
      </c>
      <c r="C179" s="15">
        <f>'BIO'!C325</f>
        <v/>
      </c>
      <c r="D179" s="15">
        <f>'BIO'!D325</f>
        <v/>
      </c>
      <c r="E179" s="15">
        <f>'BIO'!E325</f>
        <v/>
      </c>
      <c r="F179" s="15">
        <f>'BIO'!F325</f>
        <v/>
      </c>
      <c r="G179" s="15">
        <f>'BIO'!G325</f>
        <v/>
      </c>
      <c r="H179" s="15">
        <f>'BIO'!H325</f>
        <v/>
      </c>
      <c r="I179" s="15">
        <f>'MAT'!C325</f>
        <v/>
      </c>
      <c r="J179" s="15">
        <f>'MAT'!D325</f>
        <v/>
      </c>
      <c r="K179" s="15">
        <f>'MAT'!E325</f>
        <v/>
      </c>
      <c r="L179" s="15">
        <f>'MAT'!F325</f>
        <v/>
      </c>
      <c r="M179" s="15">
        <f>'MAT'!G325</f>
        <v/>
      </c>
      <c r="N179" s="15">
        <f>'MAT'!H325</f>
        <v/>
      </c>
      <c r="O179" s="15">
        <f>'FIS'!C325</f>
        <v/>
      </c>
      <c r="P179" s="15">
        <f>'FIS'!D325</f>
        <v/>
      </c>
      <c r="Q179" s="15">
        <f>'FIS'!E325</f>
        <v/>
      </c>
      <c r="R179" s="15">
        <f>'FIS'!F325</f>
        <v/>
      </c>
      <c r="S179" s="15">
        <f>'FIS'!G325</f>
        <v/>
      </c>
      <c r="T179" s="15">
        <f>'FIS'!H325</f>
        <v/>
      </c>
      <c r="U179" s="15">
        <f>'QUI'!C325</f>
        <v/>
      </c>
      <c r="V179" s="15">
        <f>'QUI'!D325</f>
        <v/>
      </c>
      <c r="W179" s="15">
        <f>'QUI'!E325</f>
        <v/>
      </c>
      <c r="X179" s="15">
        <f>'QUI'!F325</f>
        <v/>
      </c>
      <c r="Y179" s="15">
        <f>'QUI'!G325</f>
        <v/>
      </c>
      <c r="Z179" s="15">
        <f>'QUI'!H325</f>
        <v/>
      </c>
      <c r="AA179" s="15">
        <f>'GEO'!C325</f>
        <v/>
      </c>
      <c r="AB179" s="15">
        <f>'GEO'!D325</f>
        <v/>
      </c>
      <c r="AC179" s="15">
        <f>'GEO'!E325</f>
        <v/>
      </c>
      <c r="AD179" s="15">
        <f>'GEO'!F325</f>
        <v/>
      </c>
      <c r="AE179" s="15">
        <f>'GEO'!G325</f>
        <v/>
      </c>
      <c r="AF179" s="15">
        <f>'GEO'!H325</f>
        <v/>
      </c>
      <c r="AG179" s="15">
        <f>'SOC'!C325</f>
        <v/>
      </c>
      <c r="AH179" s="15">
        <f>'SOC'!D325</f>
        <v/>
      </c>
      <c r="AI179" s="15">
        <f>'SOC'!E325</f>
        <v/>
      </c>
      <c r="AJ179" s="15">
        <f>'SOC'!F325</f>
        <v/>
      </c>
      <c r="AK179" s="15">
        <f>'SOC'!G325</f>
        <v/>
      </c>
      <c r="AL179" s="15">
        <f>'SOC'!H325</f>
        <v/>
      </c>
      <c r="AM179" s="15">
        <f>'HIS'!C325</f>
        <v/>
      </c>
      <c r="AN179" s="15">
        <f>'HIS'!D325</f>
        <v/>
      </c>
      <c r="AO179" s="15">
        <f>'HIS'!E325</f>
        <v/>
      </c>
      <c r="AP179" s="15">
        <f>'HIS'!F325</f>
        <v/>
      </c>
      <c r="AQ179" s="15">
        <f>'HIS'!G325</f>
        <v/>
      </c>
      <c r="AR179" s="15">
        <f>'HIS'!H325</f>
        <v/>
      </c>
      <c r="AS179" s="15">
        <f>'FIL'!C325</f>
        <v/>
      </c>
      <c r="AT179" s="15">
        <f>'FIL'!D325</f>
        <v/>
      </c>
      <c r="AU179" s="15">
        <f>'FIL'!E325</f>
        <v/>
      </c>
      <c r="AV179" s="15">
        <f>'FIL'!F325</f>
        <v/>
      </c>
      <c r="AW179" s="15">
        <f>'FIL'!G325</f>
        <v/>
      </c>
      <c r="AX179" s="15">
        <f>'FIL'!H325</f>
        <v/>
      </c>
      <c r="AY179" s="15">
        <f>'ESP'!C325</f>
        <v/>
      </c>
      <c r="AZ179" s="15">
        <f>'ESP'!D325</f>
        <v/>
      </c>
      <c r="BA179" s="15">
        <f>'ESP'!E325</f>
        <v/>
      </c>
      <c r="BB179" s="15">
        <f>'ESP'!F325</f>
        <v/>
      </c>
      <c r="BC179" s="15">
        <f>'ESP'!G325</f>
        <v/>
      </c>
      <c r="BD179" s="15">
        <f>'ESP'!H325</f>
        <v/>
      </c>
      <c r="BE179" s="15">
        <f>'POR'!C325</f>
        <v/>
      </c>
      <c r="BF179" s="15">
        <f>'POR'!D325</f>
        <v/>
      </c>
      <c r="BG179" s="15">
        <f>'POR'!E325</f>
        <v/>
      </c>
      <c r="BH179" s="15">
        <f>'POR'!F325</f>
        <v/>
      </c>
      <c r="BI179" s="15">
        <f>'POR'!G325</f>
        <v/>
      </c>
      <c r="BJ179" s="15">
        <f>'POR'!H325</f>
        <v/>
      </c>
      <c r="BK179" s="15">
        <f>'ART'!C325</f>
        <v/>
      </c>
      <c r="BL179" s="15">
        <f>'ART'!D325</f>
        <v/>
      </c>
      <c r="BM179" s="15">
        <f>'ART'!E325</f>
        <v/>
      </c>
      <c r="BN179" s="15">
        <f>'ART'!F325</f>
        <v/>
      </c>
      <c r="BO179" s="15">
        <f>'ART'!G325</f>
        <v/>
      </c>
      <c r="BP179" s="15">
        <f>'ART'!H325</f>
        <v/>
      </c>
      <c r="BQ179" s="15">
        <f>'EDF'!C325</f>
        <v/>
      </c>
      <c r="BR179" s="15">
        <f>'EDF'!D325</f>
        <v/>
      </c>
      <c r="BS179" s="15">
        <f>'EDF'!E325</f>
        <v/>
      </c>
      <c r="BT179" s="15">
        <f>'EDF'!F325</f>
        <v/>
      </c>
      <c r="BU179" s="15">
        <f>'EDF'!G325</f>
        <v/>
      </c>
      <c r="BV179" s="15">
        <f>'EDF'!H325</f>
        <v/>
      </c>
      <c r="BW179" s="15">
        <f>'ING'!C325</f>
        <v/>
      </c>
      <c r="BX179" s="15">
        <f>'ING'!D325</f>
        <v/>
      </c>
      <c r="BY179" s="15">
        <f>'ING'!E325</f>
        <v/>
      </c>
      <c r="BZ179" s="15">
        <f>'ING'!F325</f>
        <v/>
      </c>
      <c r="CA179" s="15">
        <f>'ING'!G325</f>
        <v/>
      </c>
      <c r="CB179" s="15">
        <f>'ING'!H325</f>
        <v/>
      </c>
    </row>
    <row r="180">
      <c r="A180" s="8" t="n">
        <v>11</v>
      </c>
      <c r="B180" s="8" t="inlineStr">
        <is>
          <t>Kauê Ricardo De Souza Braga</t>
        </is>
      </c>
      <c r="C180" s="15">
        <f>'BIO'!C326</f>
        <v/>
      </c>
      <c r="D180" s="15">
        <f>'BIO'!D326</f>
        <v/>
      </c>
      <c r="E180" s="15">
        <f>'BIO'!E326</f>
        <v/>
      </c>
      <c r="F180" s="15">
        <f>'BIO'!F326</f>
        <v/>
      </c>
      <c r="G180" s="15">
        <f>'BIO'!G326</f>
        <v/>
      </c>
      <c r="H180" s="15">
        <f>'BIO'!H326</f>
        <v/>
      </c>
      <c r="I180" s="15">
        <f>'MAT'!C326</f>
        <v/>
      </c>
      <c r="J180" s="15">
        <f>'MAT'!D326</f>
        <v/>
      </c>
      <c r="K180" s="15">
        <f>'MAT'!E326</f>
        <v/>
      </c>
      <c r="L180" s="15">
        <f>'MAT'!F326</f>
        <v/>
      </c>
      <c r="M180" s="15">
        <f>'MAT'!G326</f>
        <v/>
      </c>
      <c r="N180" s="15">
        <f>'MAT'!H326</f>
        <v/>
      </c>
      <c r="O180" s="15">
        <f>'FIS'!C326</f>
        <v/>
      </c>
      <c r="P180" s="15">
        <f>'FIS'!D326</f>
        <v/>
      </c>
      <c r="Q180" s="15">
        <f>'FIS'!E326</f>
        <v/>
      </c>
      <c r="R180" s="15">
        <f>'FIS'!F326</f>
        <v/>
      </c>
      <c r="S180" s="15">
        <f>'FIS'!G326</f>
        <v/>
      </c>
      <c r="T180" s="15">
        <f>'FIS'!H326</f>
        <v/>
      </c>
      <c r="U180" s="15">
        <f>'QUI'!C326</f>
        <v/>
      </c>
      <c r="V180" s="15">
        <f>'QUI'!D326</f>
        <v/>
      </c>
      <c r="W180" s="15">
        <f>'QUI'!E326</f>
        <v/>
      </c>
      <c r="X180" s="15">
        <f>'QUI'!F326</f>
        <v/>
      </c>
      <c r="Y180" s="15">
        <f>'QUI'!G326</f>
        <v/>
      </c>
      <c r="Z180" s="15">
        <f>'QUI'!H326</f>
        <v/>
      </c>
      <c r="AA180" s="15">
        <f>'GEO'!C326</f>
        <v/>
      </c>
      <c r="AB180" s="15">
        <f>'GEO'!D326</f>
        <v/>
      </c>
      <c r="AC180" s="15">
        <f>'GEO'!E326</f>
        <v/>
      </c>
      <c r="AD180" s="15">
        <f>'GEO'!F326</f>
        <v/>
      </c>
      <c r="AE180" s="15">
        <f>'GEO'!G326</f>
        <v/>
      </c>
      <c r="AF180" s="15">
        <f>'GEO'!H326</f>
        <v/>
      </c>
      <c r="AG180" s="15">
        <f>'SOC'!C326</f>
        <v/>
      </c>
      <c r="AH180" s="15">
        <f>'SOC'!D326</f>
        <v/>
      </c>
      <c r="AI180" s="15">
        <f>'SOC'!E326</f>
        <v/>
      </c>
      <c r="AJ180" s="15">
        <f>'SOC'!F326</f>
        <v/>
      </c>
      <c r="AK180" s="15">
        <f>'SOC'!G326</f>
        <v/>
      </c>
      <c r="AL180" s="15">
        <f>'SOC'!H326</f>
        <v/>
      </c>
      <c r="AM180" s="15">
        <f>'HIS'!C326</f>
        <v/>
      </c>
      <c r="AN180" s="15">
        <f>'HIS'!D326</f>
        <v/>
      </c>
      <c r="AO180" s="15">
        <f>'HIS'!E326</f>
        <v/>
      </c>
      <c r="AP180" s="15">
        <f>'HIS'!F326</f>
        <v/>
      </c>
      <c r="AQ180" s="15">
        <f>'HIS'!G326</f>
        <v/>
      </c>
      <c r="AR180" s="15">
        <f>'HIS'!H326</f>
        <v/>
      </c>
      <c r="AS180" s="15">
        <f>'FIL'!C326</f>
        <v/>
      </c>
      <c r="AT180" s="15">
        <f>'FIL'!D326</f>
        <v/>
      </c>
      <c r="AU180" s="15">
        <f>'FIL'!E326</f>
        <v/>
      </c>
      <c r="AV180" s="15">
        <f>'FIL'!F326</f>
        <v/>
      </c>
      <c r="AW180" s="15">
        <f>'FIL'!G326</f>
        <v/>
      </c>
      <c r="AX180" s="15">
        <f>'FIL'!H326</f>
        <v/>
      </c>
      <c r="AY180" s="15">
        <f>'ESP'!C326</f>
        <v/>
      </c>
      <c r="AZ180" s="15">
        <f>'ESP'!D326</f>
        <v/>
      </c>
      <c r="BA180" s="15">
        <f>'ESP'!E326</f>
        <v/>
      </c>
      <c r="BB180" s="15">
        <f>'ESP'!F326</f>
        <v/>
      </c>
      <c r="BC180" s="15">
        <f>'ESP'!G326</f>
        <v/>
      </c>
      <c r="BD180" s="15">
        <f>'ESP'!H326</f>
        <v/>
      </c>
      <c r="BE180" s="15">
        <f>'POR'!C326</f>
        <v/>
      </c>
      <c r="BF180" s="15">
        <f>'POR'!D326</f>
        <v/>
      </c>
      <c r="BG180" s="15">
        <f>'POR'!E326</f>
        <v/>
      </c>
      <c r="BH180" s="15">
        <f>'POR'!F326</f>
        <v/>
      </c>
      <c r="BI180" s="15">
        <f>'POR'!G326</f>
        <v/>
      </c>
      <c r="BJ180" s="15">
        <f>'POR'!H326</f>
        <v/>
      </c>
      <c r="BK180" s="15">
        <f>'ART'!C326</f>
        <v/>
      </c>
      <c r="BL180" s="15">
        <f>'ART'!D326</f>
        <v/>
      </c>
      <c r="BM180" s="15">
        <f>'ART'!E326</f>
        <v/>
      </c>
      <c r="BN180" s="15">
        <f>'ART'!F326</f>
        <v/>
      </c>
      <c r="BO180" s="15">
        <f>'ART'!G326</f>
        <v/>
      </c>
      <c r="BP180" s="15">
        <f>'ART'!H326</f>
        <v/>
      </c>
      <c r="BQ180" s="15">
        <f>'EDF'!C326</f>
        <v/>
      </c>
      <c r="BR180" s="15">
        <f>'EDF'!D326</f>
        <v/>
      </c>
      <c r="BS180" s="15">
        <f>'EDF'!E326</f>
        <v/>
      </c>
      <c r="BT180" s="15">
        <f>'EDF'!F326</f>
        <v/>
      </c>
      <c r="BU180" s="15">
        <f>'EDF'!G326</f>
        <v/>
      </c>
      <c r="BV180" s="15">
        <f>'EDF'!H326</f>
        <v/>
      </c>
      <c r="BW180" s="15">
        <f>'ING'!C326</f>
        <v/>
      </c>
      <c r="BX180" s="15">
        <f>'ING'!D326</f>
        <v/>
      </c>
      <c r="BY180" s="15">
        <f>'ING'!E326</f>
        <v/>
      </c>
      <c r="BZ180" s="15">
        <f>'ING'!F326</f>
        <v/>
      </c>
      <c r="CA180" s="15">
        <f>'ING'!G326</f>
        <v/>
      </c>
      <c r="CB180" s="15">
        <f>'ING'!H326</f>
        <v/>
      </c>
    </row>
    <row r="181">
      <c r="A181" s="8" t="n">
        <v>12</v>
      </c>
      <c r="B181" s="8" t="inlineStr">
        <is>
          <t>Lethícia Melo Cavalcante</t>
        </is>
      </c>
      <c r="C181" s="15">
        <f>'BIO'!C327</f>
        <v/>
      </c>
      <c r="D181" s="15">
        <f>'BIO'!D327</f>
        <v/>
      </c>
      <c r="E181" s="15">
        <f>'BIO'!E327</f>
        <v/>
      </c>
      <c r="F181" s="15">
        <f>'BIO'!F327</f>
        <v/>
      </c>
      <c r="G181" s="15">
        <f>'BIO'!G327</f>
        <v/>
      </c>
      <c r="H181" s="15">
        <f>'BIO'!H327</f>
        <v/>
      </c>
      <c r="I181" s="15">
        <f>'MAT'!C327</f>
        <v/>
      </c>
      <c r="J181" s="15">
        <f>'MAT'!D327</f>
        <v/>
      </c>
      <c r="K181" s="15">
        <f>'MAT'!E327</f>
        <v/>
      </c>
      <c r="L181" s="15">
        <f>'MAT'!F327</f>
        <v/>
      </c>
      <c r="M181" s="15">
        <f>'MAT'!G327</f>
        <v/>
      </c>
      <c r="N181" s="15">
        <f>'MAT'!H327</f>
        <v/>
      </c>
      <c r="O181" s="15">
        <f>'FIS'!C327</f>
        <v/>
      </c>
      <c r="P181" s="15">
        <f>'FIS'!D327</f>
        <v/>
      </c>
      <c r="Q181" s="15">
        <f>'FIS'!E327</f>
        <v/>
      </c>
      <c r="R181" s="15">
        <f>'FIS'!F327</f>
        <v/>
      </c>
      <c r="S181" s="15">
        <f>'FIS'!G327</f>
        <v/>
      </c>
      <c r="T181" s="15">
        <f>'FIS'!H327</f>
        <v/>
      </c>
      <c r="U181" s="15">
        <f>'QUI'!C327</f>
        <v/>
      </c>
      <c r="V181" s="15">
        <f>'QUI'!D327</f>
        <v/>
      </c>
      <c r="W181" s="15">
        <f>'QUI'!E327</f>
        <v/>
      </c>
      <c r="X181" s="15">
        <f>'QUI'!F327</f>
        <v/>
      </c>
      <c r="Y181" s="15">
        <f>'QUI'!G327</f>
        <v/>
      </c>
      <c r="Z181" s="15">
        <f>'QUI'!H327</f>
        <v/>
      </c>
      <c r="AA181" s="15">
        <f>'GEO'!C327</f>
        <v/>
      </c>
      <c r="AB181" s="15">
        <f>'GEO'!D327</f>
        <v/>
      </c>
      <c r="AC181" s="15">
        <f>'GEO'!E327</f>
        <v/>
      </c>
      <c r="AD181" s="15">
        <f>'GEO'!F327</f>
        <v/>
      </c>
      <c r="AE181" s="15">
        <f>'GEO'!G327</f>
        <v/>
      </c>
      <c r="AF181" s="15">
        <f>'GEO'!H327</f>
        <v/>
      </c>
      <c r="AG181" s="15">
        <f>'SOC'!C327</f>
        <v/>
      </c>
      <c r="AH181" s="15">
        <f>'SOC'!D327</f>
        <v/>
      </c>
      <c r="AI181" s="15">
        <f>'SOC'!E327</f>
        <v/>
      </c>
      <c r="AJ181" s="15">
        <f>'SOC'!F327</f>
        <v/>
      </c>
      <c r="AK181" s="15">
        <f>'SOC'!G327</f>
        <v/>
      </c>
      <c r="AL181" s="15">
        <f>'SOC'!H327</f>
        <v/>
      </c>
      <c r="AM181" s="15">
        <f>'HIS'!C327</f>
        <v/>
      </c>
      <c r="AN181" s="15">
        <f>'HIS'!D327</f>
        <v/>
      </c>
      <c r="AO181" s="15">
        <f>'HIS'!E327</f>
        <v/>
      </c>
      <c r="AP181" s="15">
        <f>'HIS'!F327</f>
        <v/>
      </c>
      <c r="AQ181" s="15">
        <f>'HIS'!G327</f>
        <v/>
      </c>
      <c r="AR181" s="15">
        <f>'HIS'!H327</f>
        <v/>
      </c>
      <c r="AS181" s="15">
        <f>'FIL'!C327</f>
        <v/>
      </c>
      <c r="AT181" s="15">
        <f>'FIL'!D327</f>
        <v/>
      </c>
      <c r="AU181" s="15">
        <f>'FIL'!E327</f>
        <v/>
      </c>
      <c r="AV181" s="15">
        <f>'FIL'!F327</f>
        <v/>
      </c>
      <c r="AW181" s="15">
        <f>'FIL'!G327</f>
        <v/>
      </c>
      <c r="AX181" s="15">
        <f>'FIL'!H327</f>
        <v/>
      </c>
      <c r="AY181" s="15">
        <f>'ESP'!C327</f>
        <v/>
      </c>
      <c r="AZ181" s="15">
        <f>'ESP'!D327</f>
        <v/>
      </c>
      <c r="BA181" s="15">
        <f>'ESP'!E327</f>
        <v/>
      </c>
      <c r="BB181" s="15">
        <f>'ESP'!F327</f>
        <v/>
      </c>
      <c r="BC181" s="15">
        <f>'ESP'!G327</f>
        <v/>
      </c>
      <c r="BD181" s="15">
        <f>'ESP'!H327</f>
        <v/>
      </c>
      <c r="BE181" s="15">
        <f>'POR'!C327</f>
        <v/>
      </c>
      <c r="BF181" s="15">
        <f>'POR'!D327</f>
        <v/>
      </c>
      <c r="BG181" s="15">
        <f>'POR'!E327</f>
        <v/>
      </c>
      <c r="BH181" s="15">
        <f>'POR'!F327</f>
        <v/>
      </c>
      <c r="BI181" s="15">
        <f>'POR'!G327</f>
        <v/>
      </c>
      <c r="BJ181" s="15">
        <f>'POR'!H327</f>
        <v/>
      </c>
      <c r="BK181" s="15">
        <f>'ART'!C327</f>
        <v/>
      </c>
      <c r="BL181" s="15">
        <f>'ART'!D327</f>
        <v/>
      </c>
      <c r="BM181" s="15">
        <f>'ART'!E327</f>
        <v/>
      </c>
      <c r="BN181" s="15">
        <f>'ART'!F327</f>
        <v/>
      </c>
      <c r="BO181" s="15">
        <f>'ART'!G327</f>
        <v/>
      </c>
      <c r="BP181" s="15">
        <f>'ART'!H327</f>
        <v/>
      </c>
      <c r="BQ181" s="15">
        <f>'EDF'!C327</f>
        <v/>
      </c>
      <c r="BR181" s="15">
        <f>'EDF'!D327</f>
        <v/>
      </c>
      <c r="BS181" s="15">
        <f>'EDF'!E327</f>
        <v/>
      </c>
      <c r="BT181" s="15">
        <f>'EDF'!F327</f>
        <v/>
      </c>
      <c r="BU181" s="15">
        <f>'EDF'!G327</f>
        <v/>
      </c>
      <c r="BV181" s="15">
        <f>'EDF'!H327</f>
        <v/>
      </c>
      <c r="BW181" s="15">
        <f>'ING'!C327</f>
        <v/>
      </c>
      <c r="BX181" s="15">
        <f>'ING'!D327</f>
        <v/>
      </c>
      <c r="BY181" s="15">
        <f>'ING'!E327</f>
        <v/>
      </c>
      <c r="BZ181" s="15">
        <f>'ING'!F327</f>
        <v/>
      </c>
      <c r="CA181" s="15">
        <f>'ING'!G327</f>
        <v/>
      </c>
      <c r="CB181" s="15">
        <f>'ING'!H327</f>
        <v/>
      </c>
    </row>
    <row r="182">
      <c r="A182" s="8" t="n">
        <v>13</v>
      </c>
      <c r="B182" s="8" t="inlineStr">
        <is>
          <t>Lucas Miguel Benevides</t>
        </is>
      </c>
      <c r="C182" s="15">
        <f>'BIO'!C328</f>
        <v/>
      </c>
      <c r="D182" s="15">
        <f>'BIO'!D328</f>
        <v/>
      </c>
      <c r="E182" s="15">
        <f>'BIO'!E328</f>
        <v/>
      </c>
      <c r="F182" s="15">
        <f>'BIO'!F328</f>
        <v/>
      </c>
      <c r="G182" s="15">
        <f>'BIO'!G328</f>
        <v/>
      </c>
      <c r="H182" s="15">
        <f>'BIO'!H328</f>
        <v/>
      </c>
      <c r="I182" s="15">
        <f>'MAT'!C328</f>
        <v/>
      </c>
      <c r="J182" s="15">
        <f>'MAT'!D328</f>
        <v/>
      </c>
      <c r="K182" s="15">
        <f>'MAT'!E328</f>
        <v/>
      </c>
      <c r="L182" s="15">
        <f>'MAT'!F328</f>
        <v/>
      </c>
      <c r="M182" s="15">
        <f>'MAT'!G328</f>
        <v/>
      </c>
      <c r="N182" s="15">
        <f>'MAT'!H328</f>
        <v/>
      </c>
      <c r="O182" s="15">
        <f>'FIS'!C328</f>
        <v/>
      </c>
      <c r="P182" s="15">
        <f>'FIS'!D328</f>
        <v/>
      </c>
      <c r="Q182" s="15">
        <f>'FIS'!E328</f>
        <v/>
      </c>
      <c r="R182" s="15">
        <f>'FIS'!F328</f>
        <v/>
      </c>
      <c r="S182" s="15">
        <f>'FIS'!G328</f>
        <v/>
      </c>
      <c r="T182" s="15">
        <f>'FIS'!H328</f>
        <v/>
      </c>
      <c r="U182" s="15">
        <f>'QUI'!C328</f>
        <v/>
      </c>
      <c r="V182" s="15">
        <f>'QUI'!D328</f>
        <v/>
      </c>
      <c r="W182" s="15">
        <f>'QUI'!E328</f>
        <v/>
      </c>
      <c r="X182" s="15">
        <f>'QUI'!F328</f>
        <v/>
      </c>
      <c r="Y182" s="15">
        <f>'QUI'!G328</f>
        <v/>
      </c>
      <c r="Z182" s="15">
        <f>'QUI'!H328</f>
        <v/>
      </c>
      <c r="AA182" s="15">
        <f>'GEO'!C328</f>
        <v/>
      </c>
      <c r="AB182" s="15">
        <f>'GEO'!D328</f>
        <v/>
      </c>
      <c r="AC182" s="15">
        <f>'GEO'!E328</f>
        <v/>
      </c>
      <c r="AD182" s="15">
        <f>'GEO'!F328</f>
        <v/>
      </c>
      <c r="AE182" s="15">
        <f>'GEO'!G328</f>
        <v/>
      </c>
      <c r="AF182" s="15">
        <f>'GEO'!H328</f>
        <v/>
      </c>
      <c r="AG182" s="15">
        <f>'SOC'!C328</f>
        <v/>
      </c>
      <c r="AH182" s="15">
        <f>'SOC'!D328</f>
        <v/>
      </c>
      <c r="AI182" s="15">
        <f>'SOC'!E328</f>
        <v/>
      </c>
      <c r="AJ182" s="15">
        <f>'SOC'!F328</f>
        <v/>
      </c>
      <c r="AK182" s="15">
        <f>'SOC'!G328</f>
        <v/>
      </c>
      <c r="AL182" s="15">
        <f>'SOC'!H328</f>
        <v/>
      </c>
      <c r="AM182" s="15">
        <f>'HIS'!C328</f>
        <v/>
      </c>
      <c r="AN182" s="15">
        <f>'HIS'!D328</f>
        <v/>
      </c>
      <c r="AO182" s="15">
        <f>'HIS'!E328</f>
        <v/>
      </c>
      <c r="AP182" s="15">
        <f>'HIS'!F328</f>
        <v/>
      </c>
      <c r="AQ182" s="15">
        <f>'HIS'!G328</f>
        <v/>
      </c>
      <c r="AR182" s="15">
        <f>'HIS'!H328</f>
        <v/>
      </c>
      <c r="AS182" s="15">
        <f>'FIL'!C328</f>
        <v/>
      </c>
      <c r="AT182" s="15">
        <f>'FIL'!D328</f>
        <v/>
      </c>
      <c r="AU182" s="15">
        <f>'FIL'!E328</f>
        <v/>
      </c>
      <c r="AV182" s="15">
        <f>'FIL'!F328</f>
        <v/>
      </c>
      <c r="AW182" s="15">
        <f>'FIL'!G328</f>
        <v/>
      </c>
      <c r="AX182" s="15">
        <f>'FIL'!H328</f>
        <v/>
      </c>
      <c r="AY182" s="15">
        <f>'ESP'!C328</f>
        <v/>
      </c>
      <c r="AZ182" s="15">
        <f>'ESP'!D328</f>
        <v/>
      </c>
      <c r="BA182" s="15">
        <f>'ESP'!E328</f>
        <v/>
      </c>
      <c r="BB182" s="15">
        <f>'ESP'!F328</f>
        <v/>
      </c>
      <c r="BC182" s="15">
        <f>'ESP'!G328</f>
        <v/>
      </c>
      <c r="BD182" s="15">
        <f>'ESP'!H328</f>
        <v/>
      </c>
      <c r="BE182" s="15">
        <f>'POR'!C328</f>
        <v/>
      </c>
      <c r="BF182" s="15">
        <f>'POR'!D328</f>
        <v/>
      </c>
      <c r="BG182" s="15">
        <f>'POR'!E328</f>
        <v/>
      </c>
      <c r="BH182" s="15">
        <f>'POR'!F328</f>
        <v/>
      </c>
      <c r="BI182" s="15">
        <f>'POR'!G328</f>
        <v/>
      </c>
      <c r="BJ182" s="15">
        <f>'POR'!H328</f>
        <v/>
      </c>
      <c r="BK182" s="15">
        <f>'ART'!C328</f>
        <v/>
      </c>
      <c r="BL182" s="15">
        <f>'ART'!D328</f>
        <v/>
      </c>
      <c r="BM182" s="15">
        <f>'ART'!E328</f>
        <v/>
      </c>
      <c r="BN182" s="15">
        <f>'ART'!F328</f>
        <v/>
      </c>
      <c r="BO182" s="15">
        <f>'ART'!G328</f>
        <v/>
      </c>
      <c r="BP182" s="15">
        <f>'ART'!H328</f>
        <v/>
      </c>
      <c r="BQ182" s="15">
        <f>'EDF'!C328</f>
        <v/>
      </c>
      <c r="BR182" s="15">
        <f>'EDF'!D328</f>
        <v/>
      </c>
      <c r="BS182" s="15">
        <f>'EDF'!E328</f>
        <v/>
      </c>
      <c r="BT182" s="15">
        <f>'EDF'!F328</f>
        <v/>
      </c>
      <c r="BU182" s="15">
        <f>'EDF'!G328</f>
        <v/>
      </c>
      <c r="BV182" s="15">
        <f>'EDF'!H328</f>
        <v/>
      </c>
      <c r="BW182" s="15">
        <f>'ING'!C328</f>
        <v/>
      </c>
      <c r="BX182" s="15">
        <f>'ING'!D328</f>
        <v/>
      </c>
      <c r="BY182" s="15">
        <f>'ING'!E328</f>
        <v/>
      </c>
      <c r="BZ182" s="15">
        <f>'ING'!F328</f>
        <v/>
      </c>
      <c r="CA182" s="15">
        <f>'ING'!G328</f>
        <v/>
      </c>
      <c r="CB182" s="15">
        <f>'ING'!H328</f>
        <v/>
      </c>
    </row>
    <row r="183">
      <c r="A183" s="8" t="n">
        <v>14</v>
      </c>
      <c r="B183" s="8" t="inlineStr">
        <is>
          <t>Rafael Henrique Alcântara De Souza</t>
        </is>
      </c>
      <c r="C183" s="15">
        <f>'BIO'!C329</f>
        <v/>
      </c>
      <c r="D183" s="15">
        <f>'BIO'!D329</f>
        <v/>
      </c>
      <c r="E183" s="15">
        <f>'BIO'!E329</f>
        <v/>
      </c>
      <c r="F183" s="15">
        <f>'BIO'!F329</f>
        <v/>
      </c>
      <c r="G183" s="15">
        <f>'BIO'!G329</f>
        <v/>
      </c>
      <c r="H183" s="15">
        <f>'BIO'!H329</f>
        <v/>
      </c>
      <c r="I183" s="15">
        <f>'MAT'!C329</f>
        <v/>
      </c>
      <c r="J183" s="15">
        <f>'MAT'!D329</f>
        <v/>
      </c>
      <c r="K183" s="15">
        <f>'MAT'!E329</f>
        <v/>
      </c>
      <c r="L183" s="15">
        <f>'MAT'!F329</f>
        <v/>
      </c>
      <c r="M183" s="15">
        <f>'MAT'!G329</f>
        <v/>
      </c>
      <c r="N183" s="15">
        <f>'MAT'!H329</f>
        <v/>
      </c>
      <c r="O183" s="15">
        <f>'FIS'!C329</f>
        <v/>
      </c>
      <c r="P183" s="15">
        <f>'FIS'!D329</f>
        <v/>
      </c>
      <c r="Q183" s="15">
        <f>'FIS'!E329</f>
        <v/>
      </c>
      <c r="R183" s="15">
        <f>'FIS'!F329</f>
        <v/>
      </c>
      <c r="S183" s="15">
        <f>'FIS'!G329</f>
        <v/>
      </c>
      <c r="T183" s="15">
        <f>'FIS'!H329</f>
        <v/>
      </c>
      <c r="U183" s="15">
        <f>'QUI'!C329</f>
        <v/>
      </c>
      <c r="V183" s="15">
        <f>'QUI'!D329</f>
        <v/>
      </c>
      <c r="W183" s="15">
        <f>'QUI'!E329</f>
        <v/>
      </c>
      <c r="X183" s="15">
        <f>'QUI'!F329</f>
        <v/>
      </c>
      <c r="Y183" s="15">
        <f>'QUI'!G329</f>
        <v/>
      </c>
      <c r="Z183" s="15">
        <f>'QUI'!H329</f>
        <v/>
      </c>
      <c r="AA183" s="15">
        <f>'GEO'!C329</f>
        <v/>
      </c>
      <c r="AB183" s="15">
        <f>'GEO'!D329</f>
        <v/>
      </c>
      <c r="AC183" s="15">
        <f>'GEO'!E329</f>
        <v/>
      </c>
      <c r="AD183" s="15">
        <f>'GEO'!F329</f>
        <v/>
      </c>
      <c r="AE183" s="15">
        <f>'GEO'!G329</f>
        <v/>
      </c>
      <c r="AF183" s="15">
        <f>'GEO'!H329</f>
        <v/>
      </c>
      <c r="AG183" s="15">
        <f>'SOC'!C329</f>
        <v/>
      </c>
      <c r="AH183" s="15">
        <f>'SOC'!D329</f>
        <v/>
      </c>
      <c r="AI183" s="15">
        <f>'SOC'!E329</f>
        <v/>
      </c>
      <c r="AJ183" s="15">
        <f>'SOC'!F329</f>
        <v/>
      </c>
      <c r="AK183" s="15">
        <f>'SOC'!G329</f>
        <v/>
      </c>
      <c r="AL183" s="15">
        <f>'SOC'!H329</f>
        <v/>
      </c>
      <c r="AM183" s="15">
        <f>'HIS'!C329</f>
        <v/>
      </c>
      <c r="AN183" s="15">
        <f>'HIS'!D329</f>
        <v/>
      </c>
      <c r="AO183" s="15">
        <f>'HIS'!E329</f>
        <v/>
      </c>
      <c r="AP183" s="15">
        <f>'HIS'!F329</f>
        <v/>
      </c>
      <c r="AQ183" s="15">
        <f>'HIS'!G329</f>
        <v/>
      </c>
      <c r="AR183" s="15">
        <f>'HIS'!H329</f>
        <v/>
      </c>
      <c r="AS183" s="15">
        <f>'FIL'!C329</f>
        <v/>
      </c>
      <c r="AT183" s="15">
        <f>'FIL'!D329</f>
        <v/>
      </c>
      <c r="AU183" s="15">
        <f>'FIL'!E329</f>
        <v/>
      </c>
      <c r="AV183" s="15">
        <f>'FIL'!F329</f>
        <v/>
      </c>
      <c r="AW183" s="15">
        <f>'FIL'!G329</f>
        <v/>
      </c>
      <c r="AX183" s="15">
        <f>'FIL'!H329</f>
        <v/>
      </c>
      <c r="AY183" s="15">
        <f>'ESP'!C329</f>
        <v/>
      </c>
      <c r="AZ183" s="15">
        <f>'ESP'!D329</f>
        <v/>
      </c>
      <c r="BA183" s="15">
        <f>'ESP'!E329</f>
        <v/>
      </c>
      <c r="BB183" s="15">
        <f>'ESP'!F329</f>
        <v/>
      </c>
      <c r="BC183" s="15">
        <f>'ESP'!G329</f>
        <v/>
      </c>
      <c r="BD183" s="15">
        <f>'ESP'!H329</f>
        <v/>
      </c>
      <c r="BE183" s="15">
        <f>'POR'!C329</f>
        <v/>
      </c>
      <c r="BF183" s="15">
        <f>'POR'!D329</f>
        <v/>
      </c>
      <c r="BG183" s="15">
        <f>'POR'!E329</f>
        <v/>
      </c>
      <c r="BH183" s="15">
        <f>'POR'!F329</f>
        <v/>
      </c>
      <c r="BI183" s="15">
        <f>'POR'!G329</f>
        <v/>
      </c>
      <c r="BJ183" s="15">
        <f>'POR'!H329</f>
        <v/>
      </c>
      <c r="BK183" s="15">
        <f>'ART'!C329</f>
        <v/>
      </c>
      <c r="BL183" s="15">
        <f>'ART'!D329</f>
        <v/>
      </c>
      <c r="BM183" s="15">
        <f>'ART'!E329</f>
        <v/>
      </c>
      <c r="BN183" s="15">
        <f>'ART'!F329</f>
        <v/>
      </c>
      <c r="BO183" s="15">
        <f>'ART'!G329</f>
        <v/>
      </c>
      <c r="BP183" s="15">
        <f>'ART'!H329</f>
        <v/>
      </c>
      <c r="BQ183" s="15">
        <f>'EDF'!C329</f>
        <v/>
      </c>
      <c r="BR183" s="15">
        <f>'EDF'!D329</f>
        <v/>
      </c>
      <c r="BS183" s="15">
        <f>'EDF'!E329</f>
        <v/>
      </c>
      <c r="BT183" s="15">
        <f>'EDF'!F329</f>
        <v/>
      </c>
      <c r="BU183" s="15">
        <f>'EDF'!G329</f>
        <v/>
      </c>
      <c r="BV183" s="15">
        <f>'EDF'!H329</f>
        <v/>
      </c>
      <c r="BW183" s="15">
        <f>'ING'!C329</f>
        <v/>
      </c>
      <c r="BX183" s="15">
        <f>'ING'!D329</f>
        <v/>
      </c>
      <c r="BY183" s="15">
        <f>'ING'!E329</f>
        <v/>
      </c>
      <c r="BZ183" s="15">
        <f>'ING'!F329</f>
        <v/>
      </c>
      <c r="CA183" s="15">
        <f>'ING'!G329</f>
        <v/>
      </c>
      <c r="CB183" s="15">
        <f>'ING'!H329</f>
        <v/>
      </c>
    </row>
    <row r="184">
      <c r="A184" s="8" t="n">
        <v>15</v>
      </c>
      <c r="B184" s="8" t="inlineStr">
        <is>
          <t>Tierre Alves Silva</t>
        </is>
      </c>
      <c r="C184" s="15">
        <f>'BIO'!C330</f>
        <v/>
      </c>
      <c r="D184" s="15">
        <f>'BIO'!D330</f>
        <v/>
      </c>
      <c r="E184" s="15">
        <f>'BIO'!E330</f>
        <v/>
      </c>
      <c r="F184" s="15">
        <f>'BIO'!F330</f>
        <v/>
      </c>
      <c r="G184" s="15">
        <f>'BIO'!G330</f>
        <v/>
      </c>
      <c r="H184" s="15">
        <f>'BIO'!H330</f>
        <v/>
      </c>
      <c r="I184" s="15">
        <f>'MAT'!C330</f>
        <v/>
      </c>
      <c r="J184" s="15">
        <f>'MAT'!D330</f>
        <v/>
      </c>
      <c r="K184" s="15">
        <f>'MAT'!E330</f>
        <v/>
      </c>
      <c r="L184" s="15">
        <f>'MAT'!F330</f>
        <v/>
      </c>
      <c r="M184" s="15">
        <f>'MAT'!G330</f>
        <v/>
      </c>
      <c r="N184" s="15">
        <f>'MAT'!H330</f>
        <v/>
      </c>
      <c r="O184" s="15">
        <f>'FIS'!C330</f>
        <v/>
      </c>
      <c r="P184" s="15">
        <f>'FIS'!D330</f>
        <v/>
      </c>
      <c r="Q184" s="15">
        <f>'FIS'!E330</f>
        <v/>
      </c>
      <c r="R184" s="15">
        <f>'FIS'!F330</f>
        <v/>
      </c>
      <c r="S184" s="15">
        <f>'FIS'!G330</f>
        <v/>
      </c>
      <c r="T184" s="15">
        <f>'FIS'!H330</f>
        <v/>
      </c>
      <c r="U184" s="15">
        <f>'QUI'!C330</f>
        <v/>
      </c>
      <c r="V184" s="15">
        <f>'QUI'!D330</f>
        <v/>
      </c>
      <c r="W184" s="15">
        <f>'QUI'!E330</f>
        <v/>
      </c>
      <c r="X184" s="15">
        <f>'QUI'!F330</f>
        <v/>
      </c>
      <c r="Y184" s="15">
        <f>'QUI'!G330</f>
        <v/>
      </c>
      <c r="Z184" s="15">
        <f>'QUI'!H330</f>
        <v/>
      </c>
      <c r="AA184" s="15">
        <f>'GEO'!C330</f>
        <v/>
      </c>
      <c r="AB184" s="15">
        <f>'GEO'!D330</f>
        <v/>
      </c>
      <c r="AC184" s="15">
        <f>'GEO'!E330</f>
        <v/>
      </c>
      <c r="AD184" s="15">
        <f>'GEO'!F330</f>
        <v/>
      </c>
      <c r="AE184" s="15">
        <f>'GEO'!G330</f>
        <v/>
      </c>
      <c r="AF184" s="15">
        <f>'GEO'!H330</f>
        <v/>
      </c>
      <c r="AG184" s="15">
        <f>'SOC'!C330</f>
        <v/>
      </c>
      <c r="AH184" s="15">
        <f>'SOC'!D330</f>
        <v/>
      </c>
      <c r="AI184" s="15">
        <f>'SOC'!E330</f>
        <v/>
      </c>
      <c r="AJ184" s="15">
        <f>'SOC'!F330</f>
        <v/>
      </c>
      <c r="AK184" s="15">
        <f>'SOC'!G330</f>
        <v/>
      </c>
      <c r="AL184" s="15">
        <f>'SOC'!H330</f>
        <v/>
      </c>
      <c r="AM184" s="15">
        <f>'HIS'!C330</f>
        <v/>
      </c>
      <c r="AN184" s="15">
        <f>'HIS'!D330</f>
        <v/>
      </c>
      <c r="AO184" s="15">
        <f>'HIS'!E330</f>
        <v/>
      </c>
      <c r="AP184" s="15">
        <f>'HIS'!F330</f>
        <v/>
      </c>
      <c r="AQ184" s="15">
        <f>'HIS'!G330</f>
        <v/>
      </c>
      <c r="AR184" s="15">
        <f>'HIS'!H330</f>
        <v/>
      </c>
      <c r="AS184" s="15">
        <f>'FIL'!C330</f>
        <v/>
      </c>
      <c r="AT184" s="15">
        <f>'FIL'!D330</f>
        <v/>
      </c>
      <c r="AU184" s="15">
        <f>'FIL'!E330</f>
        <v/>
      </c>
      <c r="AV184" s="15">
        <f>'FIL'!F330</f>
        <v/>
      </c>
      <c r="AW184" s="15">
        <f>'FIL'!G330</f>
        <v/>
      </c>
      <c r="AX184" s="15">
        <f>'FIL'!H330</f>
        <v/>
      </c>
      <c r="AY184" s="15">
        <f>'ESP'!C330</f>
        <v/>
      </c>
      <c r="AZ184" s="15">
        <f>'ESP'!D330</f>
        <v/>
      </c>
      <c r="BA184" s="15">
        <f>'ESP'!E330</f>
        <v/>
      </c>
      <c r="BB184" s="15">
        <f>'ESP'!F330</f>
        <v/>
      </c>
      <c r="BC184" s="15">
        <f>'ESP'!G330</f>
        <v/>
      </c>
      <c r="BD184" s="15">
        <f>'ESP'!H330</f>
        <v/>
      </c>
      <c r="BE184" s="15">
        <f>'POR'!C330</f>
        <v/>
      </c>
      <c r="BF184" s="15">
        <f>'POR'!D330</f>
        <v/>
      </c>
      <c r="BG184" s="15">
        <f>'POR'!E330</f>
        <v/>
      </c>
      <c r="BH184" s="15">
        <f>'POR'!F330</f>
        <v/>
      </c>
      <c r="BI184" s="15">
        <f>'POR'!G330</f>
        <v/>
      </c>
      <c r="BJ184" s="15">
        <f>'POR'!H330</f>
        <v/>
      </c>
      <c r="BK184" s="15">
        <f>'ART'!C330</f>
        <v/>
      </c>
      <c r="BL184" s="15">
        <f>'ART'!D330</f>
        <v/>
      </c>
      <c r="BM184" s="15">
        <f>'ART'!E330</f>
        <v/>
      </c>
      <c r="BN184" s="15">
        <f>'ART'!F330</f>
        <v/>
      </c>
      <c r="BO184" s="15">
        <f>'ART'!G330</f>
        <v/>
      </c>
      <c r="BP184" s="15">
        <f>'ART'!H330</f>
        <v/>
      </c>
      <c r="BQ184" s="15">
        <f>'EDF'!C330</f>
        <v/>
      </c>
      <c r="BR184" s="15">
        <f>'EDF'!D330</f>
        <v/>
      </c>
      <c r="BS184" s="15">
        <f>'EDF'!E330</f>
        <v/>
      </c>
      <c r="BT184" s="15">
        <f>'EDF'!F330</f>
        <v/>
      </c>
      <c r="BU184" s="15">
        <f>'EDF'!G330</f>
        <v/>
      </c>
      <c r="BV184" s="15">
        <f>'EDF'!H330</f>
        <v/>
      </c>
      <c r="BW184" s="15">
        <f>'ING'!C330</f>
        <v/>
      </c>
      <c r="BX184" s="15">
        <f>'ING'!D330</f>
        <v/>
      </c>
      <c r="BY184" s="15">
        <f>'ING'!E330</f>
        <v/>
      </c>
      <c r="BZ184" s="15">
        <f>'ING'!F330</f>
        <v/>
      </c>
      <c r="CA184" s="15">
        <f>'ING'!G330</f>
        <v/>
      </c>
      <c r="CB184" s="15">
        <f>'ING'!H330</f>
        <v/>
      </c>
    </row>
    <row r="185">
      <c r="A185" s="8" t="n">
        <v>16</v>
      </c>
      <c r="B185" s="8" t="inlineStr">
        <is>
          <t>Victoria de Miranda H. Gomes</t>
        </is>
      </c>
      <c r="C185" s="15">
        <f>'BIO'!C331</f>
        <v/>
      </c>
      <c r="D185" s="15">
        <f>'BIO'!D331</f>
        <v/>
      </c>
      <c r="E185" s="15">
        <f>'BIO'!E331</f>
        <v/>
      </c>
      <c r="F185" s="15">
        <f>'BIO'!F331</f>
        <v/>
      </c>
      <c r="G185" s="15">
        <f>'BIO'!G331</f>
        <v/>
      </c>
      <c r="H185" s="15">
        <f>'BIO'!H331</f>
        <v/>
      </c>
      <c r="I185" s="15">
        <f>'MAT'!C331</f>
        <v/>
      </c>
      <c r="J185" s="15">
        <f>'MAT'!D331</f>
        <v/>
      </c>
      <c r="K185" s="15">
        <f>'MAT'!E331</f>
        <v/>
      </c>
      <c r="L185" s="15">
        <f>'MAT'!F331</f>
        <v/>
      </c>
      <c r="M185" s="15">
        <f>'MAT'!G331</f>
        <v/>
      </c>
      <c r="N185" s="15">
        <f>'MAT'!H331</f>
        <v/>
      </c>
      <c r="O185" s="15">
        <f>'FIS'!C331</f>
        <v/>
      </c>
      <c r="P185" s="15">
        <f>'FIS'!D331</f>
        <v/>
      </c>
      <c r="Q185" s="15">
        <f>'FIS'!E331</f>
        <v/>
      </c>
      <c r="R185" s="15">
        <f>'FIS'!F331</f>
        <v/>
      </c>
      <c r="S185" s="15">
        <f>'FIS'!G331</f>
        <v/>
      </c>
      <c r="T185" s="15">
        <f>'FIS'!H331</f>
        <v/>
      </c>
      <c r="U185" s="15">
        <f>'QUI'!C331</f>
        <v/>
      </c>
      <c r="V185" s="15">
        <f>'QUI'!D331</f>
        <v/>
      </c>
      <c r="W185" s="15">
        <f>'QUI'!E331</f>
        <v/>
      </c>
      <c r="X185" s="15">
        <f>'QUI'!F331</f>
        <v/>
      </c>
      <c r="Y185" s="15">
        <f>'QUI'!G331</f>
        <v/>
      </c>
      <c r="Z185" s="15">
        <f>'QUI'!H331</f>
        <v/>
      </c>
      <c r="AA185" s="15">
        <f>'GEO'!C331</f>
        <v/>
      </c>
      <c r="AB185" s="15">
        <f>'GEO'!D331</f>
        <v/>
      </c>
      <c r="AC185" s="15">
        <f>'GEO'!E331</f>
        <v/>
      </c>
      <c r="AD185" s="15">
        <f>'GEO'!F331</f>
        <v/>
      </c>
      <c r="AE185" s="15">
        <f>'GEO'!G331</f>
        <v/>
      </c>
      <c r="AF185" s="15">
        <f>'GEO'!H331</f>
        <v/>
      </c>
      <c r="AG185" s="15">
        <f>'SOC'!C331</f>
        <v/>
      </c>
      <c r="AH185" s="15">
        <f>'SOC'!D331</f>
        <v/>
      </c>
      <c r="AI185" s="15">
        <f>'SOC'!E331</f>
        <v/>
      </c>
      <c r="AJ185" s="15">
        <f>'SOC'!F331</f>
        <v/>
      </c>
      <c r="AK185" s="15">
        <f>'SOC'!G331</f>
        <v/>
      </c>
      <c r="AL185" s="15">
        <f>'SOC'!H331</f>
        <v/>
      </c>
      <c r="AM185" s="15">
        <f>'HIS'!C331</f>
        <v/>
      </c>
      <c r="AN185" s="15">
        <f>'HIS'!D331</f>
        <v/>
      </c>
      <c r="AO185" s="15">
        <f>'HIS'!E331</f>
        <v/>
      </c>
      <c r="AP185" s="15">
        <f>'HIS'!F331</f>
        <v/>
      </c>
      <c r="AQ185" s="15">
        <f>'HIS'!G331</f>
        <v/>
      </c>
      <c r="AR185" s="15">
        <f>'HIS'!H331</f>
        <v/>
      </c>
      <c r="AS185" s="15">
        <f>'FIL'!C331</f>
        <v/>
      </c>
      <c r="AT185" s="15">
        <f>'FIL'!D331</f>
        <v/>
      </c>
      <c r="AU185" s="15">
        <f>'FIL'!E331</f>
        <v/>
      </c>
      <c r="AV185" s="15">
        <f>'FIL'!F331</f>
        <v/>
      </c>
      <c r="AW185" s="15">
        <f>'FIL'!G331</f>
        <v/>
      </c>
      <c r="AX185" s="15">
        <f>'FIL'!H331</f>
        <v/>
      </c>
      <c r="AY185" s="15">
        <f>'ESP'!C331</f>
        <v/>
      </c>
      <c r="AZ185" s="15">
        <f>'ESP'!D331</f>
        <v/>
      </c>
      <c r="BA185" s="15">
        <f>'ESP'!E331</f>
        <v/>
      </c>
      <c r="BB185" s="15">
        <f>'ESP'!F331</f>
        <v/>
      </c>
      <c r="BC185" s="15">
        <f>'ESP'!G331</f>
        <v/>
      </c>
      <c r="BD185" s="15">
        <f>'ESP'!H331</f>
        <v/>
      </c>
      <c r="BE185" s="15">
        <f>'POR'!C331</f>
        <v/>
      </c>
      <c r="BF185" s="15">
        <f>'POR'!D331</f>
        <v/>
      </c>
      <c r="BG185" s="15">
        <f>'POR'!E331</f>
        <v/>
      </c>
      <c r="BH185" s="15">
        <f>'POR'!F331</f>
        <v/>
      </c>
      <c r="BI185" s="15">
        <f>'POR'!G331</f>
        <v/>
      </c>
      <c r="BJ185" s="15">
        <f>'POR'!H331</f>
        <v/>
      </c>
      <c r="BK185" s="15">
        <f>'ART'!C331</f>
        <v/>
      </c>
      <c r="BL185" s="15">
        <f>'ART'!D331</f>
        <v/>
      </c>
      <c r="BM185" s="15">
        <f>'ART'!E331</f>
        <v/>
      </c>
      <c r="BN185" s="15">
        <f>'ART'!F331</f>
        <v/>
      </c>
      <c r="BO185" s="15">
        <f>'ART'!G331</f>
        <v/>
      </c>
      <c r="BP185" s="15">
        <f>'ART'!H331</f>
        <v/>
      </c>
      <c r="BQ185" s="15">
        <f>'EDF'!C331</f>
        <v/>
      </c>
      <c r="BR185" s="15">
        <f>'EDF'!D331</f>
        <v/>
      </c>
      <c r="BS185" s="15">
        <f>'EDF'!E331</f>
        <v/>
      </c>
      <c r="BT185" s="15">
        <f>'EDF'!F331</f>
        <v/>
      </c>
      <c r="BU185" s="15">
        <f>'EDF'!G331</f>
        <v/>
      </c>
      <c r="BV185" s="15">
        <f>'EDF'!H331</f>
        <v/>
      </c>
      <c r="BW185" s="15">
        <f>'ING'!C331</f>
        <v/>
      </c>
      <c r="BX185" s="15">
        <f>'ING'!D331</f>
        <v/>
      </c>
      <c r="BY185" s="15">
        <f>'ING'!E331</f>
        <v/>
      </c>
      <c r="BZ185" s="15">
        <f>'ING'!F331</f>
        <v/>
      </c>
      <c r="CA185" s="15">
        <f>'ING'!G331</f>
        <v/>
      </c>
      <c r="CB185" s="15">
        <f>'ING'!H331</f>
        <v/>
      </c>
    </row>
    <row r="186">
      <c r="A186" s="8" t="n">
        <v>17</v>
      </c>
      <c r="B186" s="8" t="inlineStr">
        <is>
          <t>Wallyson Gabriel Soares de Morais</t>
        </is>
      </c>
      <c r="C186" s="15">
        <f>'BIO'!C332</f>
        <v/>
      </c>
      <c r="D186" s="15">
        <f>'BIO'!D332</f>
        <v/>
      </c>
      <c r="E186" s="15">
        <f>'BIO'!E332</f>
        <v/>
      </c>
      <c r="F186" s="15">
        <f>'BIO'!F332</f>
        <v/>
      </c>
      <c r="G186" s="15">
        <f>'BIO'!G332</f>
        <v/>
      </c>
      <c r="H186" s="15">
        <f>'BIO'!H332</f>
        <v/>
      </c>
      <c r="I186" s="15">
        <f>'MAT'!C332</f>
        <v/>
      </c>
      <c r="J186" s="15">
        <f>'MAT'!D332</f>
        <v/>
      </c>
      <c r="K186" s="15">
        <f>'MAT'!E332</f>
        <v/>
      </c>
      <c r="L186" s="15">
        <f>'MAT'!F332</f>
        <v/>
      </c>
      <c r="M186" s="15">
        <f>'MAT'!G332</f>
        <v/>
      </c>
      <c r="N186" s="15">
        <f>'MAT'!H332</f>
        <v/>
      </c>
      <c r="O186" s="15">
        <f>'FIS'!C332</f>
        <v/>
      </c>
      <c r="P186" s="15">
        <f>'FIS'!D332</f>
        <v/>
      </c>
      <c r="Q186" s="15">
        <f>'FIS'!E332</f>
        <v/>
      </c>
      <c r="R186" s="15">
        <f>'FIS'!F332</f>
        <v/>
      </c>
      <c r="S186" s="15">
        <f>'FIS'!G332</f>
        <v/>
      </c>
      <c r="T186" s="15">
        <f>'FIS'!H332</f>
        <v/>
      </c>
      <c r="U186" s="15">
        <f>'QUI'!C332</f>
        <v/>
      </c>
      <c r="V186" s="15">
        <f>'QUI'!D332</f>
        <v/>
      </c>
      <c r="W186" s="15">
        <f>'QUI'!E332</f>
        <v/>
      </c>
      <c r="X186" s="15">
        <f>'QUI'!F332</f>
        <v/>
      </c>
      <c r="Y186" s="15">
        <f>'QUI'!G332</f>
        <v/>
      </c>
      <c r="Z186" s="15">
        <f>'QUI'!H332</f>
        <v/>
      </c>
      <c r="AA186" s="15">
        <f>'GEO'!C332</f>
        <v/>
      </c>
      <c r="AB186" s="15">
        <f>'GEO'!D332</f>
        <v/>
      </c>
      <c r="AC186" s="15">
        <f>'GEO'!E332</f>
        <v/>
      </c>
      <c r="AD186" s="15">
        <f>'GEO'!F332</f>
        <v/>
      </c>
      <c r="AE186" s="15">
        <f>'GEO'!G332</f>
        <v/>
      </c>
      <c r="AF186" s="15">
        <f>'GEO'!H332</f>
        <v/>
      </c>
      <c r="AG186" s="15">
        <f>'SOC'!C332</f>
        <v/>
      </c>
      <c r="AH186" s="15">
        <f>'SOC'!D332</f>
        <v/>
      </c>
      <c r="AI186" s="15">
        <f>'SOC'!E332</f>
        <v/>
      </c>
      <c r="AJ186" s="15">
        <f>'SOC'!F332</f>
        <v/>
      </c>
      <c r="AK186" s="15">
        <f>'SOC'!G332</f>
        <v/>
      </c>
      <c r="AL186" s="15">
        <f>'SOC'!H332</f>
        <v/>
      </c>
      <c r="AM186" s="15">
        <f>'HIS'!C332</f>
        <v/>
      </c>
      <c r="AN186" s="15">
        <f>'HIS'!D332</f>
        <v/>
      </c>
      <c r="AO186" s="15">
        <f>'HIS'!E332</f>
        <v/>
      </c>
      <c r="AP186" s="15">
        <f>'HIS'!F332</f>
        <v/>
      </c>
      <c r="AQ186" s="15">
        <f>'HIS'!G332</f>
        <v/>
      </c>
      <c r="AR186" s="15">
        <f>'HIS'!H332</f>
        <v/>
      </c>
      <c r="AS186" s="15">
        <f>'FIL'!C332</f>
        <v/>
      </c>
      <c r="AT186" s="15">
        <f>'FIL'!D332</f>
        <v/>
      </c>
      <c r="AU186" s="15">
        <f>'FIL'!E332</f>
        <v/>
      </c>
      <c r="AV186" s="15">
        <f>'FIL'!F332</f>
        <v/>
      </c>
      <c r="AW186" s="15">
        <f>'FIL'!G332</f>
        <v/>
      </c>
      <c r="AX186" s="15">
        <f>'FIL'!H332</f>
        <v/>
      </c>
      <c r="AY186" s="15">
        <f>'ESP'!C332</f>
        <v/>
      </c>
      <c r="AZ186" s="15">
        <f>'ESP'!D332</f>
        <v/>
      </c>
      <c r="BA186" s="15">
        <f>'ESP'!E332</f>
        <v/>
      </c>
      <c r="BB186" s="15">
        <f>'ESP'!F332</f>
        <v/>
      </c>
      <c r="BC186" s="15">
        <f>'ESP'!G332</f>
        <v/>
      </c>
      <c r="BD186" s="15">
        <f>'ESP'!H332</f>
        <v/>
      </c>
      <c r="BE186" s="15">
        <f>'POR'!C332</f>
        <v/>
      </c>
      <c r="BF186" s="15">
        <f>'POR'!D332</f>
        <v/>
      </c>
      <c r="BG186" s="15">
        <f>'POR'!E332</f>
        <v/>
      </c>
      <c r="BH186" s="15">
        <f>'POR'!F332</f>
        <v/>
      </c>
      <c r="BI186" s="15">
        <f>'POR'!G332</f>
        <v/>
      </c>
      <c r="BJ186" s="15">
        <f>'POR'!H332</f>
        <v/>
      </c>
      <c r="BK186" s="15">
        <f>'ART'!C332</f>
        <v/>
      </c>
      <c r="BL186" s="15">
        <f>'ART'!D332</f>
        <v/>
      </c>
      <c r="BM186" s="15">
        <f>'ART'!E332</f>
        <v/>
      </c>
      <c r="BN186" s="15">
        <f>'ART'!F332</f>
        <v/>
      </c>
      <c r="BO186" s="15">
        <f>'ART'!G332</f>
        <v/>
      </c>
      <c r="BP186" s="15">
        <f>'ART'!H332</f>
        <v/>
      </c>
      <c r="BQ186" s="15">
        <f>'EDF'!C332</f>
        <v/>
      </c>
      <c r="BR186" s="15">
        <f>'EDF'!D332</f>
        <v/>
      </c>
      <c r="BS186" s="15">
        <f>'EDF'!E332</f>
        <v/>
      </c>
      <c r="BT186" s="15">
        <f>'EDF'!F332</f>
        <v/>
      </c>
      <c r="BU186" s="15">
        <f>'EDF'!G332</f>
        <v/>
      </c>
      <c r="BV186" s="15">
        <f>'EDF'!H332</f>
        <v/>
      </c>
      <c r="BW186" s="15">
        <f>'ING'!C332</f>
        <v/>
      </c>
      <c r="BX186" s="15">
        <f>'ING'!D332</f>
        <v/>
      </c>
      <c r="BY186" s="15">
        <f>'ING'!E332</f>
        <v/>
      </c>
      <c r="BZ186" s="15">
        <f>'ING'!F332</f>
        <v/>
      </c>
      <c r="CA186" s="15">
        <f>'ING'!G332</f>
        <v/>
      </c>
      <c r="CB186" s="15">
        <f>'ING'!H332</f>
        <v/>
      </c>
    </row>
  </sheetData>
  <mergeCells count="99">
    <mergeCell ref="C117:H117"/>
    <mergeCell ref="C168:H168"/>
    <mergeCell ref="AM117:AR117"/>
    <mergeCell ref="O168:T168"/>
    <mergeCell ref="AY117:BD117"/>
    <mergeCell ref="A2:AZ2"/>
    <mergeCell ref="A86:AZ86"/>
    <mergeCell ref="I3:N3"/>
    <mergeCell ref="AA168:AF168"/>
    <mergeCell ref="BQ60:BV60"/>
    <mergeCell ref="BW146:CB146"/>
    <mergeCell ref="U3:Z3"/>
    <mergeCell ref="BW3:CB3"/>
    <mergeCell ref="U117:Z117"/>
    <mergeCell ref="A29:AZ29"/>
    <mergeCell ref="AA3:AF3"/>
    <mergeCell ref="BK117:BP117"/>
    <mergeCell ref="AG87:AL87"/>
    <mergeCell ref="AG30:AL30"/>
    <mergeCell ref="AY87:BD87"/>
    <mergeCell ref="AM3:AR3"/>
    <mergeCell ref="AM168:AR168"/>
    <mergeCell ref="BW117:CB117"/>
    <mergeCell ref="C87:H87"/>
    <mergeCell ref="I168:N168"/>
    <mergeCell ref="AS117:AX117"/>
    <mergeCell ref="O87:T87"/>
    <mergeCell ref="BK168:BP168"/>
    <mergeCell ref="BQ87:BV87"/>
    <mergeCell ref="U168:Z168"/>
    <mergeCell ref="BQ30:BV30"/>
    <mergeCell ref="AA60:AF60"/>
    <mergeCell ref="O146:T146"/>
    <mergeCell ref="AM60:AR60"/>
    <mergeCell ref="I146:N146"/>
    <mergeCell ref="AA146:AF146"/>
    <mergeCell ref="BK146:BP146"/>
    <mergeCell ref="BK3:BP3"/>
    <mergeCell ref="I117:N117"/>
    <mergeCell ref="AG146:AL146"/>
    <mergeCell ref="AG3:AL3"/>
    <mergeCell ref="AY60:BD60"/>
    <mergeCell ref="AS3:AX3"/>
    <mergeCell ref="BW30:CB30"/>
    <mergeCell ref="BK60:BP60"/>
    <mergeCell ref="AY30:BD30"/>
    <mergeCell ref="A167:AZ167"/>
    <mergeCell ref="A59:AZ59"/>
    <mergeCell ref="O3:T3"/>
    <mergeCell ref="AS30:AX30"/>
    <mergeCell ref="AG60:AL60"/>
    <mergeCell ref="C30:H30"/>
    <mergeCell ref="AY3:BD3"/>
    <mergeCell ref="AG117:AL117"/>
    <mergeCell ref="BE30:BJ30"/>
    <mergeCell ref="AA87:AF87"/>
    <mergeCell ref="C146:H146"/>
    <mergeCell ref="BK87:BP87"/>
    <mergeCell ref="A145:AZ145"/>
    <mergeCell ref="A116:AZ116"/>
    <mergeCell ref="U146:Z146"/>
    <mergeCell ref="BW168:CB168"/>
    <mergeCell ref="AM146:AR146"/>
    <mergeCell ref="AY146:BD146"/>
    <mergeCell ref="O60:T60"/>
    <mergeCell ref="AS146:AX146"/>
    <mergeCell ref="I60:N60"/>
    <mergeCell ref="BE146:BJ146"/>
    <mergeCell ref="C3:H3"/>
    <mergeCell ref="U60:Z60"/>
    <mergeCell ref="I30:N30"/>
    <mergeCell ref="BE3:BJ3"/>
    <mergeCell ref="BW60:CB60"/>
    <mergeCell ref="BQ146:BV146"/>
    <mergeCell ref="BK30:BP30"/>
    <mergeCell ref="O117:T117"/>
    <mergeCell ref="A1:AZ1"/>
    <mergeCell ref="AA117:AF117"/>
    <mergeCell ref="AS168:AX168"/>
    <mergeCell ref="AS60:AX60"/>
    <mergeCell ref="O30:T30"/>
    <mergeCell ref="BE168:BJ168"/>
    <mergeCell ref="BE60:BJ60"/>
    <mergeCell ref="AA30:AF30"/>
    <mergeCell ref="I87:N87"/>
    <mergeCell ref="U87:Z87"/>
    <mergeCell ref="BQ3:BV3"/>
    <mergeCell ref="C60:H60"/>
    <mergeCell ref="AM87:AR87"/>
    <mergeCell ref="BQ168:BV168"/>
    <mergeCell ref="BW87:CB87"/>
    <mergeCell ref="AM30:AR30"/>
    <mergeCell ref="BE117:BJ117"/>
    <mergeCell ref="AS87:AX87"/>
    <mergeCell ref="AG168:AL168"/>
    <mergeCell ref="BQ117:BV117"/>
    <mergeCell ref="AY168:BD168"/>
    <mergeCell ref="BE87:BJ87"/>
    <mergeCell ref="U30:Z30"/>
  </mergeCells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tabColor rgb="00FFDAB9"/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 ht="158.25" customHeight="1">
      <c r="A1" s="1" t="inlineStr">
        <is>
          <t>COMPOSITOR LUIS RAMALHO</t>
        </is>
      </c>
    </row>
  </sheetData>
  <mergeCells count="1">
    <mergeCell ref="A1:J1"/>
  </mergeCells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tabColor rgb="00FFDAB9"/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 ht="158.25" customHeight="1">
      <c r="A1" s="1" t="inlineStr">
        <is>
          <t>COMPOSITOR LUIS RAMALHO</t>
        </is>
      </c>
    </row>
  </sheetData>
  <mergeCells count="1">
    <mergeCell ref="A1:J1"/>
  </mergeCells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tabColor rgb="00FFDAB9"/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 ht="158.25" customHeight="1">
      <c r="A1" s="1" t="inlineStr">
        <is>
          <t>COMPOSITOR LUIS RAMALHO</t>
        </is>
      </c>
    </row>
  </sheetData>
  <mergeCells count="1">
    <mergeCell ref="A1:J1"/>
  </mergeCells>
  <pageMargins left="0.75" right="0.75" top="1" bottom="1" header="0.5" footer="0.5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tabColor rgb="00FFDAB9"/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 ht="158.25" customHeight="1">
      <c r="A1" s="1" t="inlineStr">
        <is>
          <t>COMPOSITOR LUIS RAMALHO</t>
        </is>
      </c>
    </row>
  </sheetData>
  <mergeCells count="1">
    <mergeCell ref="A1:J1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3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14" t="n">
        <v>8.549551807660201</v>
      </c>
      <c r="D4" s="14" t="n">
        <v>7.00363793963075</v>
      </c>
      <c r="E4" s="14" t="n">
        <v>4.81558771391496</v>
      </c>
      <c r="F4" s="14" t="n">
        <v>6.883325820626685</v>
      </c>
      <c r="G4" s="15">
        <f>AVERAGE(C4:F4)</f>
        <v/>
      </c>
      <c r="H4" s="15">
        <f>SUM(C4:F4)/4</f>
        <v/>
      </c>
      <c r="I4" s="15">
        <f>IF(H4&lt;7, (0.6*H4) + (0.4*G4), "-")</f>
        <v/>
      </c>
      <c r="J4" s="8">
        <f>IF(H4&lt;2.5, "REPROVADO", IF(H4&lt;7, "FINAL", "APROVADO"))</f>
        <v/>
      </c>
      <c r="K4" s="15">
        <f>IF(H4&lt;7, (12.5 - (1.5*H4)), "-")</f>
        <v/>
      </c>
      <c r="L4" s="15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14" t="n">
        <v>4.116003178278766</v>
      </c>
      <c r="D5" s="14" t="n">
        <v>6.246128675546721</v>
      </c>
      <c r="E5" s="14" t="n">
        <v>1.449811695161237</v>
      </c>
      <c r="F5" s="14" t="n">
        <v>4.804351091736775</v>
      </c>
      <c r="G5" s="15">
        <f>AVERAGE(C5:F5)</f>
        <v/>
      </c>
      <c r="H5" s="15">
        <f>SUM(C5:F5)/4</f>
        <v/>
      </c>
      <c r="I5" s="15">
        <f>IF(H5&lt;7, (0.6*H5) + (0.4*G5), "-")</f>
        <v/>
      </c>
      <c r="J5" s="8">
        <f>IF(H5&lt;2.5, "REPROVADO", IF(H5&lt;7, "FINAL", "APROVADO"))</f>
        <v/>
      </c>
      <c r="K5" s="15">
        <f>IF(H5&lt;7, (12.5 - (1.5*H5)), "-")</f>
        <v/>
      </c>
      <c r="L5" s="15">
        <f>IF(G5&gt;=K5, "AF", "-")</f>
        <v/>
      </c>
      <c r="N5" s="8" t="inlineStr">
        <is>
          <t>ALUNOS APROVADOS</t>
        </is>
      </c>
      <c r="O5" s="9">
        <f>COUNTIF(C4:C38, "&gt;=7")</f>
        <v/>
      </c>
      <c r="P5" s="9">
        <f>COUNTIF(D4:D38, "&gt;=7")</f>
        <v/>
      </c>
      <c r="Q5" s="9">
        <f>COUNTIF(E4:E38, "&gt;=7")</f>
        <v/>
      </c>
      <c r="R5" s="9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14" t="n">
        <v>1.411484507995621</v>
      </c>
      <c r="D6" s="14" t="n">
        <v>1.546845175284504</v>
      </c>
      <c r="E6" s="14" t="n">
        <v>2.848710512415911</v>
      </c>
      <c r="F6" s="14" t="n">
        <v>8.746049823562934</v>
      </c>
      <c r="G6" s="15">
        <f>AVERAGE(C6:F6)</f>
        <v/>
      </c>
      <c r="H6" s="15">
        <f>SUM(C6:F6)/4</f>
        <v/>
      </c>
      <c r="I6" s="15">
        <f>IF(H6&lt;7, (0.6*H6) + (0.4*G6), "-")</f>
        <v/>
      </c>
      <c r="J6" s="8">
        <f>IF(H6&lt;2.5, "REPROVADO", IF(H6&lt;7, "FINAL", "APROVADO"))</f>
        <v/>
      </c>
      <c r="K6" s="15">
        <f>IF(H6&lt;7, (12.5 - (1.5*H6)), "-")</f>
        <v/>
      </c>
      <c r="L6" s="15">
        <f>IF(G6&gt;=K6, "AF", "-")</f>
        <v/>
      </c>
      <c r="N6" s="8" t="inlineStr">
        <is>
          <t>ALUNOS REPROVADOS</t>
        </is>
      </c>
      <c r="O6" s="9">
        <f>COUNTIF(C4:C38, "&lt;7")</f>
        <v/>
      </c>
      <c r="P6" s="9">
        <f>COUNTIF(D4:D38, "&lt;7")</f>
        <v/>
      </c>
      <c r="Q6" s="9">
        <f>COUNTIF(E4:E38, "&lt;7")</f>
        <v/>
      </c>
      <c r="R6" s="9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14" t="n">
        <v>5.461853141269915</v>
      </c>
      <c r="D7" s="14" t="n">
        <v>4.485646003677477</v>
      </c>
      <c r="E7" s="14" t="n">
        <v>1.768709115659468</v>
      </c>
      <c r="F7" s="14" t="n">
        <v>5.069938207223329</v>
      </c>
      <c r="G7" s="15">
        <f>AVERAGE(C7:F7)</f>
        <v/>
      </c>
      <c r="H7" s="15">
        <f>SUM(C7:F7)/4</f>
        <v/>
      </c>
      <c r="I7" s="15">
        <f>IF(H7&lt;7, (0.6*H7) + (0.4*G7), "-")</f>
        <v/>
      </c>
      <c r="J7" s="8">
        <f>IF(H7&lt;2.5, "REPROVADO", IF(H7&lt;7, "FINAL", "APROVADO"))</f>
        <v/>
      </c>
      <c r="K7" s="15">
        <f>IF(H7&lt;7, (12.5 - (1.5*H7)), "-")</f>
        <v/>
      </c>
      <c r="L7" s="15">
        <f>IF(G7&gt;=K7, "AF", "-")</f>
        <v/>
      </c>
      <c r="N7" s="8" t="inlineStr">
        <is>
          <t>Nº ALUNOS COM MÉDIA &gt; 8,0</t>
        </is>
      </c>
      <c r="O7" s="9">
        <f>COUNTIF(C4:C38, "&gt;=8")</f>
        <v/>
      </c>
      <c r="P7" s="9">
        <f>COUNTIF(D4:D38, "&gt;=8")</f>
        <v/>
      </c>
      <c r="Q7" s="9">
        <f>COUNTIF(E4:E38, "&gt;=8")</f>
        <v/>
      </c>
      <c r="R7" s="9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14" t="n">
        <v>6.717109687057002</v>
      </c>
      <c r="D8" s="14" t="n">
        <v>4.421962129281267</v>
      </c>
      <c r="E8" s="14" t="n">
        <v>1.359494436076055</v>
      </c>
      <c r="F8" s="14" t="n">
        <v>6.324102180243942</v>
      </c>
      <c r="G8" s="15">
        <f>AVERAGE(C8:F8)</f>
        <v/>
      </c>
      <c r="H8" s="15">
        <f>SUM(C8:F8)/4</f>
        <v/>
      </c>
      <c r="I8" s="15">
        <f>IF(H8&lt;7, (0.6*H8) + (0.4*G8), "-")</f>
        <v/>
      </c>
      <c r="J8" s="8">
        <f>IF(H8&lt;2.5, "REPROVADO", IF(H8&lt;7, "FINAL", "APROVADO"))</f>
        <v/>
      </c>
      <c r="K8" s="15">
        <f>IF(H8&lt;7, (12.5 - (1.5*H8)), "-")</f>
        <v/>
      </c>
      <c r="L8" s="15">
        <f>IF(G8&gt;=K8, "AF", "-")</f>
        <v/>
      </c>
      <c r="N8" s="8" t="inlineStr">
        <is>
          <t>Nº ALUNOS QUE NÃO ATINGIRAM MÉDIA &gt; 8,0</t>
        </is>
      </c>
      <c r="O8" s="9">
        <f>COUNTIF(C4:C38, "&lt;8")</f>
        <v/>
      </c>
      <c r="P8" s="9">
        <f>COUNTIF(D4:D38, "&lt;8")</f>
        <v/>
      </c>
      <c r="Q8" s="9">
        <f>COUNTIF(E4:E38, "&lt;8")</f>
        <v/>
      </c>
      <c r="R8" s="9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14" t="n">
        <v>5.492571753049471</v>
      </c>
      <c r="D9" s="14" t="n">
        <v>8.887972218076253</v>
      </c>
      <c r="E9" s="14" t="n">
        <v>3.537507906064135</v>
      </c>
      <c r="F9" s="14" t="n">
        <v>1.024897052524819</v>
      </c>
      <c r="G9" s="15">
        <f>AVERAGE(C9:F9)</f>
        <v/>
      </c>
      <c r="H9" s="15">
        <f>SUM(C9:F9)/4</f>
        <v/>
      </c>
      <c r="I9" s="15">
        <f>IF(H9&lt;7, (0.6*H9) + (0.4*G9), "-")</f>
        <v/>
      </c>
      <c r="J9" s="8">
        <f>IF(H9&lt;2.5, "REPROVADO", IF(H9&lt;7, "FINAL", "APROVADO"))</f>
        <v/>
      </c>
      <c r="K9" s="15">
        <f>IF(H9&lt;7, (12.5 - (1.5*H9)), "-")</f>
        <v/>
      </c>
      <c r="L9" s="15">
        <f>IF(G9&gt;=K9, "AF", "-")</f>
        <v/>
      </c>
      <c r="N9" s="8" t="inlineStr">
        <is>
          <t>PERCENTUAL DE MÉDIAS &gt; 5,0</t>
        </is>
      </c>
      <c r="O9" s="10">
        <f>COUNTIF(C4:C38, "&gt;=5")/COUNTA(C4:C38)</f>
        <v/>
      </c>
      <c r="P9" s="10">
        <f>COUNTIF(D4:D38, "&gt;=5")/COUNTA(D4:D38)</f>
        <v/>
      </c>
      <c r="Q9" s="10">
        <f>COUNTIF(E4:E38, "&gt;=5")/COUNTA(E4:E38)</f>
        <v/>
      </c>
      <c r="R9" s="10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14" t="n">
        <v>9.411190135561622</v>
      </c>
      <c r="D10" s="14" t="n">
        <v>4.715372363651467</v>
      </c>
      <c r="E10" s="14" t="n">
        <v>6.481295616730682</v>
      </c>
      <c r="F10" s="14" t="n">
        <v>6.029918180752958</v>
      </c>
      <c r="G10" s="15">
        <f>AVERAGE(C10:F10)</f>
        <v/>
      </c>
      <c r="H10" s="15">
        <f>SUM(C10:F10)/4</f>
        <v/>
      </c>
      <c r="I10" s="15">
        <f>IF(H10&lt;7, (0.6*H10) + (0.4*G10), "-")</f>
        <v/>
      </c>
      <c r="J10" s="8">
        <f>IF(H10&lt;2.5, "REPROVADO", IF(H10&lt;7, "FINAL", "APROVADO"))</f>
        <v/>
      </c>
      <c r="K10" s="15">
        <f>IF(H10&lt;7, (12.5 - (1.5*H10)), "-")</f>
        <v/>
      </c>
      <c r="L10" s="15">
        <f>IF(G10&gt;=K10, "AF", "-")</f>
        <v/>
      </c>
      <c r="N10" s="8" t="inlineStr">
        <is>
          <t>PERCENTUAL DE MÉDIAS &lt; 5,0</t>
        </is>
      </c>
      <c r="O10" s="10">
        <f>COUNTIF(C4:C38, "&lt;5")/COUNTA(C4:C38)</f>
        <v/>
      </c>
      <c r="P10" s="10">
        <f>COUNTIF(D4:D38, "&lt;5")/COUNTA(D4:D38)</f>
        <v/>
      </c>
      <c r="Q10" s="10">
        <f>COUNTIF(E4:E38, "&lt;5")/COUNTA(E4:E38)</f>
        <v/>
      </c>
      <c r="R10" s="10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14" t="n">
        <v>7.698376254193643</v>
      </c>
      <c r="D11" s="14" t="n">
        <v>9.731068163541105</v>
      </c>
      <c r="E11" s="14" t="n">
        <v>3.414873578541035</v>
      </c>
      <c r="F11" s="14" t="n">
        <v>2.236968228758951</v>
      </c>
      <c r="G11" s="15">
        <f>AVERAGE(C11:F11)</f>
        <v/>
      </c>
      <c r="H11" s="15">
        <f>SUM(C11:F11)/4</f>
        <v/>
      </c>
      <c r="I11" s="15">
        <f>IF(H11&lt;7, (0.6*H11) + (0.4*G11), "-")</f>
        <v/>
      </c>
      <c r="J11" s="8">
        <f>IF(H11&lt;2.5, "REPROVADO", IF(H11&lt;7, "FINAL", "APROVADO"))</f>
        <v/>
      </c>
      <c r="K11" s="15">
        <f>IF(H11&lt;7, (12.5 - (1.5*H11)), "-")</f>
        <v/>
      </c>
      <c r="L11" s="15">
        <f>IF(G11&gt;=K11, "AF", "-")</f>
        <v/>
      </c>
      <c r="N11" s="8" t="inlineStr">
        <is>
          <t>MATRÍCULAS</t>
        </is>
      </c>
      <c r="O11" s="9">
        <f>COUNTA(C4:C38)</f>
        <v/>
      </c>
      <c r="P11" s="9">
        <f>COUNTA(D4:D38)</f>
        <v/>
      </c>
      <c r="Q11" s="9">
        <f>COUNTA(E4:E38)</f>
        <v/>
      </c>
      <c r="R11" s="9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14" t="n">
        <v>9.256418289201457</v>
      </c>
      <c r="D12" s="14" t="n">
        <v>8.707369504300118</v>
      </c>
      <c r="E12" s="14" t="n">
        <v>2.431254831794805</v>
      </c>
      <c r="F12" s="14" t="n">
        <v>2.022154862052327</v>
      </c>
      <c r="G12" s="15">
        <f>AVERAGE(C12:F12)</f>
        <v/>
      </c>
      <c r="H12" s="15">
        <f>SUM(C12:F12)/4</f>
        <v/>
      </c>
      <c r="I12" s="15">
        <f>IF(H12&lt;7, (0.6*H12) + (0.4*G12), "-")</f>
        <v/>
      </c>
      <c r="J12" s="8">
        <f>IF(H12&lt;2.5, "REPROVADO", IF(H12&lt;7, "FINAL", "APROVADO"))</f>
        <v/>
      </c>
      <c r="K12" s="15">
        <f>IF(H12&lt;7, (12.5 - (1.5*H12)), "-")</f>
        <v/>
      </c>
      <c r="L12" s="15">
        <f>IF(G12&gt;=K12, "AF", "-")</f>
        <v/>
      </c>
      <c r="N12" s="8" t="inlineStr">
        <is>
          <t>TAXA DE APROVAÇÃO (%)</t>
        </is>
      </c>
      <c r="O12" s="10">
        <f>IF(COUNTA(C4:C38)=0, 0, COUNTIF(C4:C38, "&gt;=7")/COUNTA(C4:C38))</f>
        <v/>
      </c>
      <c r="P12" s="10">
        <f>IF(COUNTA(D4:D38)=0, 0, COUNTIF(D4:D38, "&gt;=7")/COUNTA(D4:D38))</f>
        <v/>
      </c>
      <c r="Q12" s="10">
        <f>IF(COUNTA(E4:E38)=0, 0, COUNTIF(E4:E38, "&gt;=7")/COUNTA(E4:E38))</f>
        <v/>
      </c>
      <c r="R12" s="10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14" t="n">
        <v>6.431041788217276</v>
      </c>
      <c r="D13" s="14" t="n">
        <v>5.544532910935914</v>
      </c>
      <c r="E13" s="14" t="n">
        <v>2.601873798827707</v>
      </c>
      <c r="F13" s="14" t="n">
        <v>3.075697090873669</v>
      </c>
      <c r="G13" s="15">
        <f>AVERAGE(C13:F13)</f>
        <v/>
      </c>
      <c r="H13" s="15">
        <f>SUM(C13:F13)/4</f>
        <v/>
      </c>
      <c r="I13" s="15">
        <f>IF(H13&lt;7, (0.6*H13) + (0.4*G13), "-")</f>
        <v/>
      </c>
      <c r="J13" s="8">
        <f>IF(H13&lt;2.5, "REPROVADO", IF(H13&lt;7, "FINAL", "APROVADO"))</f>
        <v/>
      </c>
      <c r="K13" s="15">
        <f>IF(H13&lt;7, (12.5 - (1.5*H13)), "-")</f>
        <v/>
      </c>
      <c r="L13" s="15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14" t="n">
        <v>7.243452112180876</v>
      </c>
      <c r="D14" s="14" t="n">
        <v>6.020974717056312</v>
      </c>
      <c r="E14" s="14" t="n">
        <v>1.897840870919831</v>
      </c>
      <c r="F14" s="14" t="n">
        <v>7.260682505190053</v>
      </c>
      <c r="G14" s="15">
        <f>AVERAGE(C14:F14)</f>
        <v/>
      </c>
      <c r="H14" s="15">
        <f>SUM(C14:F14)/4</f>
        <v/>
      </c>
      <c r="I14" s="15">
        <f>IF(H14&lt;7, (0.6*H14) + (0.4*G14), "-")</f>
        <v/>
      </c>
      <c r="J14" s="8">
        <f>IF(H14&lt;2.5, "REPROVADO", IF(H14&lt;7, "FINAL", "APROVADO"))</f>
        <v/>
      </c>
      <c r="K14" s="15">
        <f>IF(H14&lt;7, (12.5 - (1.5*H14)), "-")</f>
        <v/>
      </c>
      <c r="L14" s="15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14" t="n">
        <v>6.200318638828242</v>
      </c>
      <c r="D15" s="14" t="n">
        <v>8.177191712271092</v>
      </c>
      <c r="E15" s="14" t="n">
        <v>6.322523027411062</v>
      </c>
      <c r="F15" s="14" t="n">
        <v>9.822012128618216</v>
      </c>
      <c r="G15" s="15">
        <f>AVERAGE(C15:F15)</f>
        <v/>
      </c>
      <c r="H15" s="15">
        <f>SUM(C15:F15)/4</f>
        <v/>
      </c>
      <c r="I15" s="15">
        <f>IF(H15&lt;7, (0.6*H15) + (0.4*G15), "-")</f>
        <v/>
      </c>
      <c r="J15" s="8">
        <f>IF(H15&lt;2.5, "REPROVADO", IF(H15&lt;7, "FINAL", "APROVADO"))</f>
        <v/>
      </c>
      <c r="K15" s="15">
        <f>IF(H15&lt;7, (12.5 - (1.5*H15)), "-")</f>
        <v/>
      </c>
      <c r="L15" s="15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14" t="n">
        <v>3.118233611960791</v>
      </c>
      <c r="D16" s="14" t="n">
        <v>2.882869926087474</v>
      </c>
      <c r="E16" s="14" t="n">
        <v>2.488889850018537</v>
      </c>
      <c r="F16" s="14" t="n">
        <v>5.838252065580178</v>
      </c>
      <c r="G16" s="15">
        <f>AVERAGE(C16:F16)</f>
        <v/>
      </c>
      <c r="H16" s="15">
        <f>SUM(C16:F16)/4</f>
        <v/>
      </c>
      <c r="I16" s="15">
        <f>IF(H16&lt;7, (0.6*H16) + (0.4*G16), "-")</f>
        <v/>
      </c>
      <c r="J16" s="8">
        <f>IF(H16&lt;2.5, "REPROVADO", IF(H16&lt;7, "FINAL", "APROVADO"))</f>
        <v/>
      </c>
      <c r="K16" s="15">
        <f>IF(H16&lt;7, (12.5 - (1.5*H16)), "-")</f>
        <v/>
      </c>
      <c r="L16" s="15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14" t="n">
        <v>2.859552663533337</v>
      </c>
      <c r="D17" s="14" t="n">
        <v>6.288134423461838</v>
      </c>
      <c r="E17" s="14" t="n">
        <v>6.824613237409331</v>
      </c>
      <c r="F17" s="14" t="n">
        <v>1.149000660089396</v>
      </c>
      <c r="G17" s="15">
        <f>AVERAGE(C17:F17)</f>
        <v/>
      </c>
      <c r="H17" s="15">
        <f>SUM(C17:F17)/4</f>
        <v/>
      </c>
      <c r="I17" s="15">
        <f>IF(H17&lt;7, (0.6*H17) + (0.4*G17), "-")</f>
        <v/>
      </c>
      <c r="J17" s="8">
        <f>IF(H17&lt;2.5, "REPROVADO", IF(H17&lt;7, "FINAL", "APROVADO"))</f>
        <v/>
      </c>
      <c r="K17" s="15">
        <f>IF(H17&lt;7, (12.5 - (1.5*H17)), "-")</f>
        <v/>
      </c>
      <c r="L17" s="15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14" t="n">
        <v>8.147186972722917</v>
      </c>
      <c r="D18" s="14" t="n">
        <v>8.79783675217567</v>
      </c>
      <c r="E18" s="14" t="n">
        <v>7.845946093821325</v>
      </c>
      <c r="F18" s="14" t="n">
        <v>2.151447833156431</v>
      </c>
      <c r="G18" s="15">
        <f>AVERAGE(C18:F18)</f>
        <v/>
      </c>
      <c r="H18" s="15">
        <f>SUM(C18:F18)/4</f>
        <v/>
      </c>
      <c r="I18" s="15">
        <f>IF(H18&lt;7, (0.6*H18) + (0.4*G18), "-")</f>
        <v/>
      </c>
      <c r="J18" s="8">
        <f>IF(H18&lt;2.5, "REPROVADO", IF(H18&lt;7, "FINAL", "APROVADO"))</f>
        <v/>
      </c>
      <c r="K18" s="15">
        <f>IF(H18&lt;7, (12.5 - (1.5*H18)), "-")</f>
        <v/>
      </c>
      <c r="L18" s="15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14" t="n">
        <v>9.751581035357777</v>
      </c>
      <c r="D19" s="14" t="n">
        <v>3.419536040527069</v>
      </c>
      <c r="E19" s="14" t="n">
        <v>4.479631184014316</v>
      </c>
      <c r="F19" s="14" t="n">
        <v>2.957028467689717</v>
      </c>
      <c r="G19" s="15">
        <f>AVERAGE(C19:F19)</f>
        <v/>
      </c>
      <c r="H19" s="15">
        <f>SUM(C19:F19)/4</f>
        <v/>
      </c>
      <c r="I19" s="15">
        <f>IF(H19&lt;7, (0.6*H19) + (0.4*G19), "-")</f>
        <v/>
      </c>
      <c r="J19" s="8">
        <f>IF(H19&lt;2.5, "REPROVADO", IF(H19&lt;7, "FINAL", "APROVADO"))</f>
        <v/>
      </c>
      <c r="K19" s="15">
        <f>IF(H19&lt;7, (12.5 - (1.5*H19)), "-")</f>
        <v/>
      </c>
      <c r="L19" s="15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14" t="n">
        <v>2.266917729719971</v>
      </c>
      <c r="D20" s="14" t="n">
        <v>4.160786599421767</v>
      </c>
      <c r="E20" s="14" t="n">
        <v>7.638712187909088</v>
      </c>
      <c r="F20" s="14" t="n">
        <v>2.697785310703346</v>
      </c>
      <c r="G20" s="15">
        <f>AVERAGE(C20:F20)</f>
        <v/>
      </c>
      <c r="H20" s="15">
        <f>SUM(C20:F20)/4</f>
        <v/>
      </c>
      <c r="I20" s="15">
        <f>IF(H20&lt;7, (0.6*H20) + (0.4*G20), "-")</f>
        <v/>
      </c>
      <c r="J20" s="8">
        <f>IF(H20&lt;2.5, "REPROVADO", IF(H20&lt;7, "FINAL", "APROVADO"))</f>
        <v/>
      </c>
      <c r="K20" s="15">
        <f>IF(H20&lt;7, (12.5 - (1.5*H20)), "-")</f>
        <v/>
      </c>
      <c r="L20" s="15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14" t="n">
        <v>2.191340809261357</v>
      </c>
      <c r="D21" s="14" t="n">
        <v>3.97152383262796</v>
      </c>
      <c r="E21" s="14" t="n">
        <v>3.577329832500661</v>
      </c>
      <c r="F21" s="14" t="n">
        <v>8.072932788264527</v>
      </c>
      <c r="G21" s="15">
        <f>AVERAGE(C21:F21)</f>
        <v/>
      </c>
      <c r="H21" s="15">
        <f>SUM(C21:F21)/4</f>
        <v/>
      </c>
      <c r="I21" s="15">
        <f>IF(H21&lt;7, (0.6*H21) + (0.4*G21), "-")</f>
        <v/>
      </c>
      <c r="J21" s="8">
        <f>IF(H21&lt;2.5, "REPROVADO", IF(H21&lt;7, "FINAL", "APROVADO"))</f>
        <v/>
      </c>
      <c r="K21" s="15">
        <f>IF(H21&lt;7, (12.5 - (1.5*H21)), "-")</f>
        <v/>
      </c>
      <c r="L21" s="15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14" t="n">
        <v>6.301394027975876</v>
      </c>
      <c r="D22" s="14" t="n">
        <v>8.844869619067801</v>
      </c>
      <c r="E22" s="14" t="n">
        <v>5.344510026890112</v>
      </c>
      <c r="F22" s="14" t="n">
        <v>2.512645996447532</v>
      </c>
      <c r="G22" s="15">
        <f>AVERAGE(C22:F22)</f>
        <v/>
      </c>
      <c r="H22" s="15">
        <f>SUM(C22:F22)/4</f>
        <v/>
      </c>
      <c r="I22" s="15">
        <f>IF(H22&lt;7, (0.6*H22) + (0.4*G22), "-")</f>
        <v/>
      </c>
      <c r="J22" s="8">
        <f>IF(H22&lt;2.5, "REPROVADO", IF(H22&lt;7, "FINAL", "APROVADO"))</f>
        <v/>
      </c>
      <c r="K22" s="15">
        <f>IF(H22&lt;7, (12.5 - (1.5*H22)), "-")</f>
        <v/>
      </c>
      <c r="L22" s="15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14" t="n">
        <v>8.953131106539161</v>
      </c>
      <c r="D23" s="14" t="n">
        <v>6.240384990001742</v>
      </c>
      <c r="E23" s="14" t="n">
        <v>3.822468084997645</v>
      </c>
      <c r="F23" s="14" t="n">
        <v>5.766041013606812</v>
      </c>
      <c r="G23" s="15">
        <f>AVERAGE(C23:F23)</f>
        <v/>
      </c>
      <c r="H23" s="15">
        <f>SUM(C23:F23)/4</f>
        <v/>
      </c>
      <c r="I23" s="15">
        <f>IF(H23&lt;7, (0.6*H23) + (0.4*G23), "-")</f>
        <v/>
      </c>
      <c r="J23" s="8">
        <f>IF(H23&lt;2.5, "REPROVADO", IF(H23&lt;7, "FINAL", "APROVADO"))</f>
        <v/>
      </c>
      <c r="K23" s="15">
        <f>IF(H23&lt;7, (12.5 - (1.5*H23)), "-")</f>
        <v/>
      </c>
      <c r="L23" s="15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14" t="n">
        <v>9.297004019772327</v>
      </c>
      <c r="D24" s="14" t="n">
        <v>2.603343019608767</v>
      </c>
      <c r="E24" s="14" t="n">
        <v>7.503542584116779</v>
      </c>
      <c r="F24" s="14" t="n">
        <v>6.111505184144376</v>
      </c>
      <c r="G24" s="15">
        <f>AVERAGE(C24:F24)</f>
        <v/>
      </c>
      <c r="H24" s="15">
        <f>SUM(C24:F24)/4</f>
        <v/>
      </c>
      <c r="I24" s="15">
        <f>IF(H24&lt;7, (0.6*H24) + (0.4*G24), "-")</f>
        <v/>
      </c>
      <c r="J24" s="8">
        <f>IF(H24&lt;2.5, "REPROVADO", IF(H24&lt;7, "FINAL", "APROVADO"))</f>
        <v/>
      </c>
      <c r="K24" s="15">
        <f>IF(H24&lt;7, (12.5 - (1.5*H24)), "-")</f>
        <v/>
      </c>
      <c r="L24" s="15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14" t="n">
        <v>6.719126830776867</v>
      </c>
      <c r="D25" s="14" t="n">
        <v>9.797922550741523</v>
      </c>
      <c r="E25" s="14" t="n">
        <v>8.923102441165501</v>
      </c>
      <c r="F25" s="14" t="n">
        <v>9.000131961267261</v>
      </c>
      <c r="G25" s="15">
        <f>AVERAGE(C25:F25)</f>
        <v/>
      </c>
      <c r="H25" s="15">
        <f>SUM(C25:F25)/4</f>
        <v/>
      </c>
      <c r="I25" s="15">
        <f>IF(H25&lt;7, (0.6*H25) + (0.4*G25), "-")</f>
        <v/>
      </c>
      <c r="J25" s="8">
        <f>IF(H25&lt;2.5, "REPROVADO", IF(H25&lt;7, "FINAL", "APROVADO"))</f>
        <v/>
      </c>
      <c r="K25" s="15">
        <f>IF(H25&lt;7, (12.5 - (1.5*H25)), "-")</f>
        <v/>
      </c>
      <c r="L25" s="15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15">
        <f>AVERAGE(C26:F26)</f>
        <v/>
      </c>
      <c r="H26" s="15">
        <f>SUM(C26:F26)/4</f>
        <v/>
      </c>
      <c r="I26" s="15">
        <f>IF(H26&lt;7, (0.6*H26) + (0.4*G26), "-")</f>
        <v/>
      </c>
      <c r="J26" s="8">
        <f>IF(H26&lt;2.5, "REPROVADO", IF(H26&lt;7, "FINAL", "APROVADO"))</f>
        <v/>
      </c>
      <c r="K26" s="15">
        <f>IF(H26&lt;7, (12.5 - (1.5*H26)), "-")</f>
        <v/>
      </c>
      <c r="L26" s="15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15">
        <f>AVERAGE(C27:F27)</f>
        <v/>
      </c>
      <c r="H27" s="15">
        <f>SUM(C27:F27)/4</f>
        <v/>
      </c>
      <c r="I27" s="15">
        <f>IF(H27&lt;7, (0.6*H27) + (0.4*G27), "-")</f>
        <v/>
      </c>
      <c r="J27" s="8">
        <f>IF(H27&lt;2.5, "REPROVADO", IF(H27&lt;7, "FINAL", "APROVADO"))</f>
        <v/>
      </c>
      <c r="K27" s="15">
        <f>IF(H27&lt;7, (12.5 - (1.5*H27)), "-")</f>
        <v/>
      </c>
      <c r="L27" s="15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15">
        <f>AVERAGE(C28:F28)</f>
        <v/>
      </c>
      <c r="H28" s="15">
        <f>SUM(C28:F28)/4</f>
        <v/>
      </c>
      <c r="I28" s="15">
        <f>IF(H28&lt;7, (0.6*H28) + (0.4*G28), "-")</f>
        <v/>
      </c>
      <c r="J28" s="8">
        <f>IF(H28&lt;2.5, "REPROVADO", IF(H28&lt;7, "FINAL", "APROVADO"))</f>
        <v/>
      </c>
      <c r="K28" s="15">
        <f>IF(H28&lt;7, (12.5 - (1.5*H28)), "-")</f>
        <v/>
      </c>
      <c r="L28" s="15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15">
        <f>AVERAGE(C29:F29)</f>
        <v/>
      </c>
      <c r="H29" s="15">
        <f>SUM(C29:F29)/4</f>
        <v/>
      </c>
      <c r="I29" s="15">
        <f>IF(H29&lt;7, (0.6*H29) + (0.4*G29), "-")</f>
        <v/>
      </c>
      <c r="J29" s="8">
        <f>IF(H29&lt;2.5, "REPROVADO", IF(H29&lt;7, "FINAL", "APROVADO"))</f>
        <v/>
      </c>
      <c r="K29" s="15">
        <f>IF(H29&lt;7, (12.5 - (1.5*H29)), "-")</f>
        <v/>
      </c>
      <c r="L29" s="15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15">
        <f>AVERAGE(C30:F30)</f>
        <v/>
      </c>
      <c r="H30" s="15">
        <f>SUM(C30:F30)/4</f>
        <v/>
      </c>
      <c r="I30" s="15">
        <f>IF(H30&lt;7, (0.6*H30) + (0.4*G30), "-")</f>
        <v/>
      </c>
      <c r="J30" s="8">
        <f>IF(H30&lt;2.5, "REPROVADO", IF(H30&lt;7, "FINAL", "APROVADO"))</f>
        <v/>
      </c>
      <c r="K30" s="15">
        <f>IF(H30&lt;7, (12.5 - (1.5*H30)), "-")</f>
        <v/>
      </c>
      <c r="L30" s="15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15">
        <f>AVERAGE(C31:F31)</f>
        <v/>
      </c>
      <c r="H31" s="15">
        <f>SUM(C31:F31)/4</f>
        <v/>
      </c>
      <c r="I31" s="15">
        <f>IF(H31&lt;7, (0.6*H31) + (0.4*G31), "-")</f>
        <v/>
      </c>
      <c r="J31" s="8">
        <f>IF(H31&lt;2.5, "REPROVADO", IF(H31&lt;7, "FINAL", "APROVADO"))</f>
        <v/>
      </c>
      <c r="K31" s="15">
        <f>IF(H31&lt;7, (12.5 - (1.5*H31)), "-")</f>
        <v/>
      </c>
      <c r="L31" s="15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15">
        <f>AVERAGE(C32:F32)</f>
        <v/>
      </c>
      <c r="H32" s="15">
        <f>SUM(C32:F32)/4</f>
        <v/>
      </c>
      <c r="I32" s="15">
        <f>IF(H32&lt;7, (0.6*H32) + (0.4*G32), "-")</f>
        <v/>
      </c>
      <c r="J32" s="8">
        <f>IF(H32&lt;2.5, "REPROVADO", IF(H32&lt;7, "FINAL", "APROVADO"))</f>
        <v/>
      </c>
      <c r="K32" s="15">
        <f>IF(H32&lt;7, (12.5 - (1.5*H32)), "-")</f>
        <v/>
      </c>
      <c r="L32" s="15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15">
        <f>AVERAGE(C33:F33)</f>
        <v/>
      </c>
      <c r="H33" s="15">
        <f>SUM(C33:F33)/4</f>
        <v/>
      </c>
      <c r="I33" s="15">
        <f>IF(H33&lt;7, (0.6*H33) + (0.4*G33), "-")</f>
        <v/>
      </c>
      <c r="J33" s="8">
        <f>IF(H33&lt;2.5, "REPROVADO", IF(H33&lt;7, "FINAL", "APROVADO"))</f>
        <v/>
      </c>
      <c r="K33" s="15">
        <f>IF(H33&lt;7, (12.5 - (1.5*H33)), "-")</f>
        <v/>
      </c>
      <c r="L33" s="15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15">
        <f>AVERAGE(C34:F34)</f>
        <v/>
      </c>
      <c r="H34" s="15">
        <f>SUM(C34:F34)/4</f>
        <v/>
      </c>
      <c r="I34" s="15">
        <f>IF(H34&lt;7, (0.6*H34) + (0.4*G34), "-")</f>
        <v/>
      </c>
      <c r="J34" s="8">
        <f>IF(H34&lt;2.5, "REPROVADO", IF(H34&lt;7, "FINAL", "APROVADO"))</f>
        <v/>
      </c>
      <c r="K34" s="15">
        <f>IF(H34&lt;7, (12.5 - (1.5*H34)), "-")</f>
        <v/>
      </c>
      <c r="L34" s="15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15">
        <f>AVERAGE(C35:F35)</f>
        <v/>
      </c>
      <c r="H35" s="15">
        <f>SUM(C35:F35)/4</f>
        <v/>
      </c>
      <c r="I35" s="15">
        <f>IF(H35&lt;7, (0.6*H35) + (0.4*G35), "-")</f>
        <v/>
      </c>
      <c r="J35" s="8">
        <f>IF(H35&lt;2.5, "REPROVADO", IF(H35&lt;7, "FINAL", "APROVADO"))</f>
        <v/>
      </c>
      <c r="K35" s="15">
        <f>IF(H35&lt;7, (12.5 - (1.5*H35)), "-")</f>
        <v/>
      </c>
      <c r="L35" s="15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15">
        <f>AVERAGE(C36:F36)</f>
        <v/>
      </c>
      <c r="H36" s="15">
        <f>SUM(C36:F36)/4</f>
        <v/>
      </c>
      <c r="I36" s="15">
        <f>IF(H36&lt;7, (0.6*H36) + (0.4*G36), "-")</f>
        <v/>
      </c>
      <c r="J36" s="8">
        <f>IF(H36&lt;2.5, "REPROVADO", IF(H36&lt;7, "FINAL", "APROVADO"))</f>
        <v/>
      </c>
      <c r="K36" s="15">
        <f>IF(H36&lt;7, (12.5 - (1.5*H36)), "-")</f>
        <v/>
      </c>
      <c r="L36" s="15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15">
        <f>AVERAGE(C37:F37)</f>
        <v/>
      </c>
      <c r="H37" s="15">
        <f>SUM(C37:F37)/4</f>
        <v/>
      </c>
      <c r="I37" s="15">
        <f>IF(H37&lt;7, (0.6*H37) + (0.4*G37), "-")</f>
        <v/>
      </c>
      <c r="J37" s="8">
        <f>IF(H37&lt;2.5, "REPROVADO", IF(H37&lt;7, "FINAL", "APROVADO"))</f>
        <v/>
      </c>
      <c r="K37" s="15">
        <f>IF(H37&lt;7, (12.5 - (1.5*H37)), "-")</f>
        <v/>
      </c>
      <c r="L37" s="15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15">
        <f>AVERAGE(C38:F38)</f>
        <v/>
      </c>
      <c r="H38" s="15">
        <f>SUM(C38:F38)/4</f>
        <v/>
      </c>
      <c r="I38" s="15">
        <f>IF(H38&lt;7, (0.6*H38) + (0.4*G38), "-")</f>
        <v/>
      </c>
      <c r="J38" s="8">
        <f>IF(H38&lt;2.5, "REPROVADO", IF(H38&lt;7, "FINAL", "APROVADO"))</f>
        <v/>
      </c>
      <c r="K38" s="15">
        <f>IF(H38&lt;7, (12.5 - (1.5*H38)), "-")</f>
        <v/>
      </c>
      <c r="L38" s="15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3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14" t="n">
        <v>9.671164405503637</v>
      </c>
      <c r="D56" s="14" t="n">
        <v>9.875257722660471</v>
      </c>
      <c r="E56" s="14" t="n">
        <v>3.123069665374361</v>
      </c>
      <c r="F56" s="14" t="n">
        <v>7.35735246585116</v>
      </c>
      <c r="G56" s="15">
        <f>AVERAGE(C56:F56)</f>
        <v/>
      </c>
      <c r="H56" s="15">
        <f>SUM(C56:F56)/4</f>
        <v/>
      </c>
      <c r="I56" s="15">
        <f>IF(H56&lt;7, (0.6*H56) + (0.4*G56), "-")</f>
        <v/>
      </c>
      <c r="J56" s="8">
        <f>IF(H56&lt;2.5, "REPROVADO", IF(H56&lt;7, "FINAL", "APROVADO"))</f>
        <v/>
      </c>
      <c r="K56" s="15">
        <f>IF(H56&lt;7, (12.5 - (1.5*H56)), "-")</f>
        <v/>
      </c>
      <c r="L56" s="15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14" t="n">
        <v>4.234822538211503</v>
      </c>
      <c r="D57" s="14" t="n">
        <v>7.930784495118596</v>
      </c>
      <c r="E57" s="14" t="n">
        <v>8.471019383723062</v>
      </c>
      <c r="F57" s="14" t="n">
        <v>3.498790281220828</v>
      </c>
      <c r="G57" s="15">
        <f>AVERAGE(C57:F57)</f>
        <v/>
      </c>
      <c r="H57" s="15">
        <f>SUM(C57:F57)/4</f>
        <v/>
      </c>
      <c r="I57" s="15">
        <f>IF(H57&lt;7, (0.6*H57) + (0.4*G57), "-")</f>
        <v/>
      </c>
      <c r="J57" s="8">
        <f>IF(H57&lt;2.5, "REPROVADO", IF(H57&lt;7, "FINAL", "APROVADO"))</f>
        <v/>
      </c>
      <c r="K57" s="15">
        <f>IF(H57&lt;7, (12.5 - (1.5*H57)), "-")</f>
        <v/>
      </c>
      <c r="L57" s="15">
        <f>IF(G57&gt;=K57, "AF", "-")</f>
        <v/>
      </c>
      <c r="N57" s="8" t="inlineStr">
        <is>
          <t>ALUNOS APROVADOS</t>
        </is>
      </c>
      <c r="O57" s="9">
        <f>COUNTIF(C56:C90, "&gt;=7")</f>
        <v/>
      </c>
      <c r="P57" s="9">
        <f>COUNTIF(D56:D90, "&gt;=7")</f>
        <v/>
      </c>
      <c r="Q57" s="9">
        <f>COUNTIF(E56:E90, "&gt;=7")</f>
        <v/>
      </c>
      <c r="R57" s="9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14" t="n">
        <v>6.571582918478333</v>
      </c>
      <c r="D58" s="14" t="n">
        <v>1.545150734961913</v>
      </c>
      <c r="E58" s="14" t="n">
        <v>7.660017461979113</v>
      </c>
      <c r="F58" s="14" t="n">
        <v>9.201553477718265</v>
      </c>
      <c r="G58" s="15">
        <f>AVERAGE(C58:F58)</f>
        <v/>
      </c>
      <c r="H58" s="15">
        <f>SUM(C58:F58)/4</f>
        <v/>
      </c>
      <c r="I58" s="15">
        <f>IF(H58&lt;7, (0.6*H58) + (0.4*G58), "-")</f>
        <v/>
      </c>
      <c r="J58" s="8">
        <f>IF(H58&lt;2.5, "REPROVADO", IF(H58&lt;7, "FINAL", "APROVADO"))</f>
        <v/>
      </c>
      <c r="K58" s="15">
        <f>IF(H58&lt;7, (12.5 - (1.5*H58)), "-")</f>
        <v/>
      </c>
      <c r="L58" s="15">
        <f>IF(G58&gt;=K58, "AF", "-")</f>
        <v/>
      </c>
      <c r="N58" s="8" t="inlineStr">
        <is>
          <t>ALUNOS REPROVADOS</t>
        </is>
      </c>
      <c r="O58" s="9">
        <f>COUNTIF(C56:C90, "&lt;7")</f>
        <v/>
      </c>
      <c r="P58" s="9">
        <f>COUNTIF(D56:D90, "&lt;7")</f>
        <v/>
      </c>
      <c r="Q58" s="9">
        <f>COUNTIF(E56:E90, "&lt;7")</f>
        <v/>
      </c>
      <c r="R58" s="9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14" t="n">
        <v>2.649161787897321</v>
      </c>
      <c r="D59" s="14" t="n">
        <v>3.893279351982875</v>
      </c>
      <c r="E59" s="14" t="n">
        <v>7.569973439164582</v>
      </c>
      <c r="F59" s="14" t="n">
        <v>6.1281975264823</v>
      </c>
      <c r="G59" s="15">
        <f>AVERAGE(C59:F59)</f>
        <v/>
      </c>
      <c r="H59" s="15">
        <f>SUM(C59:F59)/4</f>
        <v/>
      </c>
      <c r="I59" s="15">
        <f>IF(H59&lt;7, (0.6*H59) + (0.4*G59), "-")</f>
        <v/>
      </c>
      <c r="J59" s="8">
        <f>IF(H59&lt;2.5, "REPROVADO", IF(H59&lt;7, "FINAL", "APROVADO"))</f>
        <v/>
      </c>
      <c r="K59" s="15">
        <f>IF(H59&lt;7, (12.5 - (1.5*H59)), "-")</f>
        <v/>
      </c>
      <c r="L59" s="15">
        <f>IF(G59&gt;=K59, "AF", "-")</f>
        <v/>
      </c>
      <c r="N59" s="8" t="inlineStr">
        <is>
          <t>Nº ALUNOS COM MÉDIA &gt; 8,0</t>
        </is>
      </c>
      <c r="O59" s="9">
        <f>COUNTIF(C56:C90, "&gt;=8")</f>
        <v/>
      </c>
      <c r="P59" s="9">
        <f>COUNTIF(D56:D90, "&gt;=8")</f>
        <v/>
      </c>
      <c r="Q59" s="9">
        <f>COUNTIF(E56:E90, "&gt;=8")</f>
        <v/>
      </c>
      <c r="R59" s="9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14" t="n">
        <v>8.417406714176453</v>
      </c>
      <c r="D60" s="14" t="n">
        <v>2.837844425350815</v>
      </c>
      <c r="E60" s="14" t="n">
        <v>8.807746451890035</v>
      </c>
      <c r="F60" s="14" t="n">
        <v>9.962167889020913</v>
      </c>
      <c r="G60" s="15">
        <f>AVERAGE(C60:F60)</f>
        <v/>
      </c>
      <c r="H60" s="15">
        <f>SUM(C60:F60)/4</f>
        <v/>
      </c>
      <c r="I60" s="15">
        <f>IF(H60&lt;7, (0.6*H60) + (0.4*G60), "-")</f>
        <v/>
      </c>
      <c r="J60" s="8">
        <f>IF(H60&lt;2.5, "REPROVADO", IF(H60&lt;7, "FINAL", "APROVADO"))</f>
        <v/>
      </c>
      <c r="K60" s="15">
        <f>IF(H60&lt;7, (12.5 - (1.5*H60)), "-")</f>
        <v/>
      </c>
      <c r="L60" s="15">
        <f>IF(G60&gt;=K60, "AF", "-")</f>
        <v/>
      </c>
      <c r="N60" s="8" t="inlineStr">
        <is>
          <t>Nº ALUNOS QUE NÃO ATINGIRAM MÉDIA &gt; 8,0</t>
        </is>
      </c>
      <c r="O60" s="9">
        <f>COUNTIF(C56:C90, "&lt;8")</f>
        <v/>
      </c>
      <c r="P60" s="9">
        <f>COUNTIF(D56:D90, "&lt;8")</f>
        <v/>
      </c>
      <c r="Q60" s="9">
        <f>COUNTIF(E56:E90, "&lt;8")</f>
        <v/>
      </c>
      <c r="R60" s="9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14" t="n">
        <v>3.454946329568866</v>
      </c>
      <c r="D61" s="14" t="n">
        <v>6.74635597862032</v>
      </c>
      <c r="E61" s="14" t="n">
        <v>8.446622981119486</v>
      </c>
      <c r="F61" s="14" t="n">
        <v>6.290345117881929</v>
      </c>
      <c r="G61" s="15">
        <f>AVERAGE(C61:F61)</f>
        <v/>
      </c>
      <c r="H61" s="15">
        <f>SUM(C61:F61)/4</f>
        <v/>
      </c>
      <c r="I61" s="15">
        <f>IF(H61&lt;7, (0.6*H61) + (0.4*G61), "-")</f>
        <v/>
      </c>
      <c r="J61" s="8">
        <f>IF(H61&lt;2.5, "REPROVADO", IF(H61&lt;7, "FINAL", "APROVADO"))</f>
        <v/>
      </c>
      <c r="K61" s="15">
        <f>IF(H61&lt;7, (12.5 - (1.5*H61)), "-")</f>
        <v/>
      </c>
      <c r="L61" s="15">
        <f>IF(G61&gt;=K61, "AF", "-")</f>
        <v/>
      </c>
      <c r="N61" s="8" t="inlineStr">
        <is>
          <t>PERCENTUAL DE MÉDIAS &gt; 5,0</t>
        </is>
      </c>
      <c r="O61" s="10">
        <f>COUNTIF(C56:C90, "&gt;=5")/COUNTA(C56:C90)</f>
        <v/>
      </c>
      <c r="P61" s="10">
        <f>COUNTIF(D56:D90, "&gt;=5")/COUNTA(D56:D90)</f>
        <v/>
      </c>
      <c r="Q61" s="10">
        <f>COUNTIF(E56:E90, "&gt;=5")/COUNTA(E56:E90)</f>
        <v/>
      </c>
      <c r="R61" s="10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14" t="n">
        <v>3.942204826513935</v>
      </c>
      <c r="D62" s="14" t="n">
        <v>6.527053212984481</v>
      </c>
      <c r="E62" s="14" t="n">
        <v>9.336171900498254</v>
      </c>
      <c r="F62" s="14" t="n">
        <v>1.982658284657673</v>
      </c>
      <c r="G62" s="15">
        <f>AVERAGE(C62:F62)</f>
        <v/>
      </c>
      <c r="H62" s="15">
        <f>SUM(C62:F62)/4</f>
        <v/>
      </c>
      <c r="I62" s="15">
        <f>IF(H62&lt;7, (0.6*H62) + (0.4*G62), "-")</f>
        <v/>
      </c>
      <c r="J62" s="8">
        <f>IF(H62&lt;2.5, "REPROVADO", IF(H62&lt;7, "FINAL", "APROVADO"))</f>
        <v/>
      </c>
      <c r="K62" s="15">
        <f>IF(H62&lt;7, (12.5 - (1.5*H62)), "-")</f>
        <v/>
      </c>
      <c r="L62" s="15">
        <f>IF(G62&gt;=K62, "AF", "-")</f>
        <v/>
      </c>
      <c r="N62" s="8" t="inlineStr">
        <is>
          <t>PERCENTUAL DE MÉDIAS &lt; 5,0</t>
        </is>
      </c>
      <c r="O62" s="10">
        <f>COUNTIF(C56:C90, "&lt;5")/COUNTA(C56:C90)</f>
        <v/>
      </c>
      <c r="P62" s="10">
        <f>COUNTIF(D56:D90, "&lt;5")/COUNTA(D56:D90)</f>
        <v/>
      </c>
      <c r="Q62" s="10">
        <f>COUNTIF(E56:E90, "&lt;5")/COUNTA(E56:E90)</f>
        <v/>
      </c>
      <c r="R62" s="10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14" t="n">
        <v>4.555730728692454</v>
      </c>
      <c r="D63" s="14" t="n">
        <v>8.197771590836361</v>
      </c>
      <c r="E63" s="14" t="n">
        <v>5.574823570981647</v>
      </c>
      <c r="F63" s="14" t="n">
        <v>3.363188885010645</v>
      </c>
      <c r="G63" s="15">
        <f>AVERAGE(C63:F63)</f>
        <v/>
      </c>
      <c r="H63" s="15">
        <f>SUM(C63:F63)/4</f>
        <v/>
      </c>
      <c r="I63" s="15">
        <f>IF(H63&lt;7, (0.6*H63) + (0.4*G63), "-")</f>
        <v/>
      </c>
      <c r="J63" s="8">
        <f>IF(H63&lt;2.5, "REPROVADO", IF(H63&lt;7, "FINAL", "APROVADO"))</f>
        <v/>
      </c>
      <c r="K63" s="15">
        <f>IF(H63&lt;7, (12.5 - (1.5*H63)), "-")</f>
        <v/>
      </c>
      <c r="L63" s="15">
        <f>IF(G63&gt;=K63, "AF", "-")</f>
        <v/>
      </c>
      <c r="N63" s="8" t="inlineStr">
        <is>
          <t>MATRÍCULAS</t>
        </is>
      </c>
      <c r="O63" s="9">
        <f>COUNTA(C56:C90)</f>
        <v/>
      </c>
      <c r="P63" s="9">
        <f>COUNTA(D56:D90)</f>
        <v/>
      </c>
      <c r="Q63" s="9">
        <f>COUNTA(E56:E90)</f>
        <v/>
      </c>
      <c r="R63" s="9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14" t="n">
        <v>3.528961416110603</v>
      </c>
      <c r="D64" s="14" t="n">
        <v>2.118837582979908</v>
      </c>
      <c r="E64" s="14" t="n">
        <v>8.636935462269175</v>
      </c>
      <c r="F64" s="14" t="n">
        <v>2.823287359862173</v>
      </c>
      <c r="G64" s="15">
        <f>AVERAGE(C64:F64)</f>
        <v/>
      </c>
      <c r="H64" s="15">
        <f>SUM(C64:F64)/4</f>
        <v/>
      </c>
      <c r="I64" s="15">
        <f>IF(H64&lt;7, (0.6*H64) + (0.4*G64), "-")</f>
        <v/>
      </c>
      <c r="J64" s="8">
        <f>IF(H64&lt;2.5, "REPROVADO", IF(H64&lt;7, "FINAL", "APROVADO"))</f>
        <v/>
      </c>
      <c r="K64" s="15">
        <f>IF(H64&lt;7, (12.5 - (1.5*H64)), "-")</f>
        <v/>
      </c>
      <c r="L64" s="15">
        <f>IF(G64&gt;=K64, "AF", "-")</f>
        <v/>
      </c>
      <c r="N64" s="8" t="inlineStr">
        <is>
          <t>TAXA DE APROVAÇÃO (%)</t>
        </is>
      </c>
      <c r="O64" s="10">
        <f>IF(COUNTA(C56:C90)=0, 0, COUNTIF(C56:C90, "&gt;=7")/COUNTA(C56:C90))</f>
        <v/>
      </c>
      <c r="P64" s="10">
        <f>IF(COUNTA(D56:D90)=0, 0, COUNTIF(D56:D90, "&gt;=7")/COUNTA(D56:D90))</f>
        <v/>
      </c>
      <c r="Q64" s="10">
        <f>IF(COUNTA(E56:E90)=0, 0, COUNTIF(E56:E90, "&gt;=7")/COUNTA(E56:E90))</f>
        <v/>
      </c>
      <c r="R64" s="10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14" t="n">
        <v>6.358203787556197</v>
      </c>
      <c r="D65" s="14" t="n">
        <v>3.22100734540874</v>
      </c>
      <c r="E65" s="14" t="n">
        <v>1.119508965815645</v>
      </c>
      <c r="F65" s="14" t="n">
        <v>7.391808536775262</v>
      </c>
      <c r="G65" s="15">
        <f>AVERAGE(C65:F65)</f>
        <v/>
      </c>
      <c r="H65" s="15">
        <f>SUM(C65:F65)/4</f>
        <v/>
      </c>
      <c r="I65" s="15">
        <f>IF(H65&lt;7, (0.6*H65) + (0.4*G65), "-")</f>
        <v/>
      </c>
      <c r="J65" s="8">
        <f>IF(H65&lt;2.5, "REPROVADO", IF(H65&lt;7, "FINAL", "APROVADO"))</f>
        <v/>
      </c>
      <c r="K65" s="15">
        <f>IF(H65&lt;7, (12.5 - (1.5*H65)), "-")</f>
        <v/>
      </c>
      <c r="L65" s="15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14" t="n">
        <v>6.123251153484235</v>
      </c>
      <c r="D66" s="14" t="n">
        <v>7.913489131320966</v>
      </c>
      <c r="E66" s="14" t="n">
        <v>7.593130840369076</v>
      </c>
      <c r="F66" s="14" t="n">
        <v>4.356824355644574</v>
      </c>
      <c r="G66" s="15">
        <f>AVERAGE(C66:F66)</f>
        <v/>
      </c>
      <c r="H66" s="15">
        <f>SUM(C66:F66)/4</f>
        <v/>
      </c>
      <c r="I66" s="15">
        <f>IF(H66&lt;7, (0.6*H66) + (0.4*G66), "-")</f>
        <v/>
      </c>
      <c r="J66" s="8">
        <f>IF(H66&lt;2.5, "REPROVADO", IF(H66&lt;7, "FINAL", "APROVADO"))</f>
        <v/>
      </c>
      <c r="K66" s="15">
        <f>IF(H66&lt;7, (12.5 - (1.5*H66)), "-")</f>
        <v/>
      </c>
      <c r="L66" s="15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14" t="n">
        <v>2.758357273305174</v>
      </c>
      <c r="D67" s="14" t="n">
        <v>3.968048362205429</v>
      </c>
      <c r="E67" s="14" t="n">
        <v>8.358874483295228</v>
      </c>
      <c r="F67" s="14" t="n">
        <v>4.404131078521312</v>
      </c>
      <c r="G67" s="15">
        <f>AVERAGE(C67:F67)</f>
        <v/>
      </c>
      <c r="H67" s="15">
        <f>SUM(C67:F67)/4</f>
        <v/>
      </c>
      <c r="I67" s="15">
        <f>IF(H67&lt;7, (0.6*H67) + (0.4*G67), "-")</f>
        <v/>
      </c>
      <c r="J67" s="8">
        <f>IF(H67&lt;2.5, "REPROVADO", IF(H67&lt;7, "FINAL", "APROVADO"))</f>
        <v/>
      </c>
      <c r="K67" s="15">
        <f>IF(H67&lt;7, (12.5 - (1.5*H67)), "-")</f>
        <v/>
      </c>
      <c r="L67" s="15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14" t="n">
        <v>9.597992751148109</v>
      </c>
      <c r="D68" s="14" t="n">
        <v>4.697981715232211</v>
      </c>
      <c r="E68" s="14" t="n">
        <v>2.247495920840313</v>
      </c>
      <c r="F68" s="14" t="n">
        <v>3.93937298590577</v>
      </c>
      <c r="G68" s="15">
        <f>AVERAGE(C68:F68)</f>
        <v/>
      </c>
      <c r="H68" s="15">
        <f>SUM(C68:F68)/4</f>
        <v/>
      </c>
      <c r="I68" s="15">
        <f>IF(H68&lt;7, (0.6*H68) + (0.4*G68), "-")</f>
        <v/>
      </c>
      <c r="J68" s="8">
        <f>IF(H68&lt;2.5, "REPROVADO", IF(H68&lt;7, "FINAL", "APROVADO"))</f>
        <v/>
      </c>
      <c r="K68" s="15">
        <f>IF(H68&lt;7, (12.5 - (1.5*H68)), "-")</f>
        <v/>
      </c>
      <c r="L68" s="15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14" t="n">
        <v>3.995416277119168</v>
      </c>
      <c r="D69" s="14" t="n">
        <v>6.049584682698393</v>
      </c>
      <c r="E69" s="14" t="n">
        <v>7.204275677266457</v>
      </c>
      <c r="F69" s="14" t="n">
        <v>2.807969108731077</v>
      </c>
      <c r="G69" s="15">
        <f>AVERAGE(C69:F69)</f>
        <v/>
      </c>
      <c r="H69" s="15">
        <f>SUM(C69:F69)/4</f>
        <v/>
      </c>
      <c r="I69" s="15">
        <f>IF(H69&lt;7, (0.6*H69) + (0.4*G69), "-")</f>
        <v/>
      </c>
      <c r="J69" s="8">
        <f>IF(H69&lt;2.5, "REPROVADO", IF(H69&lt;7, "FINAL", "APROVADO"))</f>
        <v/>
      </c>
      <c r="K69" s="15">
        <f>IF(H69&lt;7, (12.5 - (1.5*H69)), "-")</f>
        <v/>
      </c>
      <c r="L69" s="15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14" t="n">
        <v>4.152539717325912</v>
      </c>
      <c r="D70" s="14" t="n">
        <v>6.0985992555802</v>
      </c>
      <c r="E70" s="14" t="n">
        <v>1.987600422405072</v>
      </c>
      <c r="F70" s="14" t="n">
        <v>4.328275476709584</v>
      </c>
      <c r="G70" s="15">
        <f>AVERAGE(C70:F70)</f>
        <v/>
      </c>
      <c r="H70" s="15">
        <f>SUM(C70:F70)/4</f>
        <v/>
      </c>
      <c r="I70" s="15">
        <f>IF(H70&lt;7, (0.6*H70) + (0.4*G70), "-")</f>
        <v/>
      </c>
      <c r="J70" s="8">
        <f>IF(H70&lt;2.5, "REPROVADO", IF(H70&lt;7, "FINAL", "APROVADO"))</f>
        <v/>
      </c>
      <c r="K70" s="15">
        <f>IF(H70&lt;7, (12.5 - (1.5*H70)), "-")</f>
        <v/>
      </c>
      <c r="L70" s="15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14" t="n">
        <v>3.795383928952112</v>
      </c>
      <c r="D71" s="14" t="n">
        <v>3.005626563830028</v>
      </c>
      <c r="E71" s="14" t="n">
        <v>1.787256038546626</v>
      </c>
      <c r="F71" s="14" t="n">
        <v>5.775451195739498</v>
      </c>
      <c r="G71" s="15">
        <f>AVERAGE(C71:F71)</f>
        <v/>
      </c>
      <c r="H71" s="15">
        <f>SUM(C71:F71)/4</f>
        <v/>
      </c>
      <c r="I71" s="15">
        <f>IF(H71&lt;7, (0.6*H71) + (0.4*G71), "-")</f>
        <v/>
      </c>
      <c r="J71" s="8">
        <f>IF(H71&lt;2.5, "REPROVADO", IF(H71&lt;7, "FINAL", "APROVADO"))</f>
        <v/>
      </c>
      <c r="K71" s="15">
        <f>IF(H71&lt;7, (12.5 - (1.5*H71)), "-")</f>
        <v/>
      </c>
      <c r="L71" s="15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14" t="n">
        <v>6.570447599114243</v>
      </c>
      <c r="D72" s="14" t="n">
        <v>6.536356058922138</v>
      </c>
      <c r="E72" s="14" t="n">
        <v>9.670954250178712</v>
      </c>
      <c r="F72" s="14" t="n">
        <v>1.899599015887697</v>
      </c>
      <c r="G72" s="15">
        <f>AVERAGE(C72:F72)</f>
        <v/>
      </c>
      <c r="H72" s="15">
        <f>SUM(C72:F72)/4</f>
        <v/>
      </c>
      <c r="I72" s="15">
        <f>IF(H72&lt;7, (0.6*H72) + (0.4*G72), "-")</f>
        <v/>
      </c>
      <c r="J72" s="8">
        <f>IF(H72&lt;2.5, "REPROVADO", IF(H72&lt;7, "FINAL", "APROVADO"))</f>
        <v/>
      </c>
      <c r="K72" s="15">
        <f>IF(H72&lt;7, (12.5 - (1.5*H72)), "-")</f>
        <v/>
      </c>
      <c r="L72" s="15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14" t="n">
        <v>4.162300989144716</v>
      </c>
      <c r="D73" s="14" t="n">
        <v>6.681732499112547</v>
      </c>
      <c r="E73" s="14" t="n">
        <v>9.010543779729328</v>
      </c>
      <c r="F73" s="14" t="n">
        <v>2.089239432889143</v>
      </c>
      <c r="G73" s="15">
        <f>AVERAGE(C73:F73)</f>
        <v/>
      </c>
      <c r="H73" s="15">
        <f>SUM(C73:F73)/4</f>
        <v/>
      </c>
      <c r="I73" s="15">
        <f>IF(H73&lt;7, (0.6*H73) + (0.4*G73), "-")</f>
        <v/>
      </c>
      <c r="J73" s="8">
        <f>IF(H73&lt;2.5, "REPROVADO", IF(H73&lt;7, "FINAL", "APROVADO"))</f>
        <v/>
      </c>
      <c r="K73" s="15">
        <f>IF(H73&lt;7, (12.5 - (1.5*H73)), "-")</f>
        <v/>
      </c>
      <c r="L73" s="15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14" t="n">
        <v>1.424075842136994</v>
      </c>
      <c r="D74" s="14" t="n">
        <v>9.875798318204081</v>
      </c>
      <c r="E74" s="14" t="n">
        <v>3.353144388151648</v>
      </c>
      <c r="F74" s="14" t="n">
        <v>1.388401261436441</v>
      </c>
      <c r="G74" s="15">
        <f>AVERAGE(C74:F74)</f>
        <v/>
      </c>
      <c r="H74" s="15">
        <f>SUM(C74:F74)/4</f>
        <v/>
      </c>
      <c r="I74" s="15">
        <f>IF(H74&lt;7, (0.6*H74) + (0.4*G74), "-")</f>
        <v/>
      </c>
      <c r="J74" s="8">
        <f>IF(H74&lt;2.5, "REPROVADO", IF(H74&lt;7, "FINAL", "APROVADO"))</f>
        <v/>
      </c>
      <c r="K74" s="15">
        <f>IF(H74&lt;7, (12.5 - (1.5*H74)), "-")</f>
        <v/>
      </c>
      <c r="L74" s="15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14" t="n">
        <v>4.997833627262993</v>
      </c>
      <c r="D75" s="14" t="n">
        <v>9.111190922722702</v>
      </c>
      <c r="E75" s="14" t="n">
        <v>6.636599908023957</v>
      </c>
      <c r="F75" s="14" t="n">
        <v>1.538261461939667</v>
      </c>
      <c r="G75" s="15">
        <f>AVERAGE(C75:F75)</f>
        <v/>
      </c>
      <c r="H75" s="15">
        <f>SUM(C75:F75)/4</f>
        <v/>
      </c>
      <c r="I75" s="15">
        <f>IF(H75&lt;7, (0.6*H75) + (0.4*G75), "-")</f>
        <v/>
      </c>
      <c r="J75" s="8">
        <f>IF(H75&lt;2.5, "REPROVADO", IF(H75&lt;7, "FINAL", "APROVADO"))</f>
        <v/>
      </c>
      <c r="K75" s="15">
        <f>IF(H75&lt;7, (12.5 - (1.5*H75)), "-")</f>
        <v/>
      </c>
      <c r="L75" s="15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14" t="n">
        <v>1.727174373769123</v>
      </c>
      <c r="D76" s="14" t="n">
        <v>9.390245408479654</v>
      </c>
      <c r="E76" s="14" t="n">
        <v>8.639539131608245</v>
      </c>
      <c r="F76" s="14" t="n">
        <v>6.989248170653971</v>
      </c>
      <c r="G76" s="15">
        <f>AVERAGE(C76:F76)</f>
        <v/>
      </c>
      <c r="H76" s="15">
        <f>SUM(C76:F76)/4</f>
        <v/>
      </c>
      <c r="I76" s="15">
        <f>IF(H76&lt;7, (0.6*H76) + (0.4*G76), "-")</f>
        <v/>
      </c>
      <c r="J76" s="8">
        <f>IF(H76&lt;2.5, "REPROVADO", IF(H76&lt;7, "FINAL", "APROVADO"))</f>
        <v/>
      </c>
      <c r="K76" s="15">
        <f>IF(H76&lt;7, (12.5 - (1.5*H76)), "-")</f>
        <v/>
      </c>
      <c r="L76" s="15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14" t="n">
        <v>8.544977148990379</v>
      </c>
      <c r="D77" s="14" t="n">
        <v>2.499285366963672</v>
      </c>
      <c r="E77" s="14" t="n">
        <v>6.881256336860962</v>
      </c>
      <c r="F77" s="14" t="n">
        <v>3.943636557830099</v>
      </c>
      <c r="G77" s="15">
        <f>AVERAGE(C77:F77)</f>
        <v/>
      </c>
      <c r="H77" s="15">
        <f>SUM(C77:F77)/4</f>
        <v/>
      </c>
      <c r="I77" s="15">
        <f>IF(H77&lt;7, (0.6*H77) + (0.4*G77), "-")</f>
        <v/>
      </c>
      <c r="J77" s="8">
        <f>IF(H77&lt;2.5, "REPROVADO", IF(H77&lt;7, "FINAL", "APROVADO"))</f>
        <v/>
      </c>
      <c r="K77" s="15">
        <f>IF(H77&lt;7, (12.5 - (1.5*H77)), "-")</f>
        <v/>
      </c>
      <c r="L77" s="15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14" t="n">
        <v>8.927326270343002</v>
      </c>
      <c r="D78" s="14" t="n">
        <v>8.016582967505867</v>
      </c>
      <c r="E78" s="14" t="n">
        <v>8.628901811627374</v>
      </c>
      <c r="F78" s="14" t="n">
        <v>2.593003141876412</v>
      </c>
      <c r="G78" s="15">
        <f>AVERAGE(C78:F78)</f>
        <v/>
      </c>
      <c r="H78" s="15">
        <f>SUM(C78:F78)/4</f>
        <v/>
      </c>
      <c r="I78" s="15">
        <f>IF(H78&lt;7, (0.6*H78) + (0.4*G78), "-")</f>
        <v/>
      </c>
      <c r="J78" s="8">
        <f>IF(H78&lt;2.5, "REPROVADO", IF(H78&lt;7, "FINAL", "APROVADO"))</f>
        <v/>
      </c>
      <c r="K78" s="15">
        <f>IF(H78&lt;7, (12.5 - (1.5*H78)), "-")</f>
        <v/>
      </c>
      <c r="L78" s="15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14" t="n">
        <v>4.771888363772909</v>
      </c>
      <c r="D79" s="14" t="n">
        <v>2.036352267593684</v>
      </c>
      <c r="E79" s="14" t="n">
        <v>2.524637334510665</v>
      </c>
      <c r="F79" s="14" t="n">
        <v>9.257950503231015</v>
      </c>
      <c r="G79" s="15">
        <f>AVERAGE(C79:F79)</f>
        <v/>
      </c>
      <c r="H79" s="15">
        <f>SUM(C79:F79)/4</f>
        <v/>
      </c>
      <c r="I79" s="15">
        <f>IF(H79&lt;7, (0.6*H79) + (0.4*G79), "-")</f>
        <v/>
      </c>
      <c r="J79" s="8">
        <f>IF(H79&lt;2.5, "REPROVADO", IF(H79&lt;7, "FINAL", "APROVADO"))</f>
        <v/>
      </c>
      <c r="K79" s="15">
        <f>IF(H79&lt;7, (12.5 - (1.5*H79)), "-")</f>
        <v/>
      </c>
      <c r="L79" s="15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14" t="n">
        <v>1.051752739184281</v>
      </c>
      <c r="D80" s="14" t="n">
        <v>6.217308810629503</v>
      </c>
      <c r="E80" s="14" t="n">
        <v>2.19577241600625</v>
      </c>
      <c r="F80" s="14" t="n">
        <v>8.84483158580975</v>
      </c>
      <c r="G80" s="15">
        <f>AVERAGE(C80:F80)</f>
        <v/>
      </c>
      <c r="H80" s="15">
        <f>SUM(C80:F80)/4</f>
        <v/>
      </c>
      <c r="I80" s="15">
        <f>IF(H80&lt;7, (0.6*H80) + (0.4*G80), "-")</f>
        <v/>
      </c>
      <c r="J80" s="8">
        <f>IF(H80&lt;2.5, "REPROVADO", IF(H80&lt;7, "FINAL", "APROVADO"))</f>
        <v/>
      </c>
      <c r="K80" s="15">
        <f>IF(H80&lt;7, (12.5 - (1.5*H80)), "-")</f>
        <v/>
      </c>
      <c r="L80" s="15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15">
        <f>AVERAGE(C81:F81)</f>
        <v/>
      </c>
      <c r="H81" s="15">
        <f>SUM(C81:F81)/4</f>
        <v/>
      </c>
      <c r="I81" s="15">
        <f>IF(H81&lt;7, (0.6*H81) + (0.4*G81), "-")</f>
        <v/>
      </c>
      <c r="J81" s="8">
        <f>IF(H81&lt;2.5, "REPROVADO", IF(H81&lt;7, "FINAL", "APROVADO"))</f>
        <v/>
      </c>
      <c r="K81" s="15">
        <f>IF(H81&lt;7, (12.5 - (1.5*H81)), "-")</f>
        <v/>
      </c>
      <c r="L81" s="15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15">
        <f>AVERAGE(C82:F82)</f>
        <v/>
      </c>
      <c r="H82" s="15">
        <f>SUM(C82:F82)/4</f>
        <v/>
      </c>
      <c r="I82" s="15">
        <f>IF(H82&lt;7, (0.6*H82) + (0.4*G82), "-")</f>
        <v/>
      </c>
      <c r="J82" s="8">
        <f>IF(H82&lt;2.5, "REPROVADO", IF(H82&lt;7, "FINAL", "APROVADO"))</f>
        <v/>
      </c>
      <c r="K82" s="15">
        <f>IF(H82&lt;7, (12.5 - (1.5*H82)), "-")</f>
        <v/>
      </c>
      <c r="L82" s="15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15">
        <f>AVERAGE(C83:F83)</f>
        <v/>
      </c>
      <c r="H83" s="15">
        <f>SUM(C83:F83)/4</f>
        <v/>
      </c>
      <c r="I83" s="15">
        <f>IF(H83&lt;7, (0.6*H83) + (0.4*G83), "-")</f>
        <v/>
      </c>
      <c r="J83" s="8">
        <f>IF(H83&lt;2.5, "REPROVADO", IF(H83&lt;7, "FINAL", "APROVADO"))</f>
        <v/>
      </c>
      <c r="K83" s="15">
        <f>IF(H83&lt;7, (12.5 - (1.5*H83)), "-")</f>
        <v/>
      </c>
      <c r="L83" s="15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15">
        <f>AVERAGE(C84:F84)</f>
        <v/>
      </c>
      <c r="H84" s="15">
        <f>SUM(C84:F84)/4</f>
        <v/>
      </c>
      <c r="I84" s="15">
        <f>IF(H84&lt;7, (0.6*H84) + (0.4*G84), "-")</f>
        <v/>
      </c>
      <c r="J84" s="8">
        <f>IF(H84&lt;2.5, "REPROVADO", IF(H84&lt;7, "FINAL", "APROVADO"))</f>
        <v/>
      </c>
      <c r="K84" s="15">
        <f>IF(H84&lt;7, (12.5 - (1.5*H84)), "-")</f>
        <v/>
      </c>
      <c r="L84" s="15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15">
        <f>AVERAGE(C85:F85)</f>
        <v/>
      </c>
      <c r="H85" s="15">
        <f>SUM(C85:F85)/4</f>
        <v/>
      </c>
      <c r="I85" s="15">
        <f>IF(H85&lt;7, (0.6*H85) + (0.4*G85), "-")</f>
        <v/>
      </c>
      <c r="J85" s="8">
        <f>IF(H85&lt;2.5, "REPROVADO", IF(H85&lt;7, "FINAL", "APROVADO"))</f>
        <v/>
      </c>
      <c r="K85" s="15">
        <f>IF(H85&lt;7, (12.5 - (1.5*H85)), "-")</f>
        <v/>
      </c>
      <c r="L85" s="15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15">
        <f>AVERAGE(C86:F86)</f>
        <v/>
      </c>
      <c r="H86" s="15">
        <f>SUM(C86:F86)/4</f>
        <v/>
      </c>
      <c r="I86" s="15">
        <f>IF(H86&lt;7, (0.6*H86) + (0.4*G86), "-")</f>
        <v/>
      </c>
      <c r="J86" s="8">
        <f>IF(H86&lt;2.5, "REPROVADO", IF(H86&lt;7, "FINAL", "APROVADO"))</f>
        <v/>
      </c>
      <c r="K86" s="15">
        <f>IF(H86&lt;7, (12.5 - (1.5*H86)), "-")</f>
        <v/>
      </c>
      <c r="L86" s="15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15">
        <f>AVERAGE(C87:F87)</f>
        <v/>
      </c>
      <c r="H87" s="15">
        <f>SUM(C87:F87)/4</f>
        <v/>
      </c>
      <c r="I87" s="15">
        <f>IF(H87&lt;7, (0.6*H87) + (0.4*G87), "-")</f>
        <v/>
      </c>
      <c r="J87" s="8">
        <f>IF(H87&lt;2.5, "REPROVADO", IF(H87&lt;7, "FINAL", "APROVADO"))</f>
        <v/>
      </c>
      <c r="K87" s="15">
        <f>IF(H87&lt;7, (12.5 - (1.5*H87)), "-")</f>
        <v/>
      </c>
      <c r="L87" s="15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15">
        <f>AVERAGE(C88:F88)</f>
        <v/>
      </c>
      <c r="H88" s="15">
        <f>SUM(C88:F88)/4</f>
        <v/>
      </c>
      <c r="I88" s="15">
        <f>IF(H88&lt;7, (0.6*H88) + (0.4*G88), "-")</f>
        <v/>
      </c>
      <c r="J88" s="8">
        <f>IF(H88&lt;2.5, "REPROVADO", IF(H88&lt;7, "FINAL", "APROVADO"))</f>
        <v/>
      </c>
      <c r="K88" s="15">
        <f>IF(H88&lt;7, (12.5 - (1.5*H88)), "-")</f>
        <v/>
      </c>
      <c r="L88" s="15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15">
        <f>AVERAGE(C89:F89)</f>
        <v/>
      </c>
      <c r="H89" s="15">
        <f>SUM(C89:F89)/4</f>
        <v/>
      </c>
      <c r="I89" s="15">
        <f>IF(H89&lt;7, (0.6*H89) + (0.4*G89), "-")</f>
        <v/>
      </c>
      <c r="J89" s="8">
        <f>IF(H89&lt;2.5, "REPROVADO", IF(H89&lt;7, "FINAL", "APROVADO"))</f>
        <v/>
      </c>
      <c r="K89" s="15">
        <f>IF(H89&lt;7, (12.5 - (1.5*H89)), "-")</f>
        <v/>
      </c>
      <c r="L89" s="15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15">
        <f>AVERAGE(C90:F90)</f>
        <v/>
      </c>
      <c r="H90" s="15">
        <f>SUM(C90:F90)/4</f>
        <v/>
      </c>
      <c r="I90" s="15">
        <f>IF(H90&lt;7, (0.6*H90) + (0.4*G90), "-")</f>
        <v/>
      </c>
      <c r="J90" s="8">
        <f>IF(H90&lt;2.5, "REPROVADO", IF(H90&lt;7, "FINAL", "APROVADO"))</f>
        <v/>
      </c>
      <c r="K90" s="15">
        <f>IF(H90&lt;7, (12.5 - (1.5*H90)), "-")</f>
        <v/>
      </c>
      <c r="L90" s="15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3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14" t="n">
        <v>2.966831261132859</v>
      </c>
      <c r="D108" s="14" t="n">
        <v>6.194054273378473</v>
      </c>
      <c r="E108" s="14" t="n">
        <v>2.705308533788453</v>
      </c>
      <c r="F108" s="14" t="n">
        <v>4.930291131008289</v>
      </c>
      <c r="G108" s="15">
        <f>AVERAGE(C108:F108)</f>
        <v/>
      </c>
      <c r="H108" s="15">
        <f>SUM(C108:F108)/4</f>
        <v/>
      </c>
      <c r="I108" s="15">
        <f>IF(H108&lt;7, (0.6*H108) + (0.4*G108), "-")</f>
        <v/>
      </c>
      <c r="J108" s="8">
        <f>IF(H108&lt;2.5, "REPROVADO", IF(H108&lt;7, "FINAL", "APROVADO"))</f>
        <v/>
      </c>
      <c r="K108" s="15">
        <f>IF(H108&lt;7, (12.5 - (1.5*H108)), "-")</f>
        <v/>
      </c>
      <c r="L108" s="15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14" t="n">
        <v>3.428738380805429</v>
      </c>
      <c r="D109" s="14" t="n">
        <v>5.540938890670145</v>
      </c>
      <c r="E109" s="14" t="n">
        <v>5.590459997002647</v>
      </c>
      <c r="F109" s="14" t="n">
        <v>1.0424698907007</v>
      </c>
      <c r="G109" s="15">
        <f>AVERAGE(C109:F109)</f>
        <v/>
      </c>
      <c r="H109" s="15">
        <f>SUM(C109:F109)/4</f>
        <v/>
      </c>
      <c r="I109" s="15">
        <f>IF(H109&lt;7, (0.6*H109) + (0.4*G109), "-")</f>
        <v/>
      </c>
      <c r="J109" s="8">
        <f>IF(H109&lt;2.5, "REPROVADO", IF(H109&lt;7, "FINAL", "APROVADO"))</f>
        <v/>
      </c>
      <c r="K109" s="15">
        <f>IF(H109&lt;7, (12.5 - (1.5*H109)), "-")</f>
        <v/>
      </c>
      <c r="L109" s="15">
        <f>IF(G109&gt;=K109, "AF", "-")</f>
        <v/>
      </c>
      <c r="N109" s="8" t="inlineStr">
        <is>
          <t>ALUNOS APROVADOS</t>
        </is>
      </c>
      <c r="O109" s="9">
        <f>COUNTIF(C108:C142, "&gt;=7")</f>
        <v/>
      </c>
      <c r="P109" s="9">
        <f>COUNTIF(D108:D142, "&gt;=7")</f>
        <v/>
      </c>
      <c r="Q109" s="9">
        <f>COUNTIF(E108:E142, "&gt;=7")</f>
        <v/>
      </c>
      <c r="R109" s="9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14" t="n">
        <v>7.157953036298918</v>
      </c>
      <c r="D110" s="14" t="n">
        <v>1.459878013360631</v>
      </c>
      <c r="E110" s="14" t="n">
        <v>3.375147997160443</v>
      </c>
      <c r="F110" s="14" t="n">
        <v>6.25357421828088</v>
      </c>
      <c r="G110" s="15">
        <f>AVERAGE(C110:F110)</f>
        <v/>
      </c>
      <c r="H110" s="15">
        <f>SUM(C110:F110)/4</f>
        <v/>
      </c>
      <c r="I110" s="15">
        <f>IF(H110&lt;7, (0.6*H110) + (0.4*G110), "-")</f>
        <v/>
      </c>
      <c r="J110" s="8">
        <f>IF(H110&lt;2.5, "REPROVADO", IF(H110&lt;7, "FINAL", "APROVADO"))</f>
        <v/>
      </c>
      <c r="K110" s="15">
        <f>IF(H110&lt;7, (12.5 - (1.5*H110)), "-")</f>
        <v/>
      </c>
      <c r="L110" s="15">
        <f>IF(G110&gt;=K110, "AF", "-")</f>
        <v/>
      </c>
      <c r="N110" s="8" t="inlineStr">
        <is>
          <t>ALUNOS REPROVADOS</t>
        </is>
      </c>
      <c r="O110" s="9">
        <f>COUNTIF(C108:C142, "&lt;7")</f>
        <v/>
      </c>
      <c r="P110" s="9">
        <f>COUNTIF(D108:D142, "&lt;7")</f>
        <v/>
      </c>
      <c r="Q110" s="9">
        <f>COUNTIF(E108:E142, "&lt;7")</f>
        <v/>
      </c>
      <c r="R110" s="9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14" t="n">
        <v>9.205048739533407</v>
      </c>
      <c r="D111" s="14" t="n">
        <v>9.019000420991926</v>
      </c>
      <c r="E111" s="14" t="n">
        <v>2.206731382054017</v>
      </c>
      <c r="F111" s="14" t="n">
        <v>1.131936878091221</v>
      </c>
      <c r="G111" s="15">
        <f>AVERAGE(C111:F111)</f>
        <v/>
      </c>
      <c r="H111" s="15">
        <f>SUM(C111:F111)/4</f>
        <v/>
      </c>
      <c r="I111" s="15">
        <f>IF(H111&lt;7, (0.6*H111) + (0.4*G111), "-")</f>
        <v/>
      </c>
      <c r="J111" s="8">
        <f>IF(H111&lt;2.5, "REPROVADO", IF(H111&lt;7, "FINAL", "APROVADO"))</f>
        <v/>
      </c>
      <c r="K111" s="15">
        <f>IF(H111&lt;7, (12.5 - (1.5*H111)), "-")</f>
        <v/>
      </c>
      <c r="L111" s="15">
        <f>IF(G111&gt;=K111, "AF", "-")</f>
        <v/>
      </c>
      <c r="N111" s="8" t="inlineStr">
        <is>
          <t>Nº ALUNOS COM MÉDIA &gt; 8,0</t>
        </is>
      </c>
      <c r="O111" s="9">
        <f>COUNTIF(C108:C142, "&gt;=8")</f>
        <v/>
      </c>
      <c r="P111" s="9">
        <f>COUNTIF(D108:D142, "&gt;=8")</f>
        <v/>
      </c>
      <c r="Q111" s="9">
        <f>COUNTIF(E108:E142, "&gt;=8")</f>
        <v/>
      </c>
      <c r="R111" s="9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14" t="n">
        <v>9.327720376298791</v>
      </c>
      <c r="D112" s="14" t="n">
        <v>8.52842191592956</v>
      </c>
      <c r="E112" s="14" t="n">
        <v>5.75000456606836</v>
      </c>
      <c r="F112" s="14" t="n">
        <v>3.846042585354442</v>
      </c>
      <c r="G112" s="15">
        <f>AVERAGE(C112:F112)</f>
        <v/>
      </c>
      <c r="H112" s="15">
        <f>SUM(C112:F112)/4</f>
        <v/>
      </c>
      <c r="I112" s="15">
        <f>IF(H112&lt;7, (0.6*H112) + (0.4*G112), "-")</f>
        <v/>
      </c>
      <c r="J112" s="8">
        <f>IF(H112&lt;2.5, "REPROVADO", IF(H112&lt;7, "FINAL", "APROVADO"))</f>
        <v/>
      </c>
      <c r="K112" s="15">
        <f>IF(H112&lt;7, (12.5 - (1.5*H112)), "-")</f>
        <v/>
      </c>
      <c r="L112" s="15">
        <f>IF(G112&gt;=K112, "AF", "-")</f>
        <v/>
      </c>
      <c r="N112" s="8" t="inlineStr">
        <is>
          <t>Nº ALUNOS QUE NÃO ATINGIRAM MÉDIA &gt; 8,0</t>
        </is>
      </c>
      <c r="O112" s="9">
        <f>COUNTIF(C108:C142, "&lt;8")</f>
        <v/>
      </c>
      <c r="P112" s="9">
        <f>COUNTIF(D108:D142, "&lt;8")</f>
        <v/>
      </c>
      <c r="Q112" s="9">
        <f>COUNTIF(E108:E142, "&lt;8")</f>
        <v/>
      </c>
      <c r="R112" s="9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14" t="n">
        <v>7.238998423085003</v>
      </c>
      <c r="D113" s="14" t="n">
        <v>8.810482846398276</v>
      </c>
      <c r="E113" s="14" t="n">
        <v>9.698273051707503</v>
      </c>
      <c r="F113" s="14" t="n">
        <v>1.623354016613772</v>
      </c>
      <c r="G113" s="15">
        <f>AVERAGE(C113:F113)</f>
        <v/>
      </c>
      <c r="H113" s="15">
        <f>SUM(C113:F113)/4</f>
        <v/>
      </c>
      <c r="I113" s="15">
        <f>IF(H113&lt;7, (0.6*H113) + (0.4*G113), "-")</f>
        <v/>
      </c>
      <c r="J113" s="8">
        <f>IF(H113&lt;2.5, "REPROVADO", IF(H113&lt;7, "FINAL", "APROVADO"))</f>
        <v/>
      </c>
      <c r="K113" s="15">
        <f>IF(H113&lt;7, (12.5 - (1.5*H113)), "-")</f>
        <v/>
      </c>
      <c r="L113" s="15">
        <f>IF(G113&gt;=K113, "AF", "-")</f>
        <v/>
      </c>
      <c r="N113" s="8" t="inlineStr">
        <is>
          <t>PERCENTUAL DE MÉDIAS &gt; 5,0</t>
        </is>
      </c>
      <c r="O113" s="10">
        <f>COUNTIF(C108:C142, "&gt;=5")/COUNTA(C108:C142)</f>
        <v/>
      </c>
      <c r="P113" s="10">
        <f>COUNTIF(D108:D142, "&gt;=5")/COUNTA(D108:D142)</f>
        <v/>
      </c>
      <c r="Q113" s="10">
        <f>COUNTIF(E108:E142, "&gt;=5")/COUNTA(E108:E142)</f>
        <v/>
      </c>
      <c r="R113" s="10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14" t="n">
        <v>7.773471520626767</v>
      </c>
      <c r="D114" s="14" t="n">
        <v>1.658818116922752</v>
      </c>
      <c r="E114" s="14" t="n">
        <v>5.532824598838292</v>
      </c>
      <c r="F114" s="14" t="n">
        <v>2.566079017251206</v>
      </c>
      <c r="G114" s="15">
        <f>AVERAGE(C114:F114)</f>
        <v/>
      </c>
      <c r="H114" s="15">
        <f>SUM(C114:F114)/4</f>
        <v/>
      </c>
      <c r="I114" s="15">
        <f>IF(H114&lt;7, (0.6*H114) + (0.4*G114), "-")</f>
        <v/>
      </c>
      <c r="J114" s="8">
        <f>IF(H114&lt;2.5, "REPROVADO", IF(H114&lt;7, "FINAL", "APROVADO"))</f>
        <v/>
      </c>
      <c r="K114" s="15">
        <f>IF(H114&lt;7, (12.5 - (1.5*H114)), "-")</f>
        <v/>
      </c>
      <c r="L114" s="15">
        <f>IF(G114&gt;=K114, "AF", "-")</f>
        <v/>
      </c>
      <c r="N114" s="8" t="inlineStr">
        <is>
          <t>PERCENTUAL DE MÉDIAS &lt; 5,0</t>
        </is>
      </c>
      <c r="O114" s="10">
        <f>COUNTIF(C108:C142, "&lt;5")/COUNTA(C108:C142)</f>
        <v/>
      </c>
      <c r="P114" s="10">
        <f>COUNTIF(D108:D142, "&lt;5")/COUNTA(D108:D142)</f>
        <v/>
      </c>
      <c r="Q114" s="10">
        <f>COUNTIF(E108:E142, "&lt;5")/COUNTA(E108:E142)</f>
        <v/>
      </c>
      <c r="R114" s="10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14" t="n">
        <v>6.137556516698211</v>
      </c>
      <c r="D115" s="14" t="n">
        <v>5.476598228472956</v>
      </c>
      <c r="E115" s="14" t="n">
        <v>7.900048236272912</v>
      </c>
      <c r="F115" s="14" t="n">
        <v>4.976125401181319</v>
      </c>
      <c r="G115" s="15">
        <f>AVERAGE(C115:F115)</f>
        <v/>
      </c>
      <c r="H115" s="15">
        <f>SUM(C115:F115)/4</f>
        <v/>
      </c>
      <c r="I115" s="15">
        <f>IF(H115&lt;7, (0.6*H115) + (0.4*G115), "-")</f>
        <v/>
      </c>
      <c r="J115" s="8">
        <f>IF(H115&lt;2.5, "REPROVADO", IF(H115&lt;7, "FINAL", "APROVADO"))</f>
        <v/>
      </c>
      <c r="K115" s="15">
        <f>IF(H115&lt;7, (12.5 - (1.5*H115)), "-")</f>
        <v/>
      </c>
      <c r="L115" s="15">
        <f>IF(G115&gt;=K115, "AF", "-")</f>
        <v/>
      </c>
      <c r="N115" s="8" t="inlineStr">
        <is>
          <t>MATRÍCULAS</t>
        </is>
      </c>
      <c r="O115" s="9">
        <f>COUNTA(C108:C142)</f>
        <v/>
      </c>
      <c r="P115" s="9">
        <f>COUNTA(D108:D142)</f>
        <v/>
      </c>
      <c r="Q115" s="9">
        <f>COUNTA(E108:E142)</f>
        <v/>
      </c>
      <c r="R115" s="9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14" t="n">
        <v>6.762807111899943</v>
      </c>
      <c r="D116" s="14" t="n">
        <v>5.909671274371799</v>
      </c>
      <c r="E116" s="14" t="n">
        <v>6.110155285966087</v>
      </c>
      <c r="F116" s="14" t="n">
        <v>4.576822740010439</v>
      </c>
      <c r="G116" s="15">
        <f>AVERAGE(C116:F116)</f>
        <v/>
      </c>
      <c r="H116" s="15">
        <f>SUM(C116:F116)/4</f>
        <v/>
      </c>
      <c r="I116" s="15">
        <f>IF(H116&lt;7, (0.6*H116) + (0.4*G116), "-")</f>
        <v/>
      </c>
      <c r="J116" s="8">
        <f>IF(H116&lt;2.5, "REPROVADO", IF(H116&lt;7, "FINAL", "APROVADO"))</f>
        <v/>
      </c>
      <c r="K116" s="15">
        <f>IF(H116&lt;7, (12.5 - (1.5*H116)), "-")</f>
        <v/>
      </c>
      <c r="L116" s="15">
        <f>IF(G116&gt;=K116, "AF", "-")</f>
        <v/>
      </c>
      <c r="N116" s="8" t="inlineStr">
        <is>
          <t>TAXA DE APROVAÇÃO (%)</t>
        </is>
      </c>
      <c r="O116" s="10">
        <f>IF(COUNTA(C108:C142)=0, 0, COUNTIF(C108:C142, "&gt;=7")/COUNTA(C108:C142))</f>
        <v/>
      </c>
      <c r="P116" s="10">
        <f>IF(COUNTA(D108:D142)=0, 0, COUNTIF(D108:D142, "&gt;=7")/COUNTA(D108:D142))</f>
        <v/>
      </c>
      <c r="Q116" s="10">
        <f>IF(COUNTA(E108:E142)=0, 0, COUNTIF(E108:E142, "&gt;=7")/COUNTA(E108:E142))</f>
        <v/>
      </c>
      <c r="R116" s="10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14" t="n">
        <v>5.376128334273341</v>
      </c>
      <c r="D117" s="14" t="n">
        <v>7.239758211999789</v>
      </c>
      <c r="E117" s="14" t="n">
        <v>3.435543608282424</v>
      </c>
      <c r="F117" s="14" t="n">
        <v>6.097956043467938</v>
      </c>
      <c r="G117" s="15">
        <f>AVERAGE(C117:F117)</f>
        <v/>
      </c>
      <c r="H117" s="15">
        <f>SUM(C117:F117)/4</f>
        <v/>
      </c>
      <c r="I117" s="15">
        <f>IF(H117&lt;7, (0.6*H117) + (0.4*G117), "-")</f>
        <v/>
      </c>
      <c r="J117" s="8">
        <f>IF(H117&lt;2.5, "REPROVADO", IF(H117&lt;7, "FINAL", "APROVADO"))</f>
        <v/>
      </c>
      <c r="K117" s="15">
        <f>IF(H117&lt;7, (12.5 - (1.5*H117)), "-")</f>
        <v/>
      </c>
      <c r="L117" s="15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14" t="n">
        <v>5.878901238651418</v>
      </c>
      <c r="D118" s="14" t="n">
        <v>4.675999004076719</v>
      </c>
      <c r="E118" s="14" t="n">
        <v>2.312428603521628</v>
      </c>
      <c r="F118" s="14" t="n">
        <v>7.332298180437255</v>
      </c>
      <c r="G118" s="15">
        <f>AVERAGE(C118:F118)</f>
        <v/>
      </c>
      <c r="H118" s="15">
        <f>SUM(C118:F118)/4</f>
        <v/>
      </c>
      <c r="I118" s="15">
        <f>IF(H118&lt;7, (0.6*H118) + (0.4*G118), "-")</f>
        <v/>
      </c>
      <c r="J118" s="8">
        <f>IF(H118&lt;2.5, "REPROVADO", IF(H118&lt;7, "FINAL", "APROVADO"))</f>
        <v/>
      </c>
      <c r="K118" s="15">
        <f>IF(H118&lt;7, (12.5 - (1.5*H118)), "-")</f>
        <v/>
      </c>
      <c r="L118" s="15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14" t="n">
        <v>6.645089766025283</v>
      </c>
      <c r="D119" s="14" t="n">
        <v>7.605886861195026</v>
      </c>
      <c r="E119" s="14" t="n">
        <v>4.613148253067998</v>
      </c>
      <c r="F119" s="14" t="n">
        <v>5.76054849006859</v>
      </c>
      <c r="G119" s="15">
        <f>AVERAGE(C119:F119)</f>
        <v/>
      </c>
      <c r="H119" s="15">
        <f>SUM(C119:F119)/4</f>
        <v/>
      </c>
      <c r="I119" s="15">
        <f>IF(H119&lt;7, (0.6*H119) + (0.4*G119), "-")</f>
        <v/>
      </c>
      <c r="J119" s="8">
        <f>IF(H119&lt;2.5, "REPROVADO", IF(H119&lt;7, "FINAL", "APROVADO"))</f>
        <v/>
      </c>
      <c r="K119" s="15">
        <f>IF(H119&lt;7, (12.5 - (1.5*H119)), "-")</f>
        <v/>
      </c>
      <c r="L119" s="15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14" t="n">
        <v>5.911293278677796</v>
      </c>
      <c r="D120" s="14" t="n">
        <v>7.024160972917522</v>
      </c>
      <c r="E120" s="14" t="n">
        <v>9.596865719048777</v>
      </c>
      <c r="F120" s="14" t="n">
        <v>2.684475273209058</v>
      </c>
      <c r="G120" s="15">
        <f>AVERAGE(C120:F120)</f>
        <v/>
      </c>
      <c r="H120" s="15">
        <f>SUM(C120:F120)/4</f>
        <v/>
      </c>
      <c r="I120" s="15">
        <f>IF(H120&lt;7, (0.6*H120) + (0.4*G120), "-")</f>
        <v/>
      </c>
      <c r="J120" s="8">
        <f>IF(H120&lt;2.5, "REPROVADO", IF(H120&lt;7, "FINAL", "APROVADO"))</f>
        <v/>
      </c>
      <c r="K120" s="15">
        <f>IF(H120&lt;7, (12.5 - (1.5*H120)), "-")</f>
        <v/>
      </c>
      <c r="L120" s="15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14" t="n">
        <v>5.508984423814797</v>
      </c>
      <c r="D121" s="14" t="n">
        <v>1.565556136148537</v>
      </c>
      <c r="E121" s="14" t="n">
        <v>1.145435756316156</v>
      </c>
      <c r="F121" s="14" t="n">
        <v>9.472409462935277</v>
      </c>
      <c r="G121" s="15">
        <f>AVERAGE(C121:F121)</f>
        <v/>
      </c>
      <c r="H121" s="15">
        <f>SUM(C121:F121)/4</f>
        <v/>
      </c>
      <c r="I121" s="15">
        <f>IF(H121&lt;7, (0.6*H121) + (0.4*G121), "-")</f>
        <v/>
      </c>
      <c r="J121" s="8">
        <f>IF(H121&lt;2.5, "REPROVADO", IF(H121&lt;7, "FINAL", "APROVADO"))</f>
        <v/>
      </c>
      <c r="K121" s="15">
        <f>IF(H121&lt;7, (12.5 - (1.5*H121)), "-")</f>
        <v/>
      </c>
      <c r="L121" s="15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14" t="n">
        <v>2.51597963845262</v>
      </c>
      <c r="D122" s="14" t="n">
        <v>8.187932048537441</v>
      </c>
      <c r="E122" s="14" t="n">
        <v>5.500555518631158</v>
      </c>
      <c r="F122" s="14" t="n">
        <v>3.185735188001721</v>
      </c>
      <c r="G122" s="15">
        <f>AVERAGE(C122:F122)</f>
        <v/>
      </c>
      <c r="H122" s="15">
        <f>SUM(C122:F122)/4</f>
        <v/>
      </c>
      <c r="I122" s="15">
        <f>IF(H122&lt;7, (0.6*H122) + (0.4*G122), "-")</f>
        <v/>
      </c>
      <c r="J122" s="8">
        <f>IF(H122&lt;2.5, "REPROVADO", IF(H122&lt;7, "FINAL", "APROVADO"))</f>
        <v/>
      </c>
      <c r="K122" s="15">
        <f>IF(H122&lt;7, (12.5 - (1.5*H122)), "-")</f>
        <v/>
      </c>
      <c r="L122" s="15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14" t="n">
        <v>5.526091970893488</v>
      </c>
      <c r="D123" s="14" t="n">
        <v>3.105845357138679</v>
      </c>
      <c r="E123" s="14" t="n">
        <v>6.031828874400696</v>
      </c>
      <c r="F123" s="14" t="n">
        <v>9.503082096973712</v>
      </c>
      <c r="G123" s="15">
        <f>AVERAGE(C123:F123)</f>
        <v/>
      </c>
      <c r="H123" s="15">
        <f>SUM(C123:F123)/4</f>
        <v/>
      </c>
      <c r="I123" s="15">
        <f>IF(H123&lt;7, (0.6*H123) + (0.4*G123), "-")</f>
        <v/>
      </c>
      <c r="J123" s="8">
        <f>IF(H123&lt;2.5, "REPROVADO", IF(H123&lt;7, "FINAL", "APROVADO"))</f>
        <v/>
      </c>
      <c r="K123" s="15">
        <f>IF(H123&lt;7, (12.5 - (1.5*H123)), "-")</f>
        <v/>
      </c>
      <c r="L123" s="15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14" t="n">
        <v>4.194214168235097</v>
      </c>
      <c r="D124" s="14" t="n">
        <v>6.304709964342322</v>
      </c>
      <c r="E124" s="14" t="n">
        <v>3.769150536114378</v>
      </c>
      <c r="F124" s="14" t="n">
        <v>3.285489103418046</v>
      </c>
      <c r="G124" s="15">
        <f>AVERAGE(C124:F124)</f>
        <v/>
      </c>
      <c r="H124" s="15">
        <f>SUM(C124:F124)/4</f>
        <v/>
      </c>
      <c r="I124" s="15">
        <f>IF(H124&lt;7, (0.6*H124) + (0.4*G124), "-")</f>
        <v/>
      </c>
      <c r="J124" s="8">
        <f>IF(H124&lt;2.5, "REPROVADO", IF(H124&lt;7, "FINAL", "APROVADO"))</f>
        <v/>
      </c>
      <c r="K124" s="15">
        <f>IF(H124&lt;7, (12.5 - (1.5*H124)), "-")</f>
        <v/>
      </c>
      <c r="L124" s="15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14" t="n">
        <v>2.380577455324364</v>
      </c>
      <c r="D125" s="14" t="n">
        <v>1.954232801759791</v>
      </c>
      <c r="E125" s="14" t="n">
        <v>6.655662419717824</v>
      </c>
      <c r="F125" s="14" t="n">
        <v>8.436948704550963</v>
      </c>
      <c r="G125" s="15">
        <f>AVERAGE(C125:F125)</f>
        <v/>
      </c>
      <c r="H125" s="15">
        <f>SUM(C125:F125)/4</f>
        <v/>
      </c>
      <c r="I125" s="15">
        <f>IF(H125&lt;7, (0.6*H125) + (0.4*G125), "-")</f>
        <v/>
      </c>
      <c r="J125" s="8">
        <f>IF(H125&lt;2.5, "REPROVADO", IF(H125&lt;7, "FINAL", "APROVADO"))</f>
        <v/>
      </c>
      <c r="K125" s="15">
        <f>IF(H125&lt;7, (12.5 - (1.5*H125)), "-")</f>
        <v/>
      </c>
      <c r="L125" s="15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14" t="n">
        <v>4.225821098185914</v>
      </c>
      <c r="D126" s="14" t="n">
        <v>3.639216301099736</v>
      </c>
      <c r="E126" s="14" t="n">
        <v>7.211549720300422</v>
      </c>
      <c r="F126" s="14" t="n">
        <v>4.964803962588811</v>
      </c>
      <c r="G126" s="15">
        <f>AVERAGE(C126:F126)</f>
        <v/>
      </c>
      <c r="H126" s="15">
        <f>SUM(C126:F126)/4</f>
        <v/>
      </c>
      <c r="I126" s="15">
        <f>IF(H126&lt;7, (0.6*H126) + (0.4*G126), "-")</f>
        <v/>
      </c>
      <c r="J126" s="8">
        <f>IF(H126&lt;2.5, "REPROVADO", IF(H126&lt;7, "FINAL", "APROVADO"))</f>
        <v/>
      </c>
      <c r="K126" s="15">
        <f>IF(H126&lt;7, (12.5 - (1.5*H126)), "-")</f>
        <v/>
      </c>
      <c r="L126" s="15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14" t="n">
        <v>6.602206694836695</v>
      </c>
      <c r="D127" s="14" t="n">
        <v>9.005771012805289</v>
      </c>
      <c r="E127" s="14" t="n">
        <v>5.698253067146698</v>
      </c>
      <c r="F127" s="14" t="n">
        <v>6.908662518913303</v>
      </c>
      <c r="G127" s="15">
        <f>AVERAGE(C127:F127)</f>
        <v/>
      </c>
      <c r="H127" s="15">
        <f>SUM(C127:F127)/4</f>
        <v/>
      </c>
      <c r="I127" s="15">
        <f>IF(H127&lt;7, (0.6*H127) + (0.4*G127), "-")</f>
        <v/>
      </c>
      <c r="J127" s="8">
        <f>IF(H127&lt;2.5, "REPROVADO", IF(H127&lt;7, "FINAL", "APROVADO"))</f>
        <v/>
      </c>
      <c r="K127" s="15">
        <f>IF(H127&lt;7, (12.5 - (1.5*H127)), "-")</f>
        <v/>
      </c>
      <c r="L127" s="15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14" t="n">
        <v>9.113302966557676</v>
      </c>
      <c r="D128" s="14" t="n">
        <v>5.443805966190881</v>
      </c>
      <c r="E128" s="14" t="n">
        <v>4.192904583055409</v>
      </c>
      <c r="F128" s="14" t="n">
        <v>2.038977515366825</v>
      </c>
      <c r="G128" s="15">
        <f>AVERAGE(C128:F128)</f>
        <v/>
      </c>
      <c r="H128" s="15">
        <f>SUM(C128:F128)/4</f>
        <v/>
      </c>
      <c r="I128" s="15">
        <f>IF(H128&lt;7, (0.6*H128) + (0.4*G128), "-")</f>
        <v/>
      </c>
      <c r="J128" s="8">
        <f>IF(H128&lt;2.5, "REPROVADO", IF(H128&lt;7, "FINAL", "APROVADO"))</f>
        <v/>
      </c>
      <c r="K128" s="15">
        <f>IF(H128&lt;7, (12.5 - (1.5*H128)), "-")</f>
        <v/>
      </c>
      <c r="L128" s="15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14" t="n">
        <v>9.429047952686821</v>
      </c>
      <c r="D129" s="14" t="n">
        <v>3.612571453707912</v>
      </c>
      <c r="E129" s="14" t="n">
        <v>2.946085666911069</v>
      </c>
      <c r="F129" s="14" t="n">
        <v>1.614303094992685</v>
      </c>
      <c r="G129" s="15">
        <f>AVERAGE(C129:F129)</f>
        <v/>
      </c>
      <c r="H129" s="15">
        <f>SUM(C129:F129)/4</f>
        <v/>
      </c>
      <c r="I129" s="15">
        <f>IF(H129&lt;7, (0.6*H129) + (0.4*G129), "-")</f>
        <v/>
      </c>
      <c r="J129" s="8">
        <f>IF(H129&lt;2.5, "REPROVADO", IF(H129&lt;7, "FINAL", "APROVADO"))</f>
        <v/>
      </c>
      <c r="K129" s="15">
        <f>IF(H129&lt;7, (12.5 - (1.5*H129)), "-")</f>
        <v/>
      </c>
      <c r="L129" s="15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15">
        <f>AVERAGE(C130:F130)</f>
        <v/>
      </c>
      <c r="H130" s="15">
        <f>SUM(C130:F130)/4</f>
        <v/>
      </c>
      <c r="I130" s="15">
        <f>IF(H130&lt;7, (0.6*H130) + (0.4*G130), "-")</f>
        <v/>
      </c>
      <c r="J130" s="8">
        <f>IF(H130&lt;2.5, "REPROVADO", IF(H130&lt;7, "FINAL", "APROVADO"))</f>
        <v/>
      </c>
      <c r="K130" s="15">
        <f>IF(H130&lt;7, (12.5 - (1.5*H130)), "-")</f>
        <v/>
      </c>
      <c r="L130" s="15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15">
        <f>AVERAGE(C131:F131)</f>
        <v/>
      </c>
      <c r="H131" s="15">
        <f>SUM(C131:F131)/4</f>
        <v/>
      </c>
      <c r="I131" s="15">
        <f>IF(H131&lt;7, (0.6*H131) + (0.4*G131), "-")</f>
        <v/>
      </c>
      <c r="J131" s="8">
        <f>IF(H131&lt;2.5, "REPROVADO", IF(H131&lt;7, "FINAL", "APROVADO"))</f>
        <v/>
      </c>
      <c r="K131" s="15">
        <f>IF(H131&lt;7, (12.5 - (1.5*H131)), "-")</f>
        <v/>
      </c>
      <c r="L131" s="15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15">
        <f>AVERAGE(C132:F132)</f>
        <v/>
      </c>
      <c r="H132" s="15">
        <f>SUM(C132:F132)/4</f>
        <v/>
      </c>
      <c r="I132" s="15">
        <f>IF(H132&lt;7, (0.6*H132) + (0.4*G132), "-")</f>
        <v/>
      </c>
      <c r="J132" s="8">
        <f>IF(H132&lt;2.5, "REPROVADO", IF(H132&lt;7, "FINAL", "APROVADO"))</f>
        <v/>
      </c>
      <c r="K132" s="15">
        <f>IF(H132&lt;7, (12.5 - (1.5*H132)), "-")</f>
        <v/>
      </c>
      <c r="L132" s="15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15">
        <f>AVERAGE(C133:F133)</f>
        <v/>
      </c>
      <c r="H133" s="15">
        <f>SUM(C133:F133)/4</f>
        <v/>
      </c>
      <c r="I133" s="15">
        <f>IF(H133&lt;7, (0.6*H133) + (0.4*G133), "-")</f>
        <v/>
      </c>
      <c r="J133" s="8">
        <f>IF(H133&lt;2.5, "REPROVADO", IF(H133&lt;7, "FINAL", "APROVADO"))</f>
        <v/>
      </c>
      <c r="K133" s="15">
        <f>IF(H133&lt;7, (12.5 - (1.5*H133)), "-")</f>
        <v/>
      </c>
      <c r="L133" s="15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15">
        <f>AVERAGE(C134:F134)</f>
        <v/>
      </c>
      <c r="H134" s="15">
        <f>SUM(C134:F134)/4</f>
        <v/>
      </c>
      <c r="I134" s="15">
        <f>IF(H134&lt;7, (0.6*H134) + (0.4*G134), "-")</f>
        <v/>
      </c>
      <c r="J134" s="8">
        <f>IF(H134&lt;2.5, "REPROVADO", IF(H134&lt;7, "FINAL", "APROVADO"))</f>
        <v/>
      </c>
      <c r="K134" s="15">
        <f>IF(H134&lt;7, (12.5 - (1.5*H134)), "-")</f>
        <v/>
      </c>
      <c r="L134" s="15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15">
        <f>AVERAGE(C135:F135)</f>
        <v/>
      </c>
      <c r="H135" s="15">
        <f>SUM(C135:F135)/4</f>
        <v/>
      </c>
      <c r="I135" s="15">
        <f>IF(H135&lt;7, (0.6*H135) + (0.4*G135), "-")</f>
        <v/>
      </c>
      <c r="J135" s="8">
        <f>IF(H135&lt;2.5, "REPROVADO", IF(H135&lt;7, "FINAL", "APROVADO"))</f>
        <v/>
      </c>
      <c r="K135" s="15">
        <f>IF(H135&lt;7, (12.5 - (1.5*H135)), "-")</f>
        <v/>
      </c>
      <c r="L135" s="15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15">
        <f>AVERAGE(C136:F136)</f>
        <v/>
      </c>
      <c r="H136" s="15">
        <f>SUM(C136:F136)/4</f>
        <v/>
      </c>
      <c r="I136" s="15">
        <f>IF(H136&lt;7, (0.6*H136) + (0.4*G136), "-")</f>
        <v/>
      </c>
      <c r="J136" s="8">
        <f>IF(H136&lt;2.5, "REPROVADO", IF(H136&lt;7, "FINAL", "APROVADO"))</f>
        <v/>
      </c>
      <c r="K136" s="15">
        <f>IF(H136&lt;7, (12.5 - (1.5*H136)), "-")</f>
        <v/>
      </c>
      <c r="L136" s="15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15">
        <f>AVERAGE(C137:F137)</f>
        <v/>
      </c>
      <c r="H137" s="15">
        <f>SUM(C137:F137)/4</f>
        <v/>
      </c>
      <c r="I137" s="15">
        <f>IF(H137&lt;7, (0.6*H137) + (0.4*G137), "-")</f>
        <v/>
      </c>
      <c r="J137" s="8">
        <f>IF(H137&lt;2.5, "REPROVADO", IF(H137&lt;7, "FINAL", "APROVADO"))</f>
        <v/>
      </c>
      <c r="K137" s="15">
        <f>IF(H137&lt;7, (12.5 - (1.5*H137)), "-")</f>
        <v/>
      </c>
      <c r="L137" s="15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15">
        <f>AVERAGE(C138:F138)</f>
        <v/>
      </c>
      <c r="H138" s="15">
        <f>SUM(C138:F138)/4</f>
        <v/>
      </c>
      <c r="I138" s="15">
        <f>IF(H138&lt;7, (0.6*H138) + (0.4*G138), "-")</f>
        <v/>
      </c>
      <c r="J138" s="8">
        <f>IF(H138&lt;2.5, "REPROVADO", IF(H138&lt;7, "FINAL", "APROVADO"))</f>
        <v/>
      </c>
      <c r="K138" s="15">
        <f>IF(H138&lt;7, (12.5 - (1.5*H138)), "-")</f>
        <v/>
      </c>
      <c r="L138" s="15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15">
        <f>AVERAGE(C139:F139)</f>
        <v/>
      </c>
      <c r="H139" s="15">
        <f>SUM(C139:F139)/4</f>
        <v/>
      </c>
      <c r="I139" s="15">
        <f>IF(H139&lt;7, (0.6*H139) + (0.4*G139), "-")</f>
        <v/>
      </c>
      <c r="J139" s="8">
        <f>IF(H139&lt;2.5, "REPROVADO", IF(H139&lt;7, "FINAL", "APROVADO"))</f>
        <v/>
      </c>
      <c r="K139" s="15">
        <f>IF(H139&lt;7, (12.5 - (1.5*H139)), "-")</f>
        <v/>
      </c>
      <c r="L139" s="15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15">
        <f>AVERAGE(C140:F140)</f>
        <v/>
      </c>
      <c r="H140" s="15">
        <f>SUM(C140:F140)/4</f>
        <v/>
      </c>
      <c r="I140" s="15">
        <f>IF(H140&lt;7, (0.6*H140) + (0.4*G140), "-")</f>
        <v/>
      </c>
      <c r="J140" s="8">
        <f>IF(H140&lt;2.5, "REPROVADO", IF(H140&lt;7, "FINAL", "APROVADO"))</f>
        <v/>
      </c>
      <c r="K140" s="15">
        <f>IF(H140&lt;7, (12.5 - (1.5*H140)), "-")</f>
        <v/>
      </c>
      <c r="L140" s="15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15">
        <f>AVERAGE(C141:F141)</f>
        <v/>
      </c>
      <c r="H141" s="15">
        <f>SUM(C141:F141)/4</f>
        <v/>
      </c>
      <c r="I141" s="15">
        <f>IF(H141&lt;7, (0.6*H141) + (0.4*G141), "-")</f>
        <v/>
      </c>
      <c r="J141" s="8">
        <f>IF(H141&lt;2.5, "REPROVADO", IF(H141&lt;7, "FINAL", "APROVADO"))</f>
        <v/>
      </c>
      <c r="K141" s="15">
        <f>IF(H141&lt;7, (12.5 - (1.5*H141)), "-")</f>
        <v/>
      </c>
      <c r="L141" s="15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15">
        <f>AVERAGE(C142:F142)</f>
        <v/>
      </c>
      <c r="H142" s="15">
        <f>SUM(C142:F142)/4</f>
        <v/>
      </c>
      <c r="I142" s="15">
        <f>IF(H142&lt;7, (0.6*H142) + (0.4*G142), "-")</f>
        <v/>
      </c>
      <c r="J142" s="8">
        <f>IF(H142&lt;2.5, "REPROVADO", IF(H142&lt;7, "FINAL", "APROVADO"))</f>
        <v/>
      </c>
      <c r="K142" s="15">
        <f>IF(H142&lt;7, (12.5 - (1.5*H142)), "-")</f>
        <v/>
      </c>
      <c r="L142" s="15">
        <f>IF(G142&gt;=K142, "AF", "-")</f>
        <v/>
      </c>
    </row>
    <row r="157"/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3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14" t="n">
        <v>8.410953932421894</v>
      </c>
      <c r="D160" s="14" t="n">
        <v>8.411553776206375</v>
      </c>
      <c r="E160" s="14" t="n">
        <v>5.286884763114235</v>
      </c>
      <c r="F160" s="14" t="n">
        <v>2.795857478121036</v>
      </c>
      <c r="G160" s="15">
        <f>AVERAGE(C160:F160)</f>
        <v/>
      </c>
      <c r="H160" s="15">
        <f>SUM(C160:F160)/4</f>
        <v/>
      </c>
      <c r="I160" s="15">
        <f>IF(H160&lt;7, (0.6*H160) + (0.4*G160), "-")</f>
        <v/>
      </c>
      <c r="J160" s="8">
        <f>IF(H160&lt;2.5, "REPROVADO", IF(H160&lt;7, "FINAL", "APROVADO"))</f>
        <v/>
      </c>
      <c r="K160" s="15">
        <f>IF(H160&lt;7, (12.5 - (1.5*H160)), "-")</f>
        <v/>
      </c>
      <c r="L160" s="15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14" t="n">
        <v>7.086856497505797</v>
      </c>
      <c r="D161" s="14" t="n">
        <v>6.438849641495533</v>
      </c>
      <c r="E161" s="14" t="n">
        <v>7.506979025350301</v>
      </c>
      <c r="F161" s="14" t="n">
        <v>5.076374607974769</v>
      </c>
      <c r="G161" s="15">
        <f>AVERAGE(C161:F161)</f>
        <v/>
      </c>
      <c r="H161" s="15">
        <f>SUM(C161:F161)/4</f>
        <v/>
      </c>
      <c r="I161" s="15">
        <f>IF(H161&lt;7, (0.6*H161) + (0.4*G161), "-")</f>
        <v/>
      </c>
      <c r="J161" s="8">
        <f>IF(H161&lt;2.5, "REPROVADO", IF(H161&lt;7, "FINAL", "APROVADO"))</f>
        <v/>
      </c>
      <c r="K161" s="15">
        <f>IF(H161&lt;7, (12.5 - (1.5*H161)), "-")</f>
        <v/>
      </c>
      <c r="L161" s="15">
        <f>IF(G161&gt;=K161, "AF", "-")</f>
        <v/>
      </c>
      <c r="N161" s="8" t="inlineStr">
        <is>
          <t>ALUNOS APROVADOS</t>
        </is>
      </c>
      <c r="O161" s="9">
        <f>COUNTIF(C160:C194, "&gt;=7")</f>
        <v/>
      </c>
      <c r="P161" s="9">
        <f>COUNTIF(D160:D194, "&gt;=7")</f>
        <v/>
      </c>
      <c r="Q161" s="9">
        <f>COUNTIF(E160:E194, "&gt;=7")</f>
        <v/>
      </c>
      <c r="R161" s="9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14" t="n">
        <v>5.594503253301677</v>
      </c>
      <c r="D162" s="14" t="n">
        <v>6.021749714641863</v>
      </c>
      <c r="E162" s="14" t="n">
        <v>9.517879871325798</v>
      </c>
      <c r="F162" s="14" t="n">
        <v>8.730248960230028</v>
      </c>
      <c r="G162" s="15">
        <f>AVERAGE(C162:F162)</f>
        <v/>
      </c>
      <c r="H162" s="15">
        <f>SUM(C162:F162)/4</f>
        <v/>
      </c>
      <c r="I162" s="15">
        <f>IF(H162&lt;7, (0.6*H162) + (0.4*G162), "-")</f>
        <v/>
      </c>
      <c r="J162" s="8">
        <f>IF(H162&lt;2.5, "REPROVADO", IF(H162&lt;7, "FINAL", "APROVADO"))</f>
        <v/>
      </c>
      <c r="K162" s="15">
        <f>IF(H162&lt;7, (12.5 - (1.5*H162)), "-")</f>
        <v/>
      </c>
      <c r="L162" s="15">
        <f>IF(G162&gt;=K162, "AF", "-")</f>
        <v/>
      </c>
      <c r="N162" s="8" t="inlineStr">
        <is>
          <t>ALUNOS REPROVADOS</t>
        </is>
      </c>
      <c r="O162" s="9">
        <f>COUNTIF(C160:C194, "&lt;7")</f>
        <v/>
      </c>
      <c r="P162" s="9">
        <f>COUNTIF(D160:D194, "&lt;7")</f>
        <v/>
      </c>
      <c r="Q162" s="9">
        <f>COUNTIF(E160:E194, "&lt;7")</f>
        <v/>
      </c>
      <c r="R162" s="9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14" t="n">
        <v>9.829316905232378</v>
      </c>
      <c r="D163" s="14" t="n">
        <v>4.852468892441092</v>
      </c>
      <c r="E163" s="14" t="n">
        <v>8.420682374653275</v>
      </c>
      <c r="F163" s="14" t="n">
        <v>2.061053510036277</v>
      </c>
      <c r="G163" s="15">
        <f>AVERAGE(C163:F163)</f>
        <v/>
      </c>
      <c r="H163" s="15">
        <f>SUM(C163:F163)/4</f>
        <v/>
      </c>
      <c r="I163" s="15">
        <f>IF(H163&lt;7, (0.6*H163) + (0.4*G163), "-")</f>
        <v/>
      </c>
      <c r="J163" s="8">
        <f>IF(H163&lt;2.5, "REPROVADO", IF(H163&lt;7, "FINAL", "APROVADO"))</f>
        <v/>
      </c>
      <c r="K163" s="15">
        <f>IF(H163&lt;7, (12.5 - (1.5*H163)), "-")</f>
        <v/>
      </c>
      <c r="L163" s="15">
        <f>IF(G163&gt;=K163, "AF", "-")</f>
        <v/>
      </c>
      <c r="N163" s="8" t="inlineStr">
        <is>
          <t>Nº ALUNOS COM MÉDIA &gt; 8,0</t>
        </is>
      </c>
      <c r="O163" s="9">
        <f>COUNTIF(C160:C194, "&gt;=8")</f>
        <v/>
      </c>
      <c r="P163" s="9">
        <f>COUNTIF(D160:D194, "&gt;=8")</f>
        <v/>
      </c>
      <c r="Q163" s="9">
        <f>COUNTIF(E160:E194, "&gt;=8")</f>
        <v/>
      </c>
      <c r="R163" s="9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14" t="n">
        <v>7.303862293141862</v>
      </c>
      <c r="D164" s="14" t="n">
        <v>5.5559163194899</v>
      </c>
      <c r="E164" s="14" t="n">
        <v>2.25788426063785</v>
      </c>
      <c r="F164" s="14" t="n">
        <v>4.888181636135054</v>
      </c>
      <c r="G164" s="15">
        <f>AVERAGE(C164:F164)</f>
        <v/>
      </c>
      <c r="H164" s="15">
        <f>SUM(C164:F164)/4</f>
        <v/>
      </c>
      <c r="I164" s="15">
        <f>IF(H164&lt;7, (0.6*H164) + (0.4*G164), "-")</f>
        <v/>
      </c>
      <c r="J164" s="8">
        <f>IF(H164&lt;2.5, "REPROVADO", IF(H164&lt;7, "FINAL", "APROVADO"))</f>
        <v/>
      </c>
      <c r="K164" s="15">
        <f>IF(H164&lt;7, (12.5 - (1.5*H164)), "-")</f>
        <v/>
      </c>
      <c r="L164" s="15">
        <f>IF(G164&gt;=K164, "AF", "-")</f>
        <v/>
      </c>
      <c r="N164" s="8" t="inlineStr">
        <is>
          <t>Nº ALUNOS QUE NÃO ATINGIRAM MÉDIA &gt; 8,0</t>
        </is>
      </c>
      <c r="O164" s="9">
        <f>COUNTIF(C160:C194, "&lt;8")</f>
        <v/>
      </c>
      <c r="P164" s="9">
        <f>COUNTIF(D160:D194, "&lt;8")</f>
        <v/>
      </c>
      <c r="Q164" s="9">
        <f>COUNTIF(E160:E194, "&lt;8")</f>
        <v/>
      </c>
      <c r="R164" s="9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14" t="n">
        <v>9.731734299599736</v>
      </c>
      <c r="D165" s="14" t="n">
        <v>8.667129170922783</v>
      </c>
      <c r="E165" s="14" t="n">
        <v>4.13143122079274</v>
      </c>
      <c r="F165" s="14" t="n">
        <v>9.719697481848286</v>
      </c>
      <c r="G165" s="15">
        <f>AVERAGE(C165:F165)</f>
        <v/>
      </c>
      <c r="H165" s="15">
        <f>SUM(C165:F165)/4</f>
        <v/>
      </c>
      <c r="I165" s="15">
        <f>IF(H165&lt;7, (0.6*H165) + (0.4*G165), "-")</f>
        <v/>
      </c>
      <c r="J165" s="8">
        <f>IF(H165&lt;2.5, "REPROVADO", IF(H165&lt;7, "FINAL", "APROVADO"))</f>
        <v/>
      </c>
      <c r="K165" s="15">
        <f>IF(H165&lt;7, (12.5 - (1.5*H165)), "-")</f>
        <v/>
      </c>
      <c r="L165" s="15">
        <f>IF(G165&gt;=K165, "AF", "-")</f>
        <v/>
      </c>
      <c r="N165" s="8" t="inlineStr">
        <is>
          <t>PERCENTUAL DE MÉDIAS &gt; 5,0</t>
        </is>
      </c>
      <c r="O165" s="10">
        <f>COUNTIF(C160:C194, "&gt;=5")/COUNTA(C160:C194)</f>
        <v/>
      </c>
      <c r="P165" s="10">
        <f>COUNTIF(D160:D194, "&gt;=5")/COUNTA(D160:D194)</f>
        <v/>
      </c>
      <c r="Q165" s="10">
        <f>COUNTIF(E160:E194, "&gt;=5")/COUNTA(E160:E194)</f>
        <v/>
      </c>
      <c r="R165" s="10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14" t="n">
        <v>6.616359833074155</v>
      </c>
      <c r="D166" s="14" t="n">
        <v>2.263904826085371</v>
      </c>
      <c r="E166" s="14" t="n">
        <v>8.366797785446312</v>
      </c>
      <c r="F166" s="14" t="n">
        <v>6.848546752911204</v>
      </c>
      <c r="G166" s="15">
        <f>AVERAGE(C166:F166)</f>
        <v/>
      </c>
      <c r="H166" s="15">
        <f>SUM(C166:F166)/4</f>
        <v/>
      </c>
      <c r="I166" s="15">
        <f>IF(H166&lt;7, (0.6*H166) + (0.4*G166), "-")</f>
        <v/>
      </c>
      <c r="J166" s="8">
        <f>IF(H166&lt;2.5, "REPROVADO", IF(H166&lt;7, "FINAL", "APROVADO"))</f>
        <v/>
      </c>
      <c r="K166" s="15">
        <f>IF(H166&lt;7, (12.5 - (1.5*H166)), "-")</f>
        <v/>
      </c>
      <c r="L166" s="15">
        <f>IF(G166&gt;=K166, "AF", "-")</f>
        <v/>
      </c>
      <c r="N166" s="8" t="inlineStr">
        <is>
          <t>PERCENTUAL DE MÉDIAS &lt; 5,0</t>
        </is>
      </c>
      <c r="O166" s="10">
        <f>COUNTIF(C160:C194, "&lt;5")/COUNTA(C160:C194)</f>
        <v/>
      </c>
      <c r="P166" s="10">
        <f>COUNTIF(D160:D194, "&lt;5")/COUNTA(D160:D194)</f>
        <v/>
      </c>
      <c r="Q166" s="10">
        <f>COUNTIF(E160:E194, "&lt;5")/COUNTA(E160:E194)</f>
        <v/>
      </c>
      <c r="R166" s="10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14" t="n">
        <v>4.062093241508153</v>
      </c>
      <c r="D167" s="14" t="n">
        <v>4.393180863373541</v>
      </c>
      <c r="E167" s="14" t="n">
        <v>5.849404211043283</v>
      </c>
      <c r="F167" s="14" t="n">
        <v>6.459665676701849</v>
      </c>
      <c r="G167" s="15">
        <f>AVERAGE(C167:F167)</f>
        <v/>
      </c>
      <c r="H167" s="15">
        <f>SUM(C167:F167)/4</f>
        <v/>
      </c>
      <c r="I167" s="15">
        <f>IF(H167&lt;7, (0.6*H167) + (0.4*G167), "-")</f>
        <v/>
      </c>
      <c r="J167" s="8">
        <f>IF(H167&lt;2.5, "REPROVADO", IF(H167&lt;7, "FINAL", "APROVADO"))</f>
        <v/>
      </c>
      <c r="K167" s="15">
        <f>IF(H167&lt;7, (12.5 - (1.5*H167)), "-")</f>
        <v/>
      </c>
      <c r="L167" s="15">
        <f>IF(G167&gt;=K167, "AF", "-")</f>
        <v/>
      </c>
      <c r="N167" s="8" t="inlineStr">
        <is>
          <t>MATRÍCULAS</t>
        </is>
      </c>
      <c r="O167" s="9">
        <f>COUNTA(C160:C194)</f>
        <v/>
      </c>
      <c r="P167" s="9">
        <f>COUNTA(D160:D194)</f>
        <v/>
      </c>
      <c r="Q167" s="9">
        <f>COUNTA(E160:E194)</f>
        <v/>
      </c>
      <c r="R167" s="9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14" t="n">
        <v>3.88664292793373</v>
      </c>
      <c r="D168" s="14" t="n">
        <v>3.49006318382099</v>
      </c>
      <c r="E168" s="14" t="n">
        <v>8.495860182042129</v>
      </c>
      <c r="F168" s="14" t="n">
        <v>5.60548306407424</v>
      </c>
      <c r="G168" s="15">
        <f>AVERAGE(C168:F168)</f>
        <v/>
      </c>
      <c r="H168" s="15">
        <f>SUM(C168:F168)/4</f>
        <v/>
      </c>
      <c r="I168" s="15">
        <f>IF(H168&lt;7, (0.6*H168) + (0.4*G168), "-")</f>
        <v/>
      </c>
      <c r="J168" s="8">
        <f>IF(H168&lt;2.5, "REPROVADO", IF(H168&lt;7, "FINAL", "APROVADO"))</f>
        <v/>
      </c>
      <c r="K168" s="15">
        <f>IF(H168&lt;7, (12.5 - (1.5*H168)), "-")</f>
        <v/>
      </c>
      <c r="L168" s="15">
        <f>IF(G168&gt;=K168, "AF", "-")</f>
        <v/>
      </c>
      <c r="N168" s="8" t="inlineStr">
        <is>
          <t>TAXA DE APROVAÇÃO (%)</t>
        </is>
      </c>
      <c r="O168" s="10">
        <f>IF(COUNTA(C160:C194)=0, 0, COUNTIF(C160:C194, "&gt;=7")/COUNTA(C160:C194))</f>
        <v/>
      </c>
      <c r="P168" s="10">
        <f>IF(COUNTA(D160:D194)=0, 0, COUNTIF(D160:D194, "&gt;=7")/COUNTA(D160:D194))</f>
        <v/>
      </c>
      <c r="Q168" s="10">
        <f>IF(COUNTA(E160:E194)=0, 0, COUNTIF(E160:E194, "&gt;=7")/COUNTA(E160:E194))</f>
        <v/>
      </c>
      <c r="R168" s="10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14" t="n">
        <v>8.925674904390515</v>
      </c>
      <c r="D169" s="14" t="n">
        <v>4.279161198882692</v>
      </c>
      <c r="E169" s="14" t="n">
        <v>6.970092202832218</v>
      </c>
      <c r="F169" s="14" t="n">
        <v>5.237327460674608</v>
      </c>
      <c r="G169" s="15">
        <f>AVERAGE(C169:F169)</f>
        <v/>
      </c>
      <c r="H169" s="15">
        <f>SUM(C169:F169)/4</f>
        <v/>
      </c>
      <c r="I169" s="15">
        <f>IF(H169&lt;7, (0.6*H169) + (0.4*G169), "-")</f>
        <v/>
      </c>
      <c r="J169" s="8">
        <f>IF(H169&lt;2.5, "REPROVADO", IF(H169&lt;7, "FINAL", "APROVADO"))</f>
        <v/>
      </c>
      <c r="K169" s="15">
        <f>IF(H169&lt;7, (12.5 - (1.5*H169)), "-")</f>
        <v/>
      </c>
      <c r="L169" s="15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14" t="n">
        <v>5.101844616102132</v>
      </c>
      <c r="D170" s="14" t="n">
        <v>7.854938291887516</v>
      </c>
      <c r="E170" s="14" t="n">
        <v>5.766377039151189</v>
      </c>
      <c r="F170" s="14" t="n">
        <v>9.079795887573558</v>
      </c>
      <c r="G170" s="15">
        <f>AVERAGE(C170:F170)</f>
        <v/>
      </c>
      <c r="H170" s="15">
        <f>SUM(C170:F170)/4</f>
        <v/>
      </c>
      <c r="I170" s="15">
        <f>IF(H170&lt;7, (0.6*H170) + (0.4*G170), "-")</f>
        <v/>
      </c>
      <c r="J170" s="8">
        <f>IF(H170&lt;2.5, "REPROVADO", IF(H170&lt;7, "FINAL", "APROVADO"))</f>
        <v/>
      </c>
      <c r="K170" s="15">
        <f>IF(H170&lt;7, (12.5 - (1.5*H170)), "-")</f>
        <v/>
      </c>
      <c r="L170" s="15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14" t="n">
        <v>5.27350463280447</v>
      </c>
      <c r="D171" s="14" t="n">
        <v>6.771919133967135</v>
      </c>
      <c r="E171" s="14" t="n">
        <v>4.084546676761969</v>
      </c>
      <c r="F171" s="14" t="n">
        <v>3.063498264381563</v>
      </c>
      <c r="G171" s="15">
        <f>AVERAGE(C171:F171)</f>
        <v/>
      </c>
      <c r="H171" s="15">
        <f>SUM(C171:F171)/4</f>
        <v/>
      </c>
      <c r="I171" s="15">
        <f>IF(H171&lt;7, (0.6*H171) + (0.4*G171), "-")</f>
        <v/>
      </c>
      <c r="J171" s="8">
        <f>IF(H171&lt;2.5, "REPROVADO", IF(H171&lt;7, "FINAL", "APROVADO"))</f>
        <v/>
      </c>
      <c r="K171" s="15">
        <f>IF(H171&lt;7, (12.5 - (1.5*H171)), "-")</f>
        <v/>
      </c>
      <c r="L171" s="15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14" t="n">
        <v>1.587160022747826</v>
      </c>
      <c r="D172" s="14" t="n">
        <v>3.28827093060923</v>
      </c>
      <c r="E172" s="14" t="n">
        <v>7.154739890883367</v>
      </c>
      <c r="F172" s="14" t="n">
        <v>6.878334968166967</v>
      </c>
      <c r="G172" s="15">
        <f>AVERAGE(C172:F172)</f>
        <v/>
      </c>
      <c r="H172" s="15">
        <f>SUM(C172:F172)/4</f>
        <v/>
      </c>
      <c r="I172" s="15">
        <f>IF(H172&lt;7, (0.6*H172) + (0.4*G172), "-")</f>
        <v/>
      </c>
      <c r="J172" s="8">
        <f>IF(H172&lt;2.5, "REPROVADO", IF(H172&lt;7, "FINAL", "APROVADO"))</f>
        <v/>
      </c>
      <c r="K172" s="15">
        <f>IF(H172&lt;7, (12.5 - (1.5*H172)), "-")</f>
        <v/>
      </c>
      <c r="L172" s="15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14" t="n">
        <v>4.501811967348375</v>
      </c>
      <c r="D173" s="14" t="n">
        <v>5.268394801281144</v>
      </c>
      <c r="E173" s="14" t="n">
        <v>1.55032838965809</v>
      </c>
      <c r="F173" s="14" t="n">
        <v>8.312914443536865</v>
      </c>
      <c r="G173" s="15">
        <f>AVERAGE(C173:F173)</f>
        <v/>
      </c>
      <c r="H173" s="15">
        <f>SUM(C173:F173)/4</f>
        <v/>
      </c>
      <c r="I173" s="15">
        <f>IF(H173&lt;7, (0.6*H173) + (0.4*G173), "-")</f>
        <v/>
      </c>
      <c r="J173" s="8">
        <f>IF(H173&lt;2.5, "REPROVADO", IF(H173&lt;7, "FINAL", "APROVADO"))</f>
        <v/>
      </c>
      <c r="K173" s="15">
        <f>IF(H173&lt;7, (12.5 - (1.5*H173)), "-")</f>
        <v/>
      </c>
      <c r="L173" s="15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14" t="n">
        <v>6.720275432301775</v>
      </c>
      <c r="D174" s="14" t="n">
        <v>3.984918728775388</v>
      </c>
      <c r="E174" s="14" t="n">
        <v>3.808157953530539</v>
      </c>
      <c r="F174" s="14" t="n">
        <v>2.457196330181702</v>
      </c>
      <c r="G174" s="15">
        <f>AVERAGE(C174:F174)</f>
        <v/>
      </c>
      <c r="H174" s="15">
        <f>SUM(C174:F174)/4</f>
        <v/>
      </c>
      <c r="I174" s="15">
        <f>IF(H174&lt;7, (0.6*H174) + (0.4*G174), "-")</f>
        <v/>
      </c>
      <c r="J174" s="8">
        <f>IF(H174&lt;2.5, "REPROVADO", IF(H174&lt;7, "FINAL", "APROVADO"))</f>
        <v/>
      </c>
      <c r="K174" s="15">
        <f>IF(H174&lt;7, (12.5 - (1.5*H174)), "-")</f>
        <v/>
      </c>
      <c r="L174" s="15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14" t="n">
        <v>6.999491237929656</v>
      </c>
      <c r="D175" s="14" t="n">
        <v>3.913164194301777</v>
      </c>
      <c r="E175" s="14" t="n">
        <v>1.709001977670702</v>
      </c>
      <c r="F175" s="14" t="n">
        <v>5.784851893431845</v>
      </c>
      <c r="G175" s="15">
        <f>AVERAGE(C175:F175)</f>
        <v/>
      </c>
      <c r="H175" s="15">
        <f>SUM(C175:F175)/4</f>
        <v/>
      </c>
      <c r="I175" s="15">
        <f>IF(H175&lt;7, (0.6*H175) + (0.4*G175), "-")</f>
        <v/>
      </c>
      <c r="J175" s="8">
        <f>IF(H175&lt;2.5, "REPROVADO", IF(H175&lt;7, "FINAL", "APROVADO"))</f>
        <v/>
      </c>
      <c r="K175" s="15">
        <f>IF(H175&lt;7, (12.5 - (1.5*H175)), "-")</f>
        <v/>
      </c>
      <c r="L175" s="15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14" t="n">
        <v>9.214847722917462</v>
      </c>
      <c r="D176" s="14" t="n">
        <v>4.344582852995378</v>
      </c>
      <c r="E176" s="14" t="n">
        <v>1.664798599384796</v>
      </c>
      <c r="F176" s="14" t="n">
        <v>8.488745029160288</v>
      </c>
      <c r="G176" s="15">
        <f>AVERAGE(C176:F176)</f>
        <v/>
      </c>
      <c r="H176" s="15">
        <f>SUM(C176:F176)/4</f>
        <v/>
      </c>
      <c r="I176" s="15">
        <f>IF(H176&lt;7, (0.6*H176) + (0.4*G176), "-")</f>
        <v/>
      </c>
      <c r="J176" s="8">
        <f>IF(H176&lt;2.5, "REPROVADO", IF(H176&lt;7, "FINAL", "APROVADO"))</f>
        <v/>
      </c>
      <c r="K176" s="15">
        <f>IF(H176&lt;7, (12.5 - (1.5*H176)), "-")</f>
        <v/>
      </c>
      <c r="L176" s="15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14" t="n">
        <v>5.27463391497766</v>
      </c>
      <c r="D177" s="14" t="n">
        <v>3.860829617593067</v>
      </c>
      <c r="E177" s="14" t="n">
        <v>9.77831902961371</v>
      </c>
      <c r="F177" s="14" t="n">
        <v>3.375864075490868</v>
      </c>
      <c r="G177" s="15">
        <f>AVERAGE(C177:F177)</f>
        <v/>
      </c>
      <c r="H177" s="15">
        <f>SUM(C177:F177)/4</f>
        <v/>
      </c>
      <c r="I177" s="15">
        <f>IF(H177&lt;7, (0.6*H177) + (0.4*G177), "-")</f>
        <v/>
      </c>
      <c r="J177" s="8">
        <f>IF(H177&lt;2.5, "REPROVADO", IF(H177&lt;7, "FINAL", "APROVADO"))</f>
        <v/>
      </c>
      <c r="K177" s="15">
        <f>IF(H177&lt;7, (12.5 - (1.5*H177)), "-")</f>
        <v/>
      </c>
      <c r="L177" s="15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14" t="n">
        <v>1.089080423652827</v>
      </c>
      <c r="D178" s="14" t="n">
        <v>1.610931812136044</v>
      </c>
      <c r="E178" s="14" t="n">
        <v>1.240250626346917</v>
      </c>
      <c r="F178" s="14" t="n">
        <v>4.734671338078578</v>
      </c>
      <c r="G178" s="15">
        <f>AVERAGE(C178:F178)</f>
        <v/>
      </c>
      <c r="H178" s="15">
        <f>SUM(C178:F178)/4</f>
        <v/>
      </c>
      <c r="I178" s="15">
        <f>IF(H178&lt;7, (0.6*H178) + (0.4*G178), "-")</f>
        <v/>
      </c>
      <c r="J178" s="8">
        <f>IF(H178&lt;2.5, "REPROVADO", IF(H178&lt;7, "FINAL", "APROVADO"))</f>
        <v/>
      </c>
      <c r="K178" s="15">
        <f>IF(H178&lt;7, (12.5 - (1.5*H178)), "-")</f>
        <v/>
      </c>
      <c r="L178" s="15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14" t="n">
        <v>5.191637070332821</v>
      </c>
      <c r="D179" s="14" t="n">
        <v>5.145026471896364</v>
      </c>
      <c r="E179" s="14" t="n">
        <v>9.085487847069524</v>
      </c>
      <c r="F179" s="14" t="n">
        <v>3.192972975099528</v>
      </c>
      <c r="G179" s="15">
        <f>AVERAGE(C179:F179)</f>
        <v/>
      </c>
      <c r="H179" s="15">
        <f>SUM(C179:F179)/4</f>
        <v/>
      </c>
      <c r="I179" s="15">
        <f>IF(H179&lt;7, (0.6*H179) + (0.4*G179), "-")</f>
        <v/>
      </c>
      <c r="J179" s="8">
        <f>IF(H179&lt;2.5, "REPROVADO", IF(H179&lt;7, "FINAL", "APROVADO"))</f>
        <v/>
      </c>
      <c r="K179" s="15">
        <f>IF(H179&lt;7, (12.5 - (1.5*H179)), "-")</f>
        <v/>
      </c>
      <c r="L179" s="15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14" t="n">
        <v>3.654861518311088</v>
      </c>
      <c r="D180" s="14" t="n">
        <v>9.493714148585703</v>
      </c>
      <c r="E180" s="14" t="n">
        <v>6.778801104103072</v>
      </c>
      <c r="F180" s="14" t="n">
        <v>1.779066745738531</v>
      </c>
      <c r="G180" s="15">
        <f>AVERAGE(C180:F180)</f>
        <v/>
      </c>
      <c r="H180" s="15">
        <f>SUM(C180:F180)/4</f>
        <v/>
      </c>
      <c r="I180" s="15">
        <f>IF(H180&lt;7, (0.6*H180) + (0.4*G180), "-")</f>
        <v/>
      </c>
      <c r="J180" s="8">
        <f>IF(H180&lt;2.5, "REPROVADO", IF(H180&lt;7, "FINAL", "APROVADO"))</f>
        <v/>
      </c>
      <c r="K180" s="15">
        <f>IF(H180&lt;7, (12.5 - (1.5*H180)), "-")</f>
        <v/>
      </c>
      <c r="L180" s="15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14" t="n">
        <v>2.609729232454386</v>
      </c>
      <c r="D181" s="14" t="n">
        <v>3.274158759055189</v>
      </c>
      <c r="E181" s="14" t="n">
        <v>5.349590347691255</v>
      </c>
      <c r="F181" s="14" t="n">
        <v>3.322384162662631</v>
      </c>
      <c r="G181" s="15">
        <f>AVERAGE(C181:F181)</f>
        <v/>
      </c>
      <c r="H181" s="15">
        <f>SUM(C181:F181)/4</f>
        <v/>
      </c>
      <c r="I181" s="15">
        <f>IF(H181&lt;7, (0.6*H181) + (0.4*G181), "-")</f>
        <v/>
      </c>
      <c r="J181" s="8">
        <f>IF(H181&lt;2.5, "REPROVADO", IF(H181&lt;7, "FINAL", "APROVADO"))</f>
        <v/>
      </c>
      <c r="K181" s="15">
        <f>IF(H181&lt;7, (12.5 - (1.5*H181)), "-")</f>
        <v/>
      </c>
      <c r="L181" s="15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14" t="n">
        <v>7.920901325520289</v>
      </c>
      <c r="D182" s="14" t="n">
        <v>1.654519443744606</v>
      </c>
      <c r="E182" s="14" t="n">
        <v>5.439627950319445</v>
      </c>
      <c r="F182" s="14" t="n">
        <v>6.779046463661158</v>
      </c>
      <c r="G182" s="15">
        <f>AVERAGE(C182:F182)</f>
        <v/>
      </c>
      <c r="H182" s="15">
        <f>SUM(C182:F182)/4</f>
        <v/>
      </c>
      <c r="I182" s="15">
        <f>IF(H182&lt;7, (0.6*H182) + (0.4*G182), "-")</f>
        <v/>
      </c>
      <c r="J182" s="8">
        <f>IF(H182&lt;2.5, "REPROVADO", IF(H182&lt;7, "FINAL", "APROVADO"))</f>
        <v/>
      </c>
      <c r="K182" s="15">
        <f>IF(H182&lt;7, (12.5 - (1.5*H182)), "-")</f>
        <v/>
      </c>
      <c r="L182" s="15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14" t="n">
        <v>9.444143057814275</v>
      </c>
      <c r="D183" s="14" t="n">
        <v>9.701315164430444</v>
      </c>
      <c r="E183" s="14" t="n">
        <v>6.23889911817353</v>
      </c>
      <c r="F183" s="14" t="n">
        <v>3.129690247892442</v>
      </c>
      <c r="G183" s="15">
        <f>AVERAGE(C183:F183)</f>
        <v/>
      </c>
      <c r="H183" s="15">
        <f>SUM(C183:F183)/4</f>
        <v/>
      </c>
      <c r="I183" s="15">
        <f>IF(H183&lt;7, (0.6*H183) + (0.4*G183), "-")</f>
        <v/>
      </c>
      <c r="J183" s="8">
        <f>IF(H183&lt;2.5, "REPROVADO", IF(H183&lt;7, "FINAL", "APROVADO"))</f>
        <v/>
      </c>
      <c r="K183" s="15">
        <f>IF(H183&lt;7, (12.5 - (1.5*H183)), "-")</f>
        <v/>
      </c>
      <c r="L183" s="15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14" t="n">
        <v>2.460215608694758</v>
      </c>
      <c r="D184" s="14" t="n">
        <v>1.567153104062857</v>
      </c>
      <c r="E184" s="14" t="n">
        <v>4.363886370178049</v>
      </c>
      <c r="F184" s="14" t="n">
        <v>4.291885322683305</v>
      </c>
      <c r="G184" s="15">
        <f>AVERAGE(C184:F184)</f>
        <v/>
      </c>
      <c r="H184" s="15">
        <f>SUM(C184:F184)/4</f>
        <v/>
      </c>
      <c r="I184" s="15">
        <f>IF(H184&lt;7, (0.6*H184) + (0.4*G184), "-")</f>
        <v/>
      </c>
      <c r="J184" s="8">
        <f>IF(H184&lt;2.5, "REPROVADO", IF(H184&lt;7, "FINAL", "APROVADO"))</f>
        <v/>
      </c>
      <c r="K184" s="15">
        <f>IF(H184&lt;7, (12.5 - (1.5*H184)), "-")</f>
        <v/>
      </c>
      <c r="L184" s="15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15">
        <f>AVERAGE(C185:F185)</f>
        <v/>
      </c>
      <c r="H185" s="15">
        <f>SUM(C185:F185)/4</f>
        <v/>
      </c>
      <c r="I185" s="15">
        <f>IF(H185&lt;7, (0.6*H185) + (0.4*G185), "-")</f>
        <v/>
      </c>
      <c r="J185" s="8">
        <f>IF(H185&lt;2.5, "REPROVADO", IF(H185&lt;7, "FINAL", "APROVADO"))</f>
        <v/>
      </c>
      <c r="K185" s="15">
        <f>IF(H185&lt;7, (12.5 - (1.5*H185)), "-")</f>
        <v/>
      </c>
      <c r="L185" s="15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15">
        <f>AVERAGE(C186:F186)</f>
        <v/>
      </c>
      <c r="H186" s="15">
        <f>SUM(C186:F186)/4</f>
        <v/>
      </c>
      <c r="I186" s="15">
        <f>IF(H186&lt;7, (0.6*H186) + (0.4*G186), "-")</f>
        <v/>
      </c>
      <c r="J186" s="8">
        <f>IF(H186&lt;2.5, "REPROVADO", IF(H186&lt;7, "FINAL", "APROVADO"))</f>
        <v/>
      </c>
      <c r="K186" s="15">
        <f>IF(H186&lt;7, (12.5 - (1.5*H186)), "-")</f>
        <v/>
      </c>
      <c r="L186" s="15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15">
        <f>AVERAGE(C187:F187)</f>
        <v/>
      </c>
      <c r="H187" s="15">
        <f>SUM(C187:F187)/4</f>
        <v/>
      </c>
      <c r="I187" s="15">
        <f>IF(H187&lt;7, (0.6*H187) + (0.4*G187), "-")</f>
        <v/>
      </c>
      <c r="J187" s="8">
        <f>IF(H187&lt;2.5, "REPROVADO", IF(H187&lt;7, "FINAL", "APROVADO"))</f>
        <v/>
      </c>
      <c r="K187" s="15">
        <f>IF(H187&lt;7, (12.5 - (1.5*H187)), "-")</f>
        <v/>
      </c>
      <c r="L187" s="15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15">
        <f>AVERAGE(C188:F188)</f>
        <v/>
      </c>
      <c r="H188" s="15">
        <f>SUM(C188:F188)/4</f>
        <v/>
      </c>
      <c r="I188" s="15">
        <f>IF(H188&lt;7, (0.6*H188) + (0.4*G188), "-")</f>
        <v/>
      </c>
      <c r="J188" s="8">
        <f>IF(H188&lt;2.5, "REPROVADO", IF(H188&lt;7, "FINAL", "APROVADO"))</f>
        <v/>
      </c>
      <c r="K188" s="15">
        <f>IF(H188&lt;7, (12.5 - (1.5*H188)), "-")</f>
        <v/>
      </c>
      <c r="L188" s="15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15">
        <f>AVERAGE(C189:F189)</f>
        <v/>
      </c>
      <c r="H189" s="15">
        <f>SUM(C189:F189)/4</f>
        <v/>
      </c>
      <c r="I189" s="15">
        <f>IF(H189&lt;7, (0.6*H189) + (0.4*G189), "-")</f>
        <v/>
      </c>
      <c r="J189" s="8">
        <f>IF(H189&lt;2.5, "REPROVADO", IF(H189&lt;7, "FINAL", "APROVADO"))</f>
        <v/>
      </c>
      <c r="K189" s="15">
        <f>IF(H189&lt;7, (12.5 - (1.5*H189)), "-")</f>
        <v/>
      </c>
      <c r="L189" s="15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15">
        <f>AVERAGE(C190:F190)</f>
        <v/>
      </c>
      <c r="H190" s="15">
        <f>SUM(C190:F190)/4</f>
        <v/>
      </c>
      <c r="I190" s="15">
        <f>IF(H190&lt;7, (0.6*H190) + (0.4*G190), "-")</f>
        <v/>
      </c>
      <c r="J190" s="8">
        <f>IF(H190&lt;2.5, "REPROVADO", IF(H190&lt;7, "FINAL", "APROVADO"))</f>
        <v/>
      </c>
      <c r="K190" s="15">
        <f>IF(H190&lt;7, (12.5 - (1.5*H190)), "-")</f>
        <v/>
      </c>
      <c r="L190" s="15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15">
        <f>AVERAGE(C191:F191)</f>
        <v/>
      </c>
      <c r="H191" s="15">
        <f>SUM(C191:F191)/4</f>
        <v/>
      </c>
      <c r="I191" s="15">
        <f>IF(H191&lt;7, (0.6*H191) + (0.4*G191), "-")</f>
        <v/>
      </c>
      <c r="J191" s="8">
        <f>IF(H191&lt;2.5, "REPROVADO", IF(H191&lt;7, "FINAL", "APROVADO"))</f>
        <v/>
      </c>
      <c r="K191" s="15">
        <f>IF(H191&lt;7, (12.5 - (1.5*H191)), "-")</f>
        <v/>
      </c>
      <c r="L191" s="15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15">
        <f>AVERAGE(C192:F192)</f>
        <v/>
      </c>
      <c r="H192" s="15">
        <f>SUM(C192:F192)/4</f>
        <v/>
      </c>
      <c r="I192" s="15">
        <f>IF(H192&lt;7, (0.6*H192) + (0.4*G192), "-")</f>
        <v/>
      </c>
      <c r="J192" s="8">
        <f>IF(H192&lt;2.5, "REPROVADO", IF(H192&lt;7, "FINAL", "APROVADO"))</f>
        <v/>
      </c>
      <c r="K192" s="15">
        <f>IF(H192&lt;7, (12.5 - (1.5*H192)), "-")</f>
        <v/>
      </c>
      <c r="L192" s="15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15">
        <f>AVERAGE(C193:F193)</f>
        <v/>
      </c>
      <c r="H193" s="15">
        <f>SUM(C193:F193)/4</f>
        <v/>
      </c>
      <c r="I193" s="15">
        <f>IF(H193&lt;7, (0.6*H193) + (0.4*G193), "-")</f>
        <v/>
      </c>
      <c r="J193" s="8">
        <f>IF(H193&lt;2.5, "REPROVADO", IF(H193&lt;7, "FINAL", "APROVADO"))</f>
        <v/>
      </c>
      <c r="K193" s="15">
        <f>IF(H193&lt;7, (12.5 - (1.5*H193)), "-")</f>
        <v/>
      </c>
      <c r="L193" s="15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15">
        <f>AVERAGE(C194:F194)</f>
        <v/>
      </c>
      <c r="H194" s="15">
        <f>SUM(C194:F194)/4</f>
        <v/>
      </c>
      <c r="I194" s="15">
        <f>IF(H194&lt;7, (0.6*H194) + (0.4*G194), "-")</f>
        <v/>
      </c>
      <c r="J194" s="8">
        <f>IF(H194&lt;2.5, "REPROVADO", IF(H194&lt;7, "FINAL", "APROVADO"))</f>
        <v/>
      </c>
      <c r="K194" s="15">
        <f>IF(H194&lt;7, (12.5 - (1.5*H194)), "-")</f>
        <v/>
      </c>
      <c r="L194" s="15">
        <f>IF(G194&gt;=K194, "AF", "-")</f>
        <v/>
      </c>
    </row>
    <row r="208"/>
    <row r="209"/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3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14" t="n">
        <v>2.033295217042044</v>
      </c>
      <c r="D212" s="14" t="n">
        <v>5.545616800088098</v>
      </c>
      <c r="E212" s="14" t="n">
        <v>1.618215773795614</v>
      </c>
      <c r="F212" s="14" t="n">
        <v>7.871278531938765</v>
      </c>
      <c r="G212" s="15">
        <f>AVERAGE(C212:F212)</f>
        <v/>
      </c>
      <c r="H212" s="15">
        <f>SUM(C212:F212)/4</f>
        <v/>
      </c>
      <c r="I212" s="15">
        <f>IF(H212&lt;7, (0.6*H212) + (0.4*G212), "-")</f>
        <v/>
      </c>
      <c r="J212" s="8">
        <f>IF(H212&lt;2.5, "REPROVADO", IF(H212&lt;7, "FINAL", "APROVADO"))</f>
        <v/>
      </c>
      <c r="K212" s="15">
        <f>IF(H212&lt;7, (12.5 - (1.5*H212)), "-")</f>
        <v/>
      </c>
      <c r="L212" s="15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14" t="n">
        <v>9.462511312985011</v>
      </c>
      <c r="D213" s="14" t="n">
        <v>1.335960778855697</v>
      </c>
      <c r="E213" s="14" t="n">
        <v>5.771706996007998</v>
      </c>
      <c r="F213" s="14" t="n">
        <v>7.987909280077763</v>
      </c>
      <c r="G213" s="15">
        <f>AVERAGE(C213:F213)</f>
        <v/>
      </c>
      <c r="H213" s="15">
        <f>SUM(C213:F213)/4</f>
        <v/>
      </c>
      <c r="I213" s="15">
        <f>IF(H213&lt;7, (0.6*H213) + (0.4*G213), "-")</f>
        <v/>
      </c>
      <c r="J213" s="8">
        <f>IF(H213&lt;2.5, "REPROVADO", IF(H213&lt;7, "FINAL", "APROVADO"))</f>
        <v/>
      </c>
      <c r="K213" s="15">
        <f>IF(H213&lt;7, (12.5 - (1.5*H213)), "-")</f>
        <v/>
      </c>
      <c r="L213" s="15">
        <f>IF(G213&gt;=K213, "AF", "-")</f>
        <v/>
      </c>
      <c r="N213" s="8" t="inlineStr">
        <is>
          <t>ALUNOS APROVADOS</t>
        </is>
      </c>
      <c r="O213" s="9">
        <f>COUNTIF(C212:C246, "&gt;=7")</f>
        <v/>
      </c>
      <c r="P213" s="9">
        <f>COUNTIF(D212:D246, "&gt;=7")</f>
        <v/>
      </c>
      <c r="Q213" s="9">
        <f>COUNTIF(E212:E246, "&gt;=7")</f>
        <v/>
      </c>
      <c r="R213" s="9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14" t="n">
        <v>2.465611132565666</v>
      </c>
      <c r="D214" s="14" t="n">
        <v>7.807387482177624</v>
      </c>
      <c r="E214" s="14" t="n">
        <v>4.737724176150518</v>
      </c>
      <c r="F214" s="14" t="n">
        <v>8.539758382147284</v>
      </c>
      <c r="G214" s="15">
        <f>AVERAGE(C214:F214)</f>
        <v/>
      </c>
      <c r="H214" s="15">
        <f>SUM(C214:F214)/4</f>
        <v/>
      </c>
      <c r="I214" s="15">
        <f>IF(H214&lt;7, (0.6*H214) + (0.4*G214), "-")</f>
        <v/>
      </c>
      <c r="J214" s="8">
        <f>IF(H214&lt;2.5, "REPROVADO", IF(H214&lt;7, "FINAL", "APROVADO"))</f>
        <v/>
      </c>
      <c r="K214" s="15">
        <f>IF(H214&lt;7, (12.5 - (1.5*H214)), "-")</f>
        <v/>
      </c>
      <c r="L214" s="15">
        <f>IF(G214&gt;=K214, "AF", "-")</f>
        <v/>
      </c>
      <c r="N214" s="8" t="inlineStr">
        <is>
          <t>ALUNOS REPROVADOS</t>
        </is>
      </c>
      <c r="O214" s="9">
        <f>COUNTIF(C212:C246, "&lt;7")</f>
        <v/>
      </c>
      <c r="P214" s="9">
        <f>COUNTIF(D212:D246, "&lt;7")</f>
        <v/>
      </c>
      <c r="Q214" s="9">
        <f>COUNTIF(E212:E246, "&lt;7")</f>
        <v/>
      </c>
      <c r="R214" s="9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14" t="n">
        <v>3.272391271626117</v>
      </c>
      <c r="D215" s="14" t="n">
        <v>5.389678391633325</v>
      </c>
      <c r="E215" s="14" t="n">
        <v>9.782942468695447</v>
      </c>
      <c r="F215" s="14" t="n">
        <v>4.362028279012478</v>
      </c>
      <c r="G215" s="15">
        <f>AVERAGE(C215:F215)</f>
        <v/>
      </c>
      <c r="H215" s="15">
        <f>SUM(C215:F215)/4</f>
        <v/>
      </c>
      <c r="I215" s="15">
        <f>IF(H215&lt;7, (0.6*H215) + (0.4*G215), "-")</f>
        <v/>
      </c>
      <c r="J215" s="8">
        <f>IF(H215&lt;2.5, "REPROVADO", IF(H215&lt;7, "FINAL", "APROVADO"))</f>
        <v/>
      </c>
      <c r="K215" s="15">
        <f>IF(H215&lt;7, (12.5 - (1.5*H215)), "-")</f>
        <v/>
      </c>
      <c r="L215" s="15">
        <f>IF(G215&gt;=K215, "AF", "-")</f>
        <v/>
      </c>
      <c r="N215" s="8" t="inlineStr">
        <is>
          <t>Nº ALUNOS COM MÉDIA &gt; 8,0</t>
        </is>
      </c>
      <c r="O215" s="9">
        <f>COUNTIF(C212:C246, "&gt;=8")</f>
        <v/>
      </c>
      <c r="P215" s="9">
        <f>COUNTIF(D212:D246, "&gt;=8")</f>
        <v/>
      </c>
      <c r="Q215" s="9">
        <f>COUNTIF(E212:E246, "&gt;=8")</f>
        <v/>
      </c>
      <c r="R215" s="9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14" t="n">
        <v>3.377678682555246</v>
      </c>
      <c r="D216" s="14" t="n">
        <v>1.963563658429986</v>
      </c>
      <c r="E216" s="14" t="n">
        <v>7.588250164465665</v>
      </c>
      <c r="F216" s="14" t="n">
        <v>2.378277999486116</v>
      </c>
      <c r="G216" s="15">
        <f>AVERAGE(C216:F216)</f>
        <v/>
      </c>
      <c r="H216" s="15">
        <f>SUM(C216:F216)/4</f>
        <v/>
      </c>
      <c r="I216" s="15">
        <f>IF(H216&lt;7, (0.6*H216) + (0.4*G216), "-")</f>
        <v/>
      </c>
      <c r="J216" s="8">
        <f>IF(H216&lt;2.5, "REPROVADO", IF(H216&lt;7, "FINAL", "APROVADO"))</f>
        <v/>
      </c>
      <c r="K216" s="15">
        <f>IF(H216&lt;7, (12.5 - (1.5*H216)), "-")</f>
        <v/>
      </c>
      <c r="L216" s="15">
        <f>IF(G216&gt;=K216, "AF", "-")</f>
        <v/>
      </c>
      <c r="N216" s="8" t="inlineStr">
        <is>
          <t>Nº ALUNOS QUE NÃO ATINGIRAM MÉDIA &gt; 8,0</t>
        </is>
      </c>
      <c r="O216" s="9">
        <f>COUNTIF(C212:C246, "&lt;8")</f>
        <v/>
      </c>
      <c r="P216" s="9">
        <f>COUNTIF(D212:D246, "&lt;8")</f>
        <v/>
      </c>
      <c r="Q216" s="9">
        <f>COUNTIF(E212:E246, "&lt;8")</f>
        <v/>
      </c>
      <c r="R216" s="9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14" t="n">
        <v>2.45145303156627</v>
      </c>
      <c r="D217" s="14" t="n">
        <v>4.293937081066243</v>
      </c>
      <c r="E217" s="14" t="n">
        <v>7.311848519172268</v>
      </c>
      <c r="F217" s="14" t="n">
        <v>3.517773598060272</v>
      </c>
      <c r="G217" s="15">
        <f>AVERAGE(C217:F217)</f>
        <v/>
      </c>
      <c r="H217" s="15">
        <f>SUM(C217:F217)/4</f>
        <v/>
      </c>
      <c r="I217" s="15">
        <f>IF(H217&lt;7, (0.6*H217) + (0.4*G217), "-")</f>
        <v/>
      </c>
      <c r="J217" s="8">
        <f>IF(H217&lt;2.5, "REPROVADO", IF(H217&lt;7, "FINAL", "APROVADO"))</f>
        <v/>
      </c>
      <c r="K217" s="15">
        <f>IF(H217&lt;7, (12.5 - (1.5*H217)), "-")</f>
        <v/>
      </c>
      <c r="L217" s="15">
        <f>IF(G217&gt;=K217, "AF", "-")</f>
        <v/>
      </c>
      <c r="N217" s="8" t="inlineStr">
        <is>
          <t>PERCENTUAL DE MÉDIAS &gt; 5,0</t>
        </is>
      </c>
      <c r="O217" s="10">
        <f>COUNTIF(C212:C246, "&gt;=5")/COUNTA(C212:C246)</f>
        <v/>
      </c>
      <c r="P217" s="10">
        <f>COUNTIF(D212:D246, "&gt;=5")/COUNTA(D212:D246)</f>
        <v/>
      </c>
      <c r="Q217" s="10">
        <f>COUNTIF(E212:E246, "&gt;=5")/COUNTA(E212:E246)</f>
        <v/>
      </c>
      <c r="R217" s="10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14" t="n">
        <v>5.443934884851252</v>
      </c>
      <c r="D218" s="14" t="n">
        <v>7.191337165088198</v>
      </c>
      <c r="E218" s="14" t="n">
        <v>7.540830435228744</v>
      </c>
      <c r="F218" s="14" t="n">
        <v>3.634686995206267</v>
      </c>
      <c r="G218" s="15">
        <f>AVERAGE(C218:F218)</f>
        <v/>
      </c>
      <c r="H218" s="15">
        <f>SUM(C218:F218)/4</f>
        <v/>
      </c>
      <c r="I218" s="15">
        <f>IF(H218&lt;7, (0.6*H218) + (0.4*G218), "-")</f>
        <v/>
      </c>
      <c r="J218" s="8">
        <f>IF(H218&lt;2.5, "REPROVADO", IF(H218&lt;7, "FINAL", "APROVADO"))</f>
        <v/>
      </c>
      <c r="K218" s="15">
        <f>IF(H218&lt;7, (12.5 - (1.5*H218)), "-")</f>
        <v/>
      </c>
      <c r="L218" s="15">
        <f>IF(G218&gt;=K218, "AF", "-")</f>
        <v/>
      </c>
      <c r="N218" s="8" t="inlineStr">
        <is>
          <t>PERCENTUAL DE MÉDIAS &lt; 5,0</t>
        </is>
      </c>
      <c r="O218" s="10">
        <f>COUNTIF(C212:C246, "&lt;5")/COUNTA(C212:C246)</f>
        <v/>
      </c>
      <c r="P218" s="10">
        <f>COUNTIF(D212:D246, "&lt;5")/COUNTA(D212:D246)</f>
        <v/>
      </c>
      <c r="Q218" s="10">
        <f>COUNTIF(E212:E246, "&lt;5")/COUNTA(E212:E246)</f>
        <v/>
      </c>
      <c r="R218" s="10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14" t="n">
        <v>5.450735342722695</v>
      </c>
      <c r="D219" s="14" t="n">
        <v>4.506763780159035</v>
      </c>
      <c r="E219" s="14" t="n">
        <v>1.168716027962627</v>
      </c>
      <c r="F219" s="14" t="n">
        <v>4.804340353071277</v>
      </c>
      <c r="G219" s="15">
        <f>AVERAGE(C219:F219)</f>
        <v/>
      </c>
      <c r="H219" s="15">
        <f>SUM(C219:F219)/4</f>
        <v/>
      </c>
      <c r="I219" s="15">
        <f>IF(H219&lt;7, (0.6*H219) + (0.4*G219), "-")</f>
        <v/>
      </c>
      <c r="J219" s="8">
        <f>IF(H219&lt;2.5, "REPROVADO", IF(H219&lt;7, "FINAL", "APROVADO"))</f>
        <v/>
      </c>
      <c r="K219" s="15">
        <f>IF(H219&lt;7, (12.5 - (1.5*H219)), "-")</f>
        <v/>
      </c>
      <c r="L219" s="15">
        <f>IF(G219&gt;=K219, "AF", "-")</f>
        <v/>
      </c>
      <c r="N219" s="8" t="inlineStr">
        <is>
          <t>MATRÍCULAS</t>
        </is>
      </c>
      <c r="O219" s="9">
        <f>COUNTA(C212:C246)</f>
        <v/>
      </c>
      <c r="P219" s="9">
        <f>COUNTA(D212:D246)</f>
        <v/>
      </c>
      <c r="Q219" s="9">
        <f>COUNTA(E212:E246)</f>
        <v/>
      </c>
      <c r="R219" s="9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14" t="n">
        <v>1.594788553444356</v>
      </c>
      <c r="D220" s="14" t="n">
        <v>4.286809322668701</v>
      </c>
      <c r="E220" s="14" t="n">
        <v>4.853556942424825</v>
      </c>
      <c r="F220" s="14" t="n">
        <v>2.623424924006295</v>
      </c>
      <c r="G220" s="15">
        <f>AVERAGE(C220:F220)</f>
        <v/>
      </c>
      <c r="H220" s="15">
        <f>SUM(C220:F220)/4</f>
        <v/>
      </c>
      <c r="I220" s="15">
        <f>IF(H220&lt;7, (0.6*H220) + (0.4*G220), "-")</f>
        <v/>
      </c>
      <c r="J220" s="8">
        <f>IF(H220&lt;2.5, "REPROVADO", IF(H220&lt;7, "FINAL", "APROVADO"))</f>
        <v/>
      </c>
      <c r="K220" s="15">
        <f>IF(H220&lt;7, (12.5 - (1.5*H220)), "-")</f>
        <v/>
      </c>
      <c r="L220" s="15">
        <f>IF(G220&gt;=K220, "AF", "-")</f>
        <v/>
      </c>
      <c r="N220" s="8" t="inlineStr">
        <is>
          <t>TAXA DE APROVAÇÃO (%)</t>
        </is>
      </c>
      <c r="O220" s="10">
        <f>IF(COUNTA(C212:C246)=0, 0, COUNTIF(C212:C246, "&gt;=7")/COUNTA(C212:C246))</f>
        <v/>
      </c>
      <c r="P220" s="10">
        <f>IF(COUNTA(D212:D246)=0, 0, COUNTIF(D212:D246, "&gt;=7")/COUNTA(D212:D246))</f>
        <v/>
      </c>
      <c r="Q220" s="10">
        <f>IF(COUNTA(E212:E246)=0, 0, COUNTIF(E212:E246, "&gt;=7")/COUNTA(E212:E246))</f>
        <v/>
      </c>
      <c r="R220" s="10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14" t="n">
        <v>5.283861775951907</v>
      </c>
      <c r="D221" s="14" t="n">
        <v>3.600533725789702</v>
      </c>
      <c r="E221" s="14" t="n">
        <v>3.954951435196207</v>
      </c>
      <c r="F221" s="14" t="n">
        <v>5.809509494976956</v>
      </c>
      <c r="G221" s="15">
        <f>AVERAGE(C221:F221)</f>
        <v/>
      </c>
      <c r="H221" s="15">
        <f>SUM(C221:F221)/4</f>
        <v/>
      </c>
      <c r="I221" s="15">
        <f>IF(H221&lt;7, (0.6*H221) + (0.4*G221), "-")</f>
        <v/>
      </c>
      <c r="J221" s="8">
        <f>IF(H221&lt;2.5, "REPROVADO", IF(H221&lt;7, "FINAL", "APROVADO"))</f>
        <v/>
      </c>
      <c r="K221" s="15">
        <f>IF(H221&lt;7, (12.5 - (1.5*H221)), "-")</f>
        <v/>
      </c>
      <c r="L221" s="15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14" t="n">
        <v>4.944836081202914</v>
      </c>
      <c r="D222" s="14" t="n">
        <v>4.18575784207727</v>
      </c>
      <c r="E222" s="14" t="n">
        <v>6.593340006401774</v>
      </c>
      <c r="F222" s="14" t="n">
        <v>7.529781198555937</v>
      </c>
      <c r="G222" s="15">
        <f>AVERAGE(C222:F222)</f>
        <v/>
      </c>
      <c r="H222" s="15">
        <f>SUM(C222:F222)/4</f>
        <v/>
      </c>
      <c r="I222" s="15">
        <f>IF(H222&lt;7, (0.6*H222) + (0.4*G222), "-")</f>
        <v/>
      </c>
      <c r="J222" s="8">
        <f>IF(H222&lt;2.5, "REPROVADO", IF(H222&lt;7, "FINAL", "APROVADO"))</f>
        <v/>
      </c>
      <c r="K222" s="15">
        <f>IF(H222&lt;7, (12.5 - (1.5*H222)), "-")</f>
        <v/>
      </c>
      <c r="L222" s="15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14" t="n">
        <v>9.972064240627013</v>
      </c>
      <c r="D223" s="14" t="n">
        <v>7.642681206068756</v>
      </c>
      <c r="E223" s="14" t="n">
        <v>4.468753975234953</v>
      </c>
      <c r="F223" s="14" t="n">
        <v>4.471426727897036</v>
      </c>
      <c r="G223" s="15">
        <f>AVERAGE(C223:F223)</f>
        <v/>
      </c>
      <c r="H223" s="15">
        <f>SUM(C223:F223)/4</f>
        <v/>
      </c>
      <c r="I223" s="15">
        <f>IF(H223&lt;7, (0.6*H223) + (0.4*G223), "-")</f>
        <v/>
      </c>
      <c r="J223" s="8">
        <f>IF(H223&lt;2.5, "REPROVADO", IF(H223&lt;7, "FINAL", "APROVADO"))</f>
        <v/>
      </c>
      <c r="K223" s="15">
        <f>IF(H223&lt;7, (12.5 - (1.5*H223)), "-")</f>
        <v/>
      </c>
      <c r="L223" s="15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14" t="n">
        <v>6.555678997236769</v>
      </c>
      <c r="D224" s="14" t="n">
        <v>3.038715126636772</v>
      </c>
      <c r="E224" s="14" t="n">
        <v>8.447129392880395</v>
      </c>
      <c r="F224" s="14" t="n">
        <v>6.890700762873655</v>
      </c>
      <c r="G224" s="15">
        <f>AVERAGE(C224:F224)</f>
        <v/>
      </c>
      <c r="H224" s="15">
        <f>SUM(C224:F224)/4</f>
        <v/>
      </c>
      <c r="I224" s="15">
        <f>IF(H224&lt;7, (0.6*H224) + (0.4*G224), "-")</f>
        <v/>
      </c>
      <c r="J224" s="8">
        <f>IF(H224&lt;2.5, "REPROVADO", IF(H224&lt;7, "FINAL", "APROVADO"))</f>
        <v/>
      </c>
      <c r="K224" s="15">
        <f>IF(H224&lt;7, (12.5 - (1.5*H224)), "-")</f>
        <v/>
      </c>
      <c r="L224" s="15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14" t="n">
        <v>7.631785198757547</v>
      </c>
      <c r="D225" s="14" t="n">
        <v>5.327948673648713</v>
      </c>
      <c r="E225" s="14" t="n">
        <v>7.947757100416707</v>
      </c>
      <c r="F225" s="14" t="n">
        <v>8.770664272819754</v>
      </c>
      <c r="G225" s="15">
        <f>AVERAGE(C225:F225)</f>
        <v/>
      </c>
      <c r="H225" s="15">
        <f>SUM(C225:F225)/4</f>
        <v/>
      </c>
      <c r="I225" s="15">
        <f>IF(H225&lt;7, (0.6*H225) + (0.4*G225), "-")</f>
        <v/>
      </c>
      <c r="J225" s="8">
        <f>IF(H225&lt;2.5, "REPROVADO", IF(H225&lt;7, "FINAL", "APROVADO"))</f>
        <v/>
      </c>
      <c r="K225" s="15">
        <f>IF(H225&lt;7, (12.5 - (1.5*H225)), "-")</f>
        <v/>
      </c>
      <c r="L225" s="15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14" t="n">
        <v>9.502168478248226</v>
      </c>
      <c r="D226" s="14" t="n">
        <v>1.326209824897594</v>
      </c>
      <c r="E226" s="14" t="n">
        <v>3.223714894642021</v>
      </c>
      <c r="F226" s="14" t="n">
        <v>7.31279559166152</v>
      </c>
      <c r="G226" s="15">
        <f>AVERAGE(C226:F226)</f>
        <v/>
      </c>
      <c r="H226" s="15">
        <f>SUM(C226:F226)/4</f>
        <v/>
      </c>
      <c r="I226" s="15">
        <f>IF(H226&lt;7, (0.6*H226) + (0.4*G226), "-")</f>
        <v/>
      </c>
      <c r="J226" s="8">
        <f>IF(H226&lt;2.5, "REPROVADO", IF(H226&lt;7, "FINAL", "APROVADO"))</f>
        <v/>
      </c>
      <c r="K226" s="15">
        <f>IF(H226&lt;7, (12.5 - (1.5*H226)), "-")</f>
        <v/>
      </c>
      <c r="L226" s="15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14" t="n">
        <v>7.018961987677919</v>
      </c>
      <c r="D227" s="14" t="n">
        <v>9.816784005950447</v>
      </c>
      <c r="E227" s="14" t="n">
        <v>7.201438515991105</v>
      </c>
      <c r="F227" s="14" t="n">
        <v>5.15932218579217</v>
      </c>
      <c r="G227" s="15">
        <f>AVERAGE(C227:F227)</f>
        <v/>
      </c>
      <c r="H227" s="15">
        <f>SUM(C227:F227)/4</f>
        <v/>
      </c>
      <c r="I227" s="15">
        <f>IF(H227&lt;7, (0.6*H227) + (0.4*G227), "-")</f>
        <v/>
      </c>
      <c r="J227" s="8">
        <f>IF(H227&lt;2.5, "REPROVADO", IF(H227&lt;7, "FINAL", "APROVADO"))</f>
        <v/>
      </c>
      <c r="K227" s="15">
        <f>IF(H227&lt;7, (12.5 - (1.5*H227)), "-")</f>
        <v/>
      </c>
      <c r="L227" s="15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14" t="n">
        <v>6.602380559760327</v>
      </c>
      <c r="D228" s="14" t="n">
        <v>7.540296949607317</v>
      </c>
      <c r="E228" s="14" t="n">
        <v>5.029214754265844</v>
      </c>
      <c r="F228" s="14" t="n">
        <v>6.067651489800449</v>
      </c>
      <c r="G228" s="15">
        <f>AVERAGE(C228:F228)</f>
        <v/>
      </c>
      <c r="H228" s="15">
        <f>SUM(C228:F228)/4</f>
        <v/>
      </c>
      <c r="I228" s="15">
        <f>IF(H228&lt;7, (0.6*H228) + (0.4*G228), "-")</f>
        <v/>
      </c>
      <c r="J228" s="8">
        <f>IF(H228&lt;2.5, "REPROVADO", IF(H228&lt;7, "FINAL", "APROVADO"))</f>
        <v/>
      </c>
      <c r="K228" s="15">
        <f>IF(H228&lt;7, (12.5 - (1.5*H228)), "-")</f>
        <v/>
      </c>
      <c r="L228" s="15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14" t="n">
        <v>7.070222867329519</v>
      </c>
      <c r="D229" s="14" t="n">
        <v>4.635281422128731</v>
      </c>
      <c r="E229" s="14" t="n">
        <v>6.570583859716021</v>
      </c>
      <c r="F229" s="14" t="n">
        <v>3.319529189934554</v>
      </c>
      <c r="G229" s="15">
        <f>AVERAGE(C229:F229)</f>
        <v/>
      </c>
      <c r="H229" s="15">
        <f>SUM(C229:F229)/4</f>
        <v/>
      </c>
      <c r="I229" s="15">
        <f>IF(H229&lt;7, (0.6*H229) + (0.4*G229), "-")</f>
        <v/>
      </c>
      <c r="J229" s="8">
        <f>IF(H229&lt;2.5, "REPROVADO", IF(H229&lt;7, "FINAL", "APROVADO"))</f>
        <v/>
      </c>
      <c r="K229" s="15">
        <f>IF(H229&lt;7, (12.5 - (1.5*H229)), "-")</f>
        <v/>
      </c>
      <c r="L229" s="15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14" t="n">
        <v>8.787550700964733</v>
      </c>
      <c r="D230" s="14" t="n">
        <v>3.112983875492294</v>
      </c>
      <c r="E230" s="14" t="n">
        <v>8.357405897025036</v>
      </c>
      <c r="F230" s="14" t="n">
        <v>3.232494438089981</v>
      </c>
      <c r="G230" s="15">
        <f>AVERAGE(C230:F230)</f>
        <v/>
      </c>
      <c r="H230" s="15">
        <f>SUM(C230:F230)/4</f>
        <v/>
      </c>
      <c r="I230" s="15">
        <f>IF(H230&lt;7, (0.6*H230) + (0.4*G230), "-")</f>
        <v/>
      </c>
      <c r="J230" s="8">
        <f>IF(H230&lt;2.5, "REPROVADO", IF(H230&lt;7, "FINAL", "APROVADO"))</f>
        <v/>
      </c>
      <c r="K230" s="15">
        <f>IF(H230&lt;7, (12.5 - (1.5*H230)), "-")</f>
        <v/>
      </c>
      <c r="L230" s="15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14" t="n">
        <v>9.665028110125622</v>
      </c>
      <c r="D231" s="14" t="n">
        <v>7.915473093222884</v>
      </c>
      <c r="E231" s="14" t="n">
        <v>2.940970685447277</v>
      </c>
      <c r="F231" s="14" t="n">
        <v>9.176744134792107</v>
      </c>
      <c r="G231" s="15">
        <f>AVERAGE(C231:F231)</f>
        <v/>
      </c>
      <c r="H231" s="15">
        <f>SUM(C231:F231)/4</f>
        <v/>
      </c>
      <c r="I231" s="15">
        <f>IF(H231&lt;7, (0.6*H231) + (0.4*G231), "-")</f>
        <v/>
      </c>
      <c r="J231" s="8">
        <f>IF(H231&lt;2.5, "REPROVADO", IF(H231&lt;7, "FINAL", "APROVADO"))</f>
        <v/>
      </c>
      <c r="K231" s="15">
        <f>IF(H231&lt;7, (12.5 - (1.5*H231)), "-")</f>
        <v/>
      </c>
      <c r="L231" s="15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14" t="n">
        <v>2.823634659743758</v>
      </c>
      <c r="D232" s="14" t="n">
        <v>7.034033111086967</v>
      </c>
      <c r="E232" s="14" t="n">
        <v>6.351968505191966</v>
      </c>
      <c r="F232" s="14" t="n">
        <v>2.53897251657043</v>
      </c>
      <c r="G232" s="15">
        <f>AVERAGE(C232:F232)</f>
        <v/>
      </c>
      <c r="H232" s="15">
        <f>SUM(C232:F232)/4</f>
        <v/>
      </c>
      <c r="I232" s="15">
        <f>IF(H232&lt;7, (0.6*H232) + (0.4*G232), "-")</f>
        <v/>
      </c>
      <c r="J232" s="8">
        <f>IF(H232&lt;2.5, "REPROVADO", IF(H232&lt;7, "FINAL", "APROVADO"))</f>
        <v/>
      </c>
      <c r="K232" s="15">
        <f>IF(H232&lt;7, (12.5 - (1.5*H232)), "-")</f>
        <v/>
      </c>
      <c r="L232" s="15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14" t="n">
        <v>2.576782773337177</v>
      </c>
      <c r="D233" s="14" t="n">
        <v>9.88478832020105</v>
      </c>
      <c r="E233" s="14" t="n">
        <v>3.183246647570884</v>
      </c>
      <c r="F233" s="14" t="n">
        <v>9.525841264732277</v>
      </c>
      <c r="G233" s="15">
        <f>AVERAGE(C233:F233)</f>
        <v/>
      </c>
      <c r="H233" s="15">
        <f>SUM(C233:F233)/4</f>
        <v/>
      </c>
      <c r="I233" s="15">
        <f>IF(H233&lt;7, (0.6*H233) + (0.4*G233), "-")</f>
        <v/>
      </c>
      <c r="J233" s="8">
        <f>IF(H233&lt;2.5, "REPROVADO", IF(H233&lt;7, "FINAL", "APROVADO"))</f>
        <v/>
      </c>
      <c r="K233" s="15">
        <f>IF(H233&lt;7, (12.5 - (1.5*H233)), "-")</f>
        <v/>
      </c>
      <c r="L233" s="15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14" t="n">
        <v>1.015941097952859</v>
      </c>
      <c r="D234" s="14" t="n">
        <v>8.503826118316006</v>
      </c>
      <c r="E234" s="14" t="n">
        <v>2.46995987510638</v>
      </c>
      <c r="F234" s="14" t="n">
        <v>3.959839250535584</v>
      </c>
      <c r="G234" s="15">
        <f>AVERAGE(C234:F234)</f>
        <v/>
      </c>
      <c r="H234" s="15">
        <f>SUM(C234:F234)/4</f>
        <v/>
      </c>
      <c r="I234" s="15">
        <f>IF(H234&lt;7, (0.6*H234) + (0.4*G234), "-")</f>
        <v/>
      </c>
      <c r="J234" s="8">
        <f>IF(H234&lt;2.5, "REPROVADO", IF(H234&lt;7, "FINAL", "APROVADO"))</f>
        <v/>
      </c>
      <c r="K234" s="15">
        <f>IF(H234&lt;7, (12.5 - (1.5*H234)), "-")</f>
        <v/>
      </c>
      <c r="L234" s="15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14" t="n">
        <v>1.377839971258596</v>
      </c>
      <c r="D235" s="14" t="n">
        <v>2.008745963736883</v>
      </c>
      <c r="E235" s="14" t="n">
        <v>9.653471406732759</v>
      </c>
      <c r="F235" s="14" t="n">
        <v>2.097170242226662</v>
      </c>
      <c r="G235" s="15">
        <f>AVERAGE(C235:F235)</f>
        <v/>
      </c>
      <c r="H235" s="15">
        <f>SUM(C235:F235)/4</f>
        <v/>
      </c>
      <c r="I235" s="15">
        <f>IF(H235&lt;7, (0.6*H235) + (0.4*G235), "-")</f>
        <v/>
      </c>
      <c r="J235" s="8">
        <f>IF(H235&lt;2.5, "REPROVADO", IF(H235&lt;7, "FINAL", "APROVADO"))</f>
        <v/>
      </c>
      <c r="K235" s="15">
        <f>IF(H235&lt;7, (12.5 - (1.5*H235)), "-")</f>
        <v/>
      </c>
      <c r="L235" s="15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15">
        <f>AVERAGE(C236:F236)</f>
        <v/>
      </c>
      <c r="H236" s="15">
        <f>SUM(C236:F236)/4</f>
        <v/>
      </c>
      <c r="I236" s="15">
        <f>IF(H236&lt;7, (0.6*H236) + (0.4*G236), "-")</f>
        <v/>
      </c>
      <c r="J236" s="8">
        <f>IF(H236&lt;2.5, "REPROVADO", IF(H236&lt;7, "FINAL", "APROVADO"))</f>
        <v/>
      </c>
      <c r="K236" s="15">
        <f>IF(H236&lt;7, (12.5 - (1.5*H236)), "-")</f>
        <v/>
      </c>
      <c r="L236" s="15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15">
        <f>AVERAGE(C237:F237)</f>
        <v/>
      </c>
      <c r="H237" s="15">
        <f>SUM(C237:F237)/4</f>
        <v/>
      </c>
      <c r="I237" s="15">
        <f>IF(H237&lt;7, (0.6*H237) + (0.4*G237), "-")</f>
        <v/>
      </c>
      <c r="J237" s="8">
        <f>IF(H237&lt;2.5, "REPROVADO", IF(H237&lt;7, "FINAL", "APROVADO"))</f>
        <v/>
      </c>
      <c r="K237" s="15">
        <f>IF(H237&lt;7, (12.5 - (1.5*H237)), "-")</f>
        <v/>
      </c>
      <c r="L237" s="15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15">
        <f>AVERAGE(C238:F238)</f>
        <v/>
      </c>
      <c r="H238" s="15">
        <f>SUM(C238:F238)/4</f>
        <v/>
      </c>
      <c r="I238" s="15">
        <f>IF(H238&lt;7, (0.6*H238) + (0.4*G238), "-")</f>
        <v/>
      </c>
      <c r="J238" s="8">
        <f>IF(H238&lt;2.5, "REPROVADO", IF(H238&lt;7, "FINAL", "APROVADO"))</f>
        <v/>
      </c>
      <c r="K238" s="15">
        <f>IF(H238&lt;7, (12.5 - (1.5*H238)), "-")</f>
        <v/>
      </c>
      <c r="L238" s="15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15">
        <f>AVERAGE(C239:F239)</f>
        <v/>
      </c>
      <c r="H239" s="15">
        <f>SUM(C239:F239)/4</f>
        <v/>
      </c>
      <c r="I239" s="15">
        <f>IF(H239&lt;7, (0.6*H239) + (0.4*G239), "-")</f>
        <v/>
      </c>
      <c r="J239" s="8">
        <f>IF(H239&lt;2.5, "REPROVADO", IF(H239&lt;7, "FINAL", "APROVADO"))</f>
        <v/>
      </c>
      <c r="K239" s="15">
        <f>IF(H239&lt;7, (12.5 - (1.5*H239)), "-")</f>
        <v/>
      </c>
      <c r="L239" s="15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15">
        <f>AVERAGE(C240:F240)</f>
        <v/>
      </c>
      <c r="H240" s="15">
        <f>SUM(C240:F240)/4</f>
        <v/>
      </c>
      <c r="I240" s="15">
        <f>IF(H240&lt;7, (0.6*H240) + (0.4*G240), "-")</f>
        <v/>
      </c>
      <c r="J240" s="8">
        <f>IF(H240&lt;2.5, "REPROVADO", IF(H240&lt;7, "FINAL", "APROVADO"))</f>
        <v/>
      </c>
      <c r="K240" s="15">
        <f>IF(H240&lt;7, (12.5 - (1.5*H240)), "-")</f>
        <v/>
      </c>
      <c r="L240" s="15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15">
        <f>AVERAGE(C241:F241)</f>
        <v/>
      </c>
      <c r="H241" s="15">
        <f>SUM(C241:F241)/4</f>
        <v/>
      </c>
      <c r="I241" s="15">
        <f>IF(H241&lt;7, (0.6*H241) + (0.4*G241), "-")</f>
        <v/>
      </c>
      <c r="J241" s="8">
        <f>IF(H241&lt;2.5, "REPROVADO", IF(H241&lt;7, "FINAL", "APROVADO"))</f>
        <v/>
      </c>
      <c r="K241" s="15">
        <f>IF(H241&lt;7, (12.5 - (1.5*H241)), "-")</f>
        <v/>
      </c>
      <c r="L241" s="15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15">
        <f>AVERAGE(C242:F242)</f>
        <v/>
      </c>
      <c r="H242" s="15">
        <f>SUM(C242:F242)/4</f>
        <v/>
      </c>
      <c r="I242" s="15">
        <f>IF(H242&lt;7, (0.6*H242) + (0.4*G242), "-")</f>
        <v/>
      </c>
      <c r="J242" s="8">
        <f>IF(H242&lt;2.5, "REPROVADO", IF(H242&lt;7, "FINAL", "APROVADO"))</f>
        <v/>
      </c>
      <c r="K242" s="15">
        <f>IF(H242&lt;7, (12.5 - (1.5*H242)), "-")</f>
        <v/>
      </c>
      <c r="L242" s="15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15">
        <f>AVERAGE(C243:F243)</f>
        <v/>
      </c>
      <c r="H243" s="15">
        <f>SUM(C243:F243)/4</f>
        <v/>
      </c>
      <c r="I243" s="15">
        <f>IF(H243&lt;7, (0.6*H243) + (0.4*G243), "-")</f>
        <v/>
      </c>
      <c r="J243" s="8">
        <f>IF(H243&lt;2.5, "REPROVADO", IF(H243&lt;7, "FINAL", "APROVADO"))</f>
        <v/>
      </c>
      <c r="K243" s="15">
        <f>IF(H243&lt;7, (12.5 - (1.5*H243)), "-")</f>
        <v/>
      </c>
      <c r="L243" s="15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15">
        <f>AVERAGE(C244:F244)</f>
        <v/>
      </c>
      <c r="H244" s="15">
        <f>SUM(C244:F244)/4</f>
        <v/>
      </c>
      <c r="I244" s="15">
        <f>IF(H244&lt;7, (0.6*H244) + (0.4*G244), "-")</f>
        <v/>
      </c>
      <c r="J244" s="8">
        <f>IF(H244&lt;2.5, "REPROVADO", IF(H244&lt;7, "FINAL", "APROVADO"))</f>
        <v/>
      </c>
      <c r="K244" s="15">
        <f>IF(H244&lt;7, (12.5 - (1.5*H244)), "-")</f>
        <v/>
      </c>
      <c r="L244" s="15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15">
        <f>AVERAGE(C245:F245)</f>
        <v/>
      </c>
      <c r="H245" s="15">
        <f>SUM(C245:F245)/4</f>
        <v/>
      </c>
      <c r="I245" s="15">
        <f>IF(H245&lt;7, (0.6*H245) + (0.4*G245), "-")</f>
        <v/>
      </c>
      <c r="J245" s="8">
        <f>IF(H245&lt;2.5, "REPROVADO", IF(H245&lt;7, "FINAL", "APROVADO"))</f>
        <v/>
      </c>
      <c r="K245" s="15">
        <f>IF(H245&lt;7, (12.5 - (1.5*H245)), "-")</f>
        <v/>
      </c>
      <c r="L245" s="15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15">
        <f>AVERAGE(C246:F246)</f>
        <v/>
      </c>
      <c r="H246" s="15">
        <f>SUM(C246:F246)/4</f>
        <v/>
      </c>
      <c r="I246" s="15">
        <f>IF(H246&lt;7, (0.6*H246) + (0.4*G246), "-")</f>
        <v/>
      </c>
      <c r="J246" s="8">
        <f>IF(H246&lt;2.5, "REPROVADO", IF(H246&lt;7, "FINAL", "APROVADO"))</f>
        <v/>
      </c>
      <c r="K246" s="15">
        <f>IF(H246&lt;7, (12.5 - (1.5*H246)), "-")</f>
        <v/>
      </c>
      <c r="L246" s="15">
        <f>IF(G246&gt;=K246, "AF", "-")</f>
        <v/>
      </c>
    </row>
    <row r="259"/>
    <row r="260"/>
    <row r="261"/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3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14" t="n">
        <v>2.404162351526542</v>
      </c>
      <c r="D264" s="14" t="n">
        <v>4.827236293566851</v>
      </c>
      <c r="E264" s="14" t="n">
        <v>1.457432239620633</v>
      </c>
      <c r="F264" s="14" t="n">
        <v>4.113055075009536</v>
      </c>
      <c r="G264" s="15">
        <f>AVERAGE(C264:F264)</f>
        <v/>
      </c>
      <c r="H264" s="15">
        <f>SUM(C264:F264)/4</f>
        <v/>
      </c>
      <c r="I264" s="15">
        <f>IF(H264&lt;7, (0.6*H264) + (0.4*G264), "-")</f>
        <v/>
      </c>
      <c r="J264" s="8">
        <f>IF(H264&lt;2.5, "REPROVADO", IF(H264&lt;7, "FINAL", "APROVADO"))</f>
        <v/>
      </c>
      <c r="K264" s="15">
        <f>IF(H264&lt;7, (12.5 - (1.5*H264)), "-")</f>
        <v/>
      </c>
      <c r="L264" s="15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14" t="n">
        <v>1.600054838322848</v>
      </c>
      <c r="D265" s="14" t="n">
        <v>7.049180186430614</v>
      </c>
      <c r="E265" s="14" t="n">
        <v>8.552535477937401</v>
      </c>
      <c r="F265" s="14" t="n">
        <v>7.805077049820687</v>
      </c>
      <c r="G265" s="15">
        <f>AVERAGE(C265:F265)</f>
        <v/>
      </c>
      <c r="H265" s="15">
        <f>SUM(C265:F265)/4</f>
        <v/>
      </c>
      <c r="I265" s="15">
        <f>IF(H265&lt;7, (0.6*H265) + (0.4*G265), "-")</f>
        <v/>
      </c>
      <c r="J265" s="8">
        <f>IF(H265&lt;2.5, "REPROVADO", IF(H265&lt;7, "FINAL", "APROVADO"))</f>
        <v/>
      </c>
      <c r="K265" s="15">
        <f>IF(H265&lt;7, (12.5 - (1.5*H265)), "-")</f>
        <v/>
      </c>
      <c r="L265" s="15">
        <f>IF(G265&gt;=K265, "AF", "-")</f>
        <v/>
      </c>
      <c r="N265" s="8" t="inlineStr">
        <is>
          <t>ALUNOS APROVADOS</t>
        </is>
      </c>
      <c r="O265" s="9">
        <f>COUNTIF(C264:C298, "&gt;=7")</f>
        <v/>
      </c>
      <c r="P265" s="9">
        <f>COUNTIF(D264:D298, "&gt;=7")</f>
        <v/>
      </c>
      <c r="Q265" s="9">
        <f>COUNTIF(E264:E298, "&gt;=7")</f>
        <v/>
      </c>
      <c r="R265" s="9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14" t="n">
        <v>1.980035850656419</v>
      </c>
      <c r="D266" s="14" t="n">
        <v>5.808145402014256</v>
      </c>
      <c r="E266" s="14" t="n">
        <v>1.027676825857583</v>
      </c>
      <c r="F266" s="14" t="n">
        <v>3.951145945870516</v>
      </c>
      <c r="G266" s="15">
        <f>AVERAGE(C266:F266)</f>
        <v/>
      </c>
      <c r="H266" s="15">
        <f>SUM(C266:F266)/4</f>
        <v/>
      </c>
      <c r="I266" s="15">
        <f>IF(H266&lt;7, (0.6*H266) + (0.4*G266), "-")</f>
        <v/>
      </c>
      <c r="J266" s="8">
        <f>IF(H266&lt;2.5, "REPROVADO", IF(H266&lt;7, "FINAL", "APROVADO"))</f>
        <v/>
      </c>
      <c r="K266" s="15">
        <f>IF(H266&lt;7, (12.5 - (1.5*H266)), "-")</f>
        <v/>
      </c>
      <c r="L266" s="15">
        <f>IF(G266&gt;=K266, "AF", "-")</f>
        <v/>
      </c>
      <c r="N266" s="8" t="inlineStr">
        <is>
          <t>ALUNOS REPROVADOS</t>
        </is>
      </c>
      <c r="O266" s="9">
        <f>COUNTIF(C264:C298, "&lt;7")</f>
        <v/>
      </c>
      <c r="P266" s="9">
        <f>COUNTIF(D264:D298, "&lt;7")</f>
        <v/>
      </c>
      <c r="Q266" s="9">
        <f>COUNTIF(E264:E298, "&lt;7")</f>
        <v/>
      </c>
      <c r="R266" s="9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14" t="n">
        <v>7.668771483572832</v>
      </c>
      <c r="D267" s="14" t="n">
        <v>6.690868677994776</v>
      </c>
      <c r="E267" s="14" t="n">
        <v>6.312810102411753</v>
      </c>
      <c r="F267" s="14" t="n">
        <v>6.864817001978905</v>
      </c>
      <c r="G267" s="15">
        <f>AVERAGE(C267:F267)</f>
        <v/>
      </c>
      <c r="H267" s="15">
        <f>SUM(C267:F267)/4</f>
        <v/>
      </c>
      <c r="I267" s="15">
        <f>IF(H267&lt;7, (0.6*H267) + (0.4*G267), "-")</f>
        <v/>
      </c>
      <c r="J267" s="8">
        <f>IF(H267&lt;2.5, "REPROVADO", IF(H267&lt;7, "FINAL", "APROVADO"))</f>
        <v/>
      </c>
      <c r="K267" s="15">
        <f>IF(H267&lt;7, (12.5 - (1.5*H267)), "-")</f>
        <v/>
      </c>
      <c r="L267" s="15">
        <f>IF(G267&gt;=K267, "AF", "-")</f>
        <v/>
      </c>
      <c r="N267" s="8" t="inlineStr">
        <is>
          <t>Nº ALUNOS COM MÉDIA &gt; 8,0</t>
        </is>
      </c>
      <c r="O267" s="9">
        <f>COUNTIF(C264:C298, "&gt;=8")</f>
        <v/>
      </c>
      <c r="P267" s="9">
        <f>COUNTIF(D264:D298, "&gt;=8")</f>
        <v/>
      </c>
      <c r="Q267" s="9">
        <f>COUNTIF(E264:E298, "&gt;=8")</f>
        <v/>
      </c>
      <c r="R267" s="9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14" t="n">
        <v>4.116848821101629</v>
      </c>
      <c r="D268" s="14" t="n">
        <v>1.287494465824061</v>
      </c>
      <c r="E268" s="14" t="n">
        <v>7.621890193309391</v>
      </c>
      <c r="F268" s="14" t="n">
        <v>7.875520065123761</v>
      </c>
      <c r="G268" s="15">
        <f>AVERAGE(C268:F268)</f>
        <v/>
      </c>
      <c r="H268" s="15">
        <f>SUM(C268:F268)/4</f>
        <v/>
      </c>
      <c r="I268" s="15">
        <f>IF(H268&lt;7, (0.6*H268) + (0.4*G268), "-")</f>
        <v/>
      </c>
      <c r="J268" s="8">
        <f>IF(H268&lt;2.5, "REPROVADO", IF(H268&lt;7, "FINAL", "APROVADO"))</f>
        <v/>
      </c>
      <c r="K268" s="15">
        <f>IF(H268&lt;7, (12.5 - (1.5*H268)), "-")</f>
        <v/>
      </c>
      <c r="L268" s="15">
        <f>IF(G268&gt;=K268, "AF", "-")</f>
        <v/>
      </c>
      <c r="N268" s="8" t="inlineStr">
        <is>
          <t>Nº ALUNOS QUE NÃO ATINGIRAM MÉDIA &gt; 8,0</t>
        </is>
      </c>
      <c r="O268" s="9">
        <f>COUNTIF(C264:C298, "&lt;8")</f>
        <v/>
      </c>
      <c r="P268" s="9">
        <f>COUNTIF(D264:D298, "&lt;8")</f>
        <v/>
      </c>
      <c r="Q268" s="9">
        <f>COUNTIF(E264:E298, "&lt;8")</f>
        <v/>
      </c>
      <c r="R268" s="9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14" t="n">
        <v>4.096268931627103</v>
      </c>
      <c r="D269" s="14" t="n">
        <v>2.101144846178822</v>
      </c>
      <c r="E269" s="14" t="n">
        <v>2.306578601354798</v>
      </c>
      <c r="F269" s="14" t="n">
        <v>2.933767125071984</v>
      </c>
      <c r="G269" s="15">
        <f>AVERAGE(C269:F269)</f>
        <v/>
      </c>
      <c r="H269" s="15">
        <f>SUM(C269:F269)/4</f>
        <v/>
      </c>
      <c r="I269" s="15">
        <f>IF(H269&lt;7, (0.6*H269) + (0.4*G269), "-")</f>
        <v/>
      </c>
      <c r="J269" s="8">
        <f>IF(H269&lt;2.5, "REPROVADO", IF(H269&lt;7, "FINAL", "APROVADO"))</f>
        <v/>
      </c>
      <c r="K269" s="15">
        <f>IF(H269&lt;7, (12.5 - (1.5*H269)), "-")</f>
        <v/>
      </c>
      <c r="L269" s="15">
        <f>IF(G269&gt;=K269, "AF", "-")</f>
        <v/>
      </c>
      <c r="N269" s="8" t="inlineStr">
        <is>
          <t>PERCENTUAL DE MÉDIAS &gt; 5,0</t>
        </is>
      </c>
      <c r="O269" s="10">
        <f>COUNTIF(C264:C298, "&gt;=5")/COUNTA(C264:C298)</f>
        <v/>
      </c>
      <c r="P269" s="10">
        <f>COUNTIF(D264:D298, "&gt;=5")/COUNTA(D264:D298)</f>
        <v/>
      </c>
      <c r="Q269" s="10">
        <f>COUNTIF(E264:E298, "&gt;=5")/COUNTA(E264:E298)</f>
        <v/>
      </c>
      <c r="R269" s="10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14" t="n">
        <v>8.618735276483507</v>
      </c>
      <c r="D270" s="14" t="n">
        <v>7.030219616077645</v>
      </c>
      <c r="E270" s="14" t="n">
        <v>3.746988389030441</v>
      </c>
      <c r="F270" s="14" t="n">
        <v>9.238589425366001</v>
      </c>
      <c r="G270" s="15">
        <f>AVERAGE(C270:F270)</f>
        <v/>
      </c>
      <c r="H270" s="15">
        <f>SUM(C270:F270)/4</f>
        <v/>
      </c>
      <c r="I270" s="15">
        <f>IF(H270&lt;7, (0.6*H270) + (0.4*G270), "-")</f>
        <v/>
      </c>
      <c r="J270" s="8">
        <f>IF(H270&lt;2.5, "REPROVADO", IF(H270&lt;7, "FINAL", "APROVADO"))</f>
        <v/>
      </c>
      <c r="K270" s="15">
        <f>IF(H270&lt;7, (12.5 - (1.5*H270)), "-")</f>
        <v/>
      </c>
      <c r="L270" s="15">
        <f>IF(G270&gt;=K270, "AF", "-")</f>
        <v/>
      </c>
      <c r="N270" s="8" t="inlineStr">
        <is>
          <t>PERCENTUAL DE MÉDIAS &lt; 5,0</t>
        </is>
      </c>
      <c r="O270" s="10">
        <f>COUNTIF(C264:C298, "&lt;5")/COUNTA(C264:C298)</f>
        <v/>
      </c>
      <c r="P270" s="10">
        <f>COUNTIF(D264:D298, "&lt;5")/COUNTA(D264:D298)</f>
        <v/>
      </c>
      <c r="Q270" s="10">
        <f>COUNTIF(E264:E298, "&lt;5")/COUNTA(E264:E298)</f>
        <v/>
      </c>
      <c r="R270" s="10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14" t="n">
        <v>9.352778719631466</v>
      </c>
      <c r="D271" s="14" t="n">
        <v>1.999551115918158</v>
      </c>
      <c r="E271" s="14" t="n">
        <v>5.620910238854119</v>
      </c>
      <c r="F271" s="14" t="n">
        <v>9.718142947251895</v>
      </c>
      <c r="G271" s="15">
        <f>AVERAGE(C271:F271)</f>
        <v/>
      </c>
      <c r="H271" s="15">
        <f>SUM(C271:F271)/4</f>
        <v/>
      </c>
      <c r="I271" s="15">
        <f>IF(H271&lt;7, (0.6*H271) + (0.4*G271), "-")</f>
        <v/>
      </c>
      <c r="J271" s="8">
        <f>IF(H271&lt;2.5, "REPROVADO", IF(H271&lt;7, "FINAL", "APROVADO"))</f>
        <v/>
      </c>
      <c r="K271" s="15">
        <f>IF(H271&lt;7, (12.5 - (1.5*H271)), "-")</f>
        <v/>
      </c>
      <c r="L271" s="15">
        <f>IF(G271&gt;=K271, "AF", "-")</f>
        <v/>
      </c>
      <c r="N271" s="8" t="inlineStr">
        <is>
          <t>MATRÍCULAS</t>
        </is>
      </c>
      <c r="O271" s="9">
        <f>COUNTA(C264:C298)</f>
        <v/>
      </c>
      <c r="P271" s="9">
        <f>COUNTA(D264:D298)</f>
        <v/>
      </c>
      <c r="Q271" s="9">
        <f>COUNTA(E264:E298)</f>
        <v/>
      </c>
      <c r="R271" s="9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14" t="n">
        <v>6.542350171098323</v>
      </c>
      <c r="D272" s="14" t="n">
        <v>3.722044605879942</v>
      </c>
      <c r="E272" s="14" t="n">
        <v>9.834234952926117</v>
      </c>
      <c r="F272" s="14" t="n">
        <v>4.030177790850733</v>
      </c>
      <c r="G272" s="15">
        <f>AVERAGE(C272:F272)</f>
        <v/>
      </c>
      <c r="H272" s="15">
        <f>SUM(C272:F272)/4</f>
        <v/>
      </c>
      <c r="I272" s="15">
        <f>IF(H272&lt;7, (0.6*H272) + (0.4*G272), "-")</f>
        <v/>
      </c>
      <c r="J272" s="8">
        <f>IF(H272&lt;2.5, "REPROVADO", IF(H272&lt;7, "FINAL", "APROVADO"))</f>
        <v/>
      </c>
      <c r="K272" s="15">
        <f>IF(H272&lt;7, (12.5 - (1.5*H272)), "-")</f>
        <v/>
      </c>
      <c r="L272" s="15">
        <f>IF(G272&gt;=K272, "AF", "-")</f>
        <v/>
      </c>
      <c r="N272" s="8" t="inlineStr">
        <is>
          <t>TAXA DE APROVAÇÃO (%)</t>
        </is>
      </c>
      <c r="O272" s="10">
        <f>IF(COUNTA(C264:C298)=0, 0, COUNTIF(C264:C298, "&gt;=7")/COUNTA(C264:C298))</f>
        <v/>
      </c>
      <c r="P272" s="10">
        <f>IF(COUNTA(D264:D298)=0, 0, COUNTIF(D264:D298, "&gt;=7")/COUNTA(D264:D298))</f>
        <v/>
      </c>
      <c r="Q272" s="10">
        <f>IF(COUNTA(E264:E298)=0, 0, COUNTIF(E264:E298, "&gt;=7")/COUNTA(E264:E298))</f>
        <v/>
      </c>
      <c r="R272" s="10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14" t="n">
        <v>4.557592393470662</v>
      </c>
      <c r="D273" s="14" t="n">
        <v>9.810618970081757</v>
      </c>
      <c r="E273" s="14" t="n">
        <v>3.989981583642894</v>
      </c>
      <c r="F273" s="14" t="n">
        <v>6.638466421988564</v>
      </c>
      <c r="G273" s="15">
        <f>AVERAGE(C273:F273)</f>
        <v/>
      </c>
      <c r="H273" s="15">
        <f>SUM(C273:F273)/4</f>
        <v/>
      </c>
      <c r="I273" s="15">
        <f>IF(H273&lt;7, (0.6*H273) + (0.4*G273), "-")</f>
        <v/>
      </c>
      <c r="J273" s="8">
        <f>IF(H273&lt;2.5, "REPROVADO", IF(H273&lt;7, "FINAL", "APROVADO"))</f>
        <v/>
      </c>
      <c r="K273" s="15">
        <f>IF(H273&lt;7, (12.5 - (1.5*H273)), "-")</f>
        <v/>
      </c>
      <c r="L273" s="15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14" t="n">
        <v>9.790450114361922</v>
      </c>
      <c r="D274" s="14" t="n">
        <v>9.338864843732724</v>
      </c>
      <c r="E274" s="14" t="n">
        <v>2.874708782314854</v>
      </c>
      <c r="F274" s="14" t="n">
        <v>3.547538348631337</v>
      </c>
      <c r="G274" s="15">
        <f>AVERAGE(C274:F274)</f>
        <v/>
      </c>
      <c r="H274" s="15">
        <f>SUM(C274:F274)/4</f>
        <v/>
      </c>
      <c r="I274" s="15">
        <f>IF(H274&lt;7, (0.6*H274) + (0.4*G274), "-")</f>
        <v/>
      </c>
      <c r="J274" s="8">
        <f>IF(H274&lt;2.5, "REPROVADO", IF(H274&lt;7, "FINAL", "APROVADO"))</f>
        <v/>
      </c>
      <c r="K274" s="15">
        <f>IF(H274&lt;7, (12.5 - (1.5*H274)), "-")</f>
        <v/>
      </c>
      <c r="L274" s="15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14" t="n">
        <v>8.074603719651599</v>
      </c>
      <c r="D275" s="14" t="n">
        <v>1.56481334836488</v>
      </c>
      <c r="E275" s="14" t="n">
        <v>7.778381497167246</v>
      </c>
      <c r="F275" s="14" t="n">
        <v>1.319409951429305</v>
      </c>
      <c r="G275" s="15">
        <f>AVERAGE(C275:F275)</f>
        <v/>
      </c>
      <c r="H275" s="15">
        <f>SUM(C275:F275)/4</f>
        <v/>
      </c>
      <c r="I275" s="15">
        <f>IF(H275&lt;7, (0.6*H275) + (0.4*G275), "-")</f>
        <v/>
      </c>
      <c r="J275" s="8">
        <f>IF(H275&lt;2.5, "REPROVADO", IF(H275&lt;7, "FINAL", "APROVADO"))</f>
        <v/>
      </c>
      <c r="K275" s="15">
        <f>IF(H275&lt;7, (12.5 - (1.5*H275)), "-")</f>
        <v/>
      </c>
      <c r="L275" s="15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14" t="n">
        <v>8.786619210994795</v>
      </c>
      <c r="D276" s="14" t="n">
        <v>6.095036357500941</v>
      </c>
      <c r="E276" s="14" t="n">
        <v>3.926888424915575</v>
      </c>
      <c r="F276" s="14" t="n">
        <v>6.273730388617262</v>
      </c>
      <c r="G276" s="15">
        <f>AVERAGE(C276:F276)</f>
        <v/>
      </c>
      <c r="H276" s="15">
        <f>SUM(C276:F276)/4</f>
        <v/>
      </c>
      <c r="I276" s="15">
        <f>IF(H276&lt;7, (0.6*H276) + (0.4*G276), "-")</f>
        <v/>
      </c>
      <c r="J276" s="8">
        <f>IF(H276&lt;2.5, "REPROVADO", IF(H276&lt;7, "FINAL", "APROVADO"))</f>
        <v/>
      </c>
      <c r="K276" s="15">
        <f>IF(H276&lt;7, (12.5 - (1.5*H276)), "-")</f>
        <v/>
      </c>
      <c r="L276" s="15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14" t="n">
        <v>3.670447837827237</v>
      </c>
      <c r="D277" s="14" t="n">
        <v>6.275628565162243</v>
      </c>
      <c r="E277" s="14" t="n">
        <v>5.393209320530776</v>
      </c>
      <c r="F277" s="14" t="n">
        <v>8.27173616143476</v>
      </c>
      <c r="G277" s="15">
        <f>AVERAGE(C277:F277)</f>
        <v/>
      </c>
      <c r="H277" s="15">
        <f>SUM(C277:F277)/4</f>
        <v/>
      </c>
      <c r="I277" s="15">
        <f>IF(H277&lt;7, (0.6*H277) + (0.4*G277), "-")</f>
        <v/>
      </c>
      <c r="J277" s="8">
        <f>IF(H277&lt;2.5, "REPROVADO", IF(H277&lt;7, "FINAL", "APROVADO"))</f>
        <v/>
      </c>
      <c r="K277" s="15">
        <f>IF(H277&lt;7, (12.5 - (1.5*H277)), "-")</f>
        <v/>
      </c>
      <c r="L277" s="15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14" t="n">
        <v>1.997403133682265</v>
      </c>
      <c r="D278" s="14" t="n">
        <v>9.634848870540223</v>
      </c>
      <c r="E278" s="14" t="n">
        <v>5.354200740887214</v>
      </c>
      <c r="F278" s="14" t="n">
        <v>3.765740483890205</v>
      </c>
      <c r="G278" s="15">
        <f>AVERAGE(C278:F278)</f>
        <v/>
      </c>
      <c r="H278" s="15">
        <f>SUM(C278:F278)/4</f>
        <v/>
      </c>
      <c r="I278" s="15">
        <f>IF(H278&lt;7, (0.6*H278) + (0.4*G278), "-")</f>
        <v/>
      </c>
      <c r="J278" s="8">
        <f>IF(H278&lt;2.5, "REPROVADO", IF(H278&lt;7, "FINAL", "APROVADO"))</f>
        <v/>
      </c>
      <c r="K278" s="15">
        <f>IF(H278&lt;7, (12.5 - (1.5*H278)), "-")</f>
        <v/>
      </c>
      <c r="L278" s="15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14" t="n">
        <v>2.39518896893229</v>
      </c>
      <c r="D279" s="14" t="n">
        <v>6.483886931186214</v>
      </c>
      <c r="E279" s="14" t="n">
        <v>2.75113505454054</v>
      </c>
      <c r="F279" s="14" t="n">
        <v>1.895146792003006</v>
      </c>
      <c r="G279" s="15">
        <f>AVERAGE(C279:F279)</f>
        <v/>
      </c>
      <c r="H279" s="15">
        <f>SUM(C279:F279)/4</f>
        <v/>
      </c>
      <c r="I279" s="15">
        <f>IF(H279&lt;7, (0.6*H279) + (0.4*G279), "-")</f>
        <v/>
      </c>
      <c r="J279" s="8">
        <f>IF(H279&lt;2.5, "REPROVADO", IF(H279&lt;7, "FINAL", "APROVADO"))</f>
        <v/>
      </c>
      <c r="K279" s="15">
        <f>IF(H279&lt;7, (12.5 - (1.5*H279)), "-")</f>
        <v/>
      </c>
      <c r="L279" s="15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14" t="n">
        <v>7.686002382818137</v>
      </c>
      <c r="D280" s="14" t="n">
        <v>2.813078213283684</v>
      </c>
      <c r="E280" s="14" t="n">
        <v>4.58000136198754</v>
      </c>
      <c r="F280" s="14" t="n">
        <v>3.858536766956547</v>
      </c>
      <c r="G280" s="15">
        <f>AVERAGE(C280:F280)</f>
        <v/>
      </c>
      <c r="H280" s="15">
        <f>SUM(C280:F280)/4</f>
        <v/>
      </c>
      <c r="I280" s="15">
        <f>IF(H280&lt;7, (0.6*H280) + (0.4*G280), "-")</f>
        <v/>
      </c>
      <c r="J280" s="8">
        <f>IF(H280&lt;2.5, "REPROVADO", IF(H280&lt;7, "FINAL", "APROVADO"))</f>
        <v/>
      </c>
      <c r="K280" s="15">
        <f>IF(H280&lt;7, (12.5 - (1.5*H280)), "-")</f>
        <v/>
      </c>
      <c r="L280" s="15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15">
        <f>AVERAGE(C281:F281)</f>
        <v/>
      </c>
      <c r="H281" s="15">
        <f>SUM(C281:F281)/4</f>
        <v/>
      </c>
      <c r="I281" s="15">
        <f>IF(H281&lt;7, (0.6*H281) + (0.4*G281), "-")</f>
        <v/>
      </c>
      <c r="J281" s="8">
        <f>IF(H281&lt;2.5, "REPROVADO", IF(H281&lt;7, "FINAL", "APROVADO"))</f>
        <v/>
      </c>
      <c r="K281" s="15">
        <f>IF(H281&lt;7, (12.5 - (1.5*H281)), "-")</f>
        <v/>
      </c>
      <c r="L281" s="15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15">
        <f>AVERAGE(C282:F282)</f>
        <v/>
      </c>
      <c r="H282" s="15">
        <f>SUM(C282:F282)/4</f>
        <v/>
      </c>
      <c r="I282" s="15">
        <f>IF(H282&lt;7, (0.6*H282) + (0.4*G282), "-")</f>
        <v/>
      </c>
      <c r="J282" s="8">
        <f>IF(H282&lt;2.5, "REPROVADO", IF(H282&lt;7, "FINAL", "APROVADO"))</f>
        <v/>
      </c>
      <c r="K282" s="15">
        <f>IF(H282&lt;7, (12.5 - (1.5*H282)), "-")</f>
        <v/>
      </c>
      <c r="L282" s="15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15">
        <f>AVERAGE(C283:F283)</f>
        <v/>
      </c>
      <c r="H283" s="15">
        <f>SUM(C283:F283)/4</f>
        <v/>
      </c>
      <c r="I283" s="15">
        <f>IF(H283&lt;7, (0.6*H283) + (0.4*G283), "-")</f>
        <v/>
      </c>
      <c r="J283" s="8">
        <f>IF(H283&lt;2.5, "REPROVADO", IF(H283&lt;7, "FINAL", "APROVADO"))</f>
        <v/>
      </c>
      <c r="K283" s="15">
        <f>IF(H283&lt;7, (12.5 - (1.5*H283)), "-")</f>
        <v/>
      </c>
      <c r="L283" s="15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15">
        <f>AVERAGE(C284:F284)</f>
        <v/>
      </c>
      <c r="H284" s="15">
        <f>SUM(C284:F284)/4</f>
        <v/>
      </c>
      <c r="I284" s="15">
        <f>IF(H284&lt;7, (0.6*H284) + (0.4*G284), "-")</f>
        <v/>
      </c>
      <c r="J284" s="8">
        <f>IF(H284&lt;2.5, "REPROVADO", IF(H284&lt;7, "FINAL", "APROVADO"))</f>
        <v/>
      </c>
      <c r="K284" s="15">
        <f>IF(H284&lt;7, (12.5 - (1.5*H284)), "-")</f>
        <v/>
      </c>
      <c r="L284" s="15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15">
        <f>AVERAGE(C285:F285)</f>
        <v/>
      </c>
      <c r="H285" s="15">
        <f>SUM(C285:F285)/4</f>
        <v/>
      </c>
      <c r="I285" s="15">
        <f>IF(H285&lt;7, (0.6*H285) + (0.4*G285), "-")</f>
        <v/>
      </c>
      <c r="J285" s="8">
        <f>IF(H285&lt;2.5, "REPROVADO", IF(H285&lt;7, "FINAL", "APROVADO"))</f>
        <v/>
      </c>
      <c r="K285" s="15">
        <f>IF(H285&lt;7, (12.5 - (1.5*H285)), "-")</f>
        <v/>
      </c>
      <c r="L285" s="15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15">
        <f>AVERAGE(C286:F286)</f>
        <v/>
      </c>
      <c r="H286" s="15">
        <f>SUM(C286:F286)/4</f>
        <v/>
      </c>
      <c r="I286" s="15">
        <f>IF(H286&lt;7, (0.6*H286) + (0.4*G286), "-")</f>
        <v/>
      </c>
      <c r="J286" s="8">
        <f>IF(H286&lt;2.5, "REPROVADO", IF(H286&lt;7, "FINAL", "APROVADO"))</f>
        <v/>
      </c>
      <c r="K286" s="15">
        <f>IF(H286&lt;7, (12.5 - (1.5*H286)), "-")</f>
        <v/>
      </c>
      <c r="L286" s="15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15">
        <f>AVERAGE(C287:F287)</f>
        <v/>
      </c>
      <c r="H287" s="15">
        <f>SUM(C287:F287)/4</f>
        <v/>
      </c>
      <c r="I287" s="15">
        <f>IF(H287&lt;7, (0.6*H287) + (0.4*G287), "-")</f>
        <v/>
      </c>
      <c r="J287" s="8">
        <f>IF(H287&lt;2.5, "REPROVADO", IF(H287&lt;7, "FINAL", "APROVADO"))</f>
        <v/>
      </c>
      <c r="K287" s="15">
        <f>IF(H287&lt;7, (12.5 - (1.5*H287)), "-")</f>
        <v/>
      </c>
      <c r="L287" s="15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15">
        <f>AVERAGE(C288:F288)</f>
        <v/>
      </c>
      <c r="H288" s="15">
        <f>SUM(C288:F288)/4</f>
        <v/>
      </c>
      <c r="I288" s="15">
        <f>IF(H288&lt;7, (0.6*H288) + (0.4*G288), "-")</f>
        <v/>
      </c>
      <c r="J288" s="8">
        <f>IF(H288&lt;2.5, "REPROVADO", IF(H288&lt;7, "FINAL", "APROVADO"))</f>
        <v/>
      </c>
      <c r="K288" s="15">
        <f>IF(H288&lt;7, (12.5 - (1.5*H288)), "-")</f>
        <v/>
      </c>
      <c r="L288" s="15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15">
        <f>AVERAGE(C289:F289)</f>
        <v/>
      </c>
      <c r="H289" s="15">
        <f>SUM(C289:F289)/4</f>
        <v/>
      </c>
      <c r="I289" s="15">
        <f>IF(H289&lt;7, (0.6*H289) + (0.4*G289), "-")</f>
        <v/>
      </c>
      <c r="J289" s="8">
        <f>IF(H289&lt;2.5, "REPROVADO", IF(H289&lt;7, "FINAL", "APROVADO"))</f>
        <v/>
      </c>
      <c r="K289" s="15">
        <f>IF(H289&lt;7, (12.5 - (1.5*H289)), "-")</f>
        <v/>
      </c>
      <c r="L289" s="15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15">
        <f>AVERAGE(C290:F290)</f>
        <v/>
      </c>
      <c r="H290" s="15">
        <f>SUM(C290:F290)/4</f>
        <v/>
      </c>
      <c r="I290" s="15">
        <f>IF(H290&lt;7, (0.6*H290) + (0.4*G290), "-")</f>
        <v/>
      </c>
      <c r="J290" s="8">
        <f>IF(H290&lt;2.5, "REPROVADO", IF(H290&lt;7, "FINAL", "APROVADO"))</f>
        <v/>
      </c>
      <c r="K290" s="15">
        <f>IF(H290&lt;7, (12.5 - (1.5*H290)), "-")</f>
        <v/>
      </c>
      <c r="L290" s="15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15">
        <f>AVERAGE(C291:F291)</f>
        <v/>
      </c>
      <c r="H291" s="15">
        <f>SUM(C291:F291)/4</f>
        <v/>
      </c>
      <c r="I291" s="15">
        <f>IF(H291&lt;7, (0.6*H291) + (0.4*G291), "-")</f>
        <v/>
      </c>
      <c r="J291" s="8">
        <f>IF(H291&lt;2.5, "REPROVADO", IF(H291&lt;7, "FINAL", "APROVADO"))</f>
        <v/>
      </c>
      <c r="K291" s="15">
        <f>IF(H291&lt;7, (12.5 - (1.5*H291)), "-")</f>
        <v/>
      </c>
      <c r="L291" s="15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15">
        <f>AVERAGE(C292:F292)</f>
        <v/>
      </c>
      <c r="H292" s="15">
        <f>SUM(C292:F292)/4</f>
        <v/>
      </c>
      <c r="I292" s="15">
        <f>IF(H292&lt;7, (0.6*H292) + (0.4*G292), "-")</f>
        <v/>
      </c>
      <c r="J292" s="8">
        <f>IF(H292&lt;2.5, "REPROVADO", IF(H292&lt;7, "FINAL", "APROVADO"))</f>
        <v/>
      </c>
      <c r="K292" s="15">
        <f>IF(H292&lt;7, (12.5 - (1.5*H292)), "-")</f>
        <v/>
      </c>
      <c r="L292" s="15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15">
        <f>AVERAGE(C293:F293)</f>
        <v/>
      </c>
      <c r="H293" s="15">
        <f>SUM(C293:F293)/4</f>
        <v/>
      </c>
      <c r="I293" s="15">
        <f>IF(H293&lt;7, (0.6*H293) + (0.4*G293), "-")</f>
        <v/>
      </c>
      <c r="J293" s="8">
        <f>IF(H293&lt;2.5, "REPROVADO", IF(H293&lt;7, "FINAL", "APROVADO"))</f>
        <v/>
      </c>
      <c r="K293" s="15">
        <f>IF(H293&lt;7, (12.5 - (1.5*H293)), "-")</f>
        <v/>
      </c>
      <c r="L293" s="15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15">
        <f>AVERAGE(C294:F294)</f>
        <v/>
      </c>
      <c r="H294" s="15">
        <f>SUM(C294:F294)/4</f>
        <v/>
      </c>
      <c r="I294" s="15">
        <f>IF(H294&lt;7, (0.6*H294) + (0.4*G294), "-")</f>
        <v/>
      </c>
      <c r="J294" s="8">
        <f>IF(H294&lt;2.5, "REPROVADO", IF(H294&lt;7, "FINAL", "APROVADO"))</f>
        <v/>
      </c>
      <c r="K294" s="15">
        <f>IF(H294&lt;7, (12.5 - (1.5*H294)), "-")</f>
        <v/>
      </c>
      <c r="L294" s="15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15">
        <f>AVERAGE(C295:F295)</f>
        <v/>
      </c>
      <c r="H295" s="15">
        <f>SUM(C295:F295)/4</f>
        <v/>
      </c>
      <c r="I295" s="15">
        <f>IF(H295&lt;7, (0.6*H295) + (0.4*G295), "-")</f>
        <v/>
      </c>
      <c r="J295" s="8">
        <f>IF(H295&lt;2.5, "REPROVADO", IF(H295&lt;7, "FINAL", "APROVADO"))</f>
        <v/>
      </c>
      <c r="K295" s="15">
        <f>IF(H295&lt;7, (12.5 - (1.5*H295)), "-")</f>
        <v/>
      </c>
      <c r="L295" s="15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15">
        <f>AVERAGE(C296:F296)</f>
        <v/>
      </c>
      <c r="H296" s="15">
        <f>SUM(C296:F296)/4</f>
        <v/>
      </c>
      <c r="I296" s="15">
        <f>IF(H296&lt;7, (0.6*H296) + (0.4*G296), "-")</f>
        <v/>
      </c>
      <c r="J296" s="8">
        <f>IF(H296&lt;2.5, "REPROVADO", IF(H296&lt;7, "FINAL", "APROVADO"))</f>
        <v/>
      </c>
      <c r="K296" s="15">
        <f>IF(H296&lt;7, (12.5 - (1.5*H296)), "-")</f>
        <v/>
      </c>
      <c r="L296" s="15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15">
        <f>AVERAGE(C297:F297)</f>
        <v/>
      </c>
      <c r="H297" s="15">
        <f>SUM(C297:F297)/4</f>
        <v/>
      </c>
      <c r="I297" s="15">
        <f>IF(H297&lt;7, (0.6*H297) + (0.4*G297), "-")</f>
        <v/>
      </c>
      <c r="J297" s="8">
        <f>IF(H297&lt;2.5, "REPROVADO", IF(H297&lt;7, "FINAL", "APROVADO"))</f>
        <v/>
      </c>
      <c r="K297" s="15">
        <f>IF(H297&lt;7, (12.5 - (1.5*H297)), "-")</f>
        <v/>
      </c>
      <c r="L297" s="15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15">
        <f>AVERAGE(C298:F298)</f>
        <v/>
      </c>
      <c r="H298" s="15">
        <f>SUM(C298:F298)/4</f>
        <v/>
      </c>
      <c r="I298" s="15">
        <f>IF(H298&lt;7, (0.6*H298) + (0.4*G298), "-")</f>
        <v/>
      </c>
      <c r="J298" s="8">
        <f>IF(H298&lt;2.5, "REPROVADO", IF(H298&lt;7, "FINAL", "APROVADO"))</f>
        <v/>
      </c>
      <c r="K298" s="15">
        <f>IF(H298&lt;7, (12.5 - (1.5*H298)), "-")</f>
        <v/>
      </c>
      <c r="L298" s="15">
        <f>IF(G298&gt;=K298, "AF", "-")</f>
        <v/>
      </c>
    </row>
    <row r="310"/>
    <row r="311"/>
    <row r="312"/>
    <row r="313"/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3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14" t="n">
        <v>8.271759619130364</v>
      </c>
      <c r="D316" s="14" t="n">
        <v>6.033259025852882</v>
      </c>
      <c r="E316" s="14" t="n">
        <v>9.200237859595003</v>
      </c>
      <c r="F316" s="14" t="n">
        <v>9.61688826470542</v>
      </c>
      <c r="G316" s="15">
        <f>AVERAGE(C316:F316)</f>
        <v/>
      </c>
      <c r="H316" s="15">
        <f>SUM(C316:F316)/4</f>
        <v/>
      </c>
      <c r="I316" s="15">
        <f>IF(H316&lt;7, (0.6*H316) + (0.4*G316), "-")</f>
        <v/>
      </c>
      <c r="J316" s="8">
        <f>IF(H316&lt;2.5, "REPROVADO", IF(H316&lt;7, "FINAL", "APROVADO"))</f>
        <v/>
      </c>
      <c r="K316" s="15">
        <f>IF(H316&lt;7, (12.5 - (1.5*H316)), "-")</f>
        <v/>
      </c>
      <c r="L316" s="15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14" t="n">
        <v>7.414565860844148</v>
      </c>
      <c r="D317" s="14" t="n">
        <v>6.848077060195877</v>
      </c>
      <c r="E317" s="14" t="n">
        <v>8.417021173023741</v>
      </c>
      <c r="F317" s="14" t="n">
        <v>4.691521263927501</v>
      </c>
      <c r="G317" s="15">
        <f>AVERAGE(C317:F317)</f>
        <v/>
      </c>
      <c r="H317" s="15">
        <f>SUM(C317:F317)/4</f>
        <v/>
      </c>
      <c r="I317" s="15">
        <f>IF(H317&lt;7, (0.6*H317) + (0.4*G317), "-")</f>
        <v/>
      </c>
      <c r="J317" s="8">
        <f>IF(H317&lt;2.5, "REPROVADO", IF(H317&lt;7, "FINAL", "APROVADO"))</f>
        <v/>
      </c>
      <c r="K317" s="15">
        <f>IF(H317&lt;7, (12.5 - (1.5*H317)), "-")</f>
        <v/>
      </c>
      <c r="L317" s="15">
        <f>IF(G317&gt;=K317, "AF", "-")</f>
        <v/>
      </c>
      <c r="N317" s="8" t="inlineStr">
        <is>
          <t>ALUNOS APROVADOS</t>
        </is>
      </c>
      <c r="O317" s="9">
        <f>COUNTIF(C316:C350, "&gt;=7")</f>
        <v/>
      </c>
      <c r="P317" s="9">
        <f>COUNTIF(D316:D350, "&gt;=7")</f>
        <v/>
      </c>
      <c r="Q317" s="9">
        <f>COUNTIF(E316:E350, "&gt;=7")</f>
        <v/>
      </c>
      <c r="R317" s="9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14" t="n">
        <v>2.385706499311527</v>
      </c>
      <c r="D318" s="14" t="n">
        <v>5.84834383431185</v>
      </c>
      <c r="E318" s="14" t="n">
        <v>1.520343649433573</v>
      </c>
      <c r="F318" s="14" t="n">
        <v>6.882766340837191</v>
      </c>
      <c r="G318" s="15">
        <f>AVERAGE(C318:F318)</f>
        <v/>
      </c>
      <c r="H318" s="15">
        <f>SUM(C318:F318)/4</f>
        <v/>
      </c>
      <c r="I318" s="15">
        <f>IF(H318&lt;7, (0.6*H318) + (0.4*G318), "-")</f>
        <v/>
      </c>
      <c r="J318" s="8">
        <f>IF(H318&lt;2.5, "REPROVADO", IF(H318&lt;7, "FINAL", "APROVADO"))</f>
        <v/>
      </c>
      <c r="K318" s="15">
        <f>IF(H318&lt;7, (12.5 - (1.5*H318)), "-")</f>
        <v/>
      </c>
      <c r="L318" s="15">
        <f>IF(G318&gt;=K318, "AF", "-")</f>
        <v/>
      </c>
      <c r="N318" s="8" t="inlineStr">
        <is>
          <t>ALUNOS REPROVADOS</t>
        </is>
      </c>
      <c r="O318" s="9">
        <f>COUNTIF(C316:C350, "&lt;7")</f>
        <v/>
      </c>
      <c r="P318" s="9">
        <f>COUNTIF(D316:D350, "&lt;7")</f>
        <v/>
      </c>
      <c r="Q318" s="9">
        <f>COUNTIF(E316:E350, "&lt;7")</f>
        <v/>
      </c>
      <c r="R318" s="9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14" t="n">
        <v>8.527581292477283</v>
      </c>
      <c r="D319" s="14" t="n">
        <v>6.809293156334371</v>
      </c>
      <c r="E319" s="14" t="n">
        <v>6.180953613309775</v>
      </c>
      <c r="F319" s="14" t="n">
        <v>2.635433569239251</v>
      </c>
      <c r="G319" s="15">
        <f>AVERAGE(C319:F319)</f>
        <v/>
      </c>
      <c r="H319" s="15">
        <f>SUM(C319:F319)/4</f>
        <v/>
      </c>
      <c r="I319" s="15">
        <f>IF(H319&lt;7, (0.6*H319) + (0.4*G319), "-")</f>
        <v/>
      </c>
      <c r="J319" s="8">
        <f>IF(H319&lt;2.5, "REPROVADO", IF(H319&lt;7, "FINAL", "APROVADO"))</f>
        <v/>
      </c>
      <c r="K319" s="15">
        <f>IF(H319&lt;7, (12.5 - (1.5*H319)), "-")</f>
        <v/>
      </c>
      <c r="L319" s="15">
        <f>IF(G319&gt;=K319, "AF", "-")</f>
        <v/>
      </c>
      <c r="N319" s="8" t="inlineStr">
        <is>
          <t>Nº ALUNOS COM MÉDIA &gt; 8,0</t>
        </is>
      </c>
      <c r="O319" s="9">
        <f>COUNTIF(C316:C350, "&gt;=8")</f>
        <v/>
      </c>
      <c r="P319" s="9">
        <f>COUNTIF(D316:D350, "&gt;=8")</f>
        <v/>
      </c>
      <c r="Q319" s="9">
        <f>COUNTIF(E316:E350, "&gt;=8")</f>
        <v/>
      </c>
      <c r="R319" s="9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14" t="n">
        <v>1.56799742194181</v>
      </c>
      <c r="D320" s="14" t="n">
        <v>9.192697560589664</v>
      </c>
      <c r="E320" s="14" t="n">
        <v>8.325657577361763</v>
      </c>
      <c r="F320" s="14" t="n">
        <v>9.033879785352061</v>
      </c>
      <c r="G320" s="15">
        <f>AVERAGE(C320:F320)</f>
        <v/>
      </c>
      <c r="H320" s="15">
        <f>SUM(C320:F320)/4</f>
        <v/>
      </c>
      <c r="I320" s="15">
        <f>IF(H320&lt;7, (0.6*H320) + (0.4*G320), "-")</f>
        <v/>
      </c>
      <c r="J320" s="8">
        <f>IF(H320&lt;2.5, "REPROVADO", IF(H320&lt;7, "FINAL", "APROVADO"))</f>
        <v/>
      </c>
      <c r="K320" s="15">
        <f>IF(H320&lt;7, (12.5 - (1.5*H320)), "-")</f>
        <v/>
      </c>
      <c r="L320" s="15">
        <f>IF(G320&gt;=K320, "AF", "-")</f>
        <v/>
      </c>
      <c r="N320" s="8" t="inlineStr">
        <is>
          <t>Nº ALUNOS QUE NÃO ATINGIRAM MÉDIA &gt; 8,0</t>
        </is>
      </c>
      <c r="O320" s="9">
        <f>COUNTIF(C316:C350, "&lt;8")</f>
        <v/>
      </c>
      <c r="P320" s="9">
        <f>COUNTIF(D316:D350, "&lt;8")</f>
        <v/>
      </c>
      <c r="Q320" s="9">
        <f>COUNTIF(E316:E350, "&lt;8")</f>
        <v/>
      </c>
      <c r="R320" s="9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14" t="n">
        <v>4.469316043888673</v>
      </c>
      <c r="D321" s="14" t="n">
        <v>6.441174083306832</v>
      </c>
      <c r="E321" s="14" t="n">
        <v>1.462677674320761</v>
      </c>
      <c r="F321" s="14" t="n">
        <v>4.800164554065335</v>
      </c>
      <c r="G321" s="15">
        <f>AVERAGE(C321:F321)</f>
        <v/>
      </c>
      <c r="H321" s="15">
        <f>SUM(C321:F321)/4</f>
        <v/>
      </c>
      <c r="I321" s="15">
        <f>IF(H321&lt;7, (0.6*H321) + (0.4*G321), "-")</f>
        <v/>
      </c>
      <c r="J321" s="8">
        <f>IF(H321&lt;2.5, "REPROVADO", IF(H321&lt;7, "FINAL", "APROVADO"))</f>
        <v/>
      </c>
      <c r="K321" s="15">
        <f>IF(H321&lt;7, (12.5 - (1.5*H321)), "-")</f>
        <v/>
      </c>
      <c r="L321" s="15">
        <f>IF(G321&gt;=K321, "AF", "-")</f>
        <v/>
      </c>
      <c r="N321" s="8" t="inlineStr">
        <is>
          <t>PERCENTUAL DE MÉDIAS &gt; 5,0</t>
        </is>
      </c>
      <c r="O321" s="10">
        <f>COUNTIF(C316:C350, "&gt;=5")/COUNTA(C316:C350)</f>
        <v/>
      </c>
      <c r="P321" s="10">
        <f>COUNTIF(D316:D350, "&gt;=5")/COUNTA(D316:D350)</f>
        <v/>
      </c>
      <c r="Q321" s="10">
        <f>COUNTIF(E316:E350, "&gt;=5")/COUNTA(E316:E350)</f>
        <v/>
      </c>
      <c r="R321" s="10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14" t="n">
        <v>7.854095370636553</v>
      </c>
      <c r="D322" s="14" t="n">
        <v>5.362873234522461</v>
      </c>
      <c r="E322" s="14" t="n">
        <v>3.992007945372406</v>
      </c>
      <c r="F322" s="14" t="n">
        <v>3.448082884104452</v>
      </c>
      <c r="G322" s="15">
        <f>AVERAGE(C322:F322)</f>
        <v/>
      </c>
      <c r="H322" s="15">
        <f>SUM(C322:F322)/4</f>
        <v/>
      </c>
      <c r="I322" s="15">
        <f>IF(H322&lt;7, (0.6*H322) + (0.4*G322), "-")</f>
        <v/>
      </c>
      <c r="J322" s="8">
        <f>IF(H322&lt;2.5, "REPROVADO", IF(H322&lt;7, "FINAL", "APROVADO"))</f>
        <v/>
      </c>
      <c r="K322" s="15">
        <f>IF(H322&lt;7, (12.5 - (1.5*H322)), "-")</f>
        <v/>
      </c>
      <c r="L322" s="15">
        <f>IF(G322&gt;=K322, "AF", "-")</f>
        <v/>
      </c>
      <c r="N322" s="8" t="inlineStr">
        <is>
          <t>PERCENTUAL DE MÉDIAS &lt; 5,0</t>
        </is>
      </c>
      <c r="O322" s="10">
        <f>COUNTIF(C316:C350, "&lt;5")/COUNTA(C316:C350)</f>
        <v/>
      </c>
      <c r="P322" s="10">
        <f>COUNTIF(D316:D350, "&lt;5")/COUNTA(D316:D350)</f>
        <v/>
      </c>
      <c r="Q322" s="10">
        <f>COUNTIF(E316:E350, "&lt;5")/COUNTA(E316:E350)</f>
        <v/>
      </c>
      <c r="R322" s="10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14" t="n">
        <v>6.263287878310339</v>
      </c>
      <c r="D323" s="14" t="n">
        <v>8.275957630821058</v>
      </c>
      <c r="E323" s="14" t="n">
        <v>8.794562395606931</v>
      </c>
      <c r="F323" s="14" t="n">
        <v>3.25885018523781</v>
      </c>
      <c r="G323" s="15">
        <f>AVERAGE(C323:F323)</f>
        <v/>
      </c>
      <c r="H323" s="15">
        <f>SUM(C323:F323)/4</f>
        <v/>
      </c>
      <c r="I323" s="15">
        <f>IF(H323&lt;7, (0.6*H323) + (0.4*G323), "-")</f>
        <v/>
      </c>
      <c r="J323" s="8">
        <f>IF(H323&lt;2.5, "REPROVADO", IF(H323&lt;7, "FINAL", "APROVADO"))</f>
        <v/>
      </c>
      <c r="K323" s="15">
        <f>IF(H323&lt;7, (12.5 - (1.5*H323)), "-")</f>
        <v/>
      </c>
      <c r="L323" s="15">
        <f>IF(G323&gt;=K323, "AF", "-")</f>
        <v/>
      </c>
      <c r="N323" s="8" t="inlineStr">
        <is>
          <t>MATRÍCULAS</t>
        </is>
      </c>
      <c r="O323" s="9">
        <f>COUNTA(C316:C350)</f>
        <v/>
      </c>
      <c r="P323" s="9">
        <f>COUNTA(D316:D350)</f>
        <v/>
      </c>
      <c r="Q323" s="9">
        <f>COUNTA(E316:E350)</f>
        <v/>
      </c>
      <c r="R323" s="9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14" t="n">
        <v>1.597425469507698</v>
      </c>
      <c r="D324" s="14" t="n">
        <v>8.052129874054113</v>
      </c>
      <c r="E324" s="14" t="n">
        <v>9.906605528892115</v>
      </c>
      <c r="F324" s="14" t="n">
        <v>1.789562024621487</v>
      </c>
      <c r="G324" s="15">
        <f>AVERAGE(C324:F324)</f>
        <v/>
      </c>
      <c r="H324" s="15">
        <f>SUM(C324:F324)/4</f>
        <v/>
      </c>
      <c r="I324" s="15">
        <f>IF(H324&lt;7, (0.6*H324) + (0.4*G324), "-")</f>
        <v/>
      </c>
      <c r="J324" s="8">
        <f>IF(H324&lt;2.5, "REPROVADO", IF(H324&lt;7, "FINAL", "APROVADO"))</f>
        <v/>
      </c>
      <c r="K324" s="15">
        <f>IF(H324&lt;7, (12.5 - (1.5*H324)), "-")</f>
        <v/>
      </c>
      <c r="L324" s="15">
        <f>IF(G324&gt;=K324, "AF", "-")</f>
        <v/>
      </c>
      <c r="N324" s="8" t="inlineStr">
        <is>
          <t>TAXA DE APROVAÇÃO (%)</t>
        </is>
      </c>
      <c r="O324" s="10">
        <f>IF(COUNTA(C316:C350)=0, 0, COUNTIF(C316:C350, "&gt;=7")/COUNTA(C316:C350))</f>
        <v/>
      </c>
      <c r="P324" s="10">
        <f>IF(COUNTA(D316:D350)=0, 0, COUNTIF(D316:D350, "&gt;=7")/COUNTA(D316:D350))</f>
        <v/>
      </c>
      <c r="Q324" s="10">
        <f>IF(COUNTA(E316:E350)=0, 0, COUNTIF(E316:E350, "&gt;=7")/COUNTA(E316:E350))</f>
        <v/>
      </c>
      <c r="R324" s="10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14" t="n">
        <v>9.958725950297071</v>
      </c>
      <c r="D325" s="14" t="n">
        <v>7.141639672879674</v>
      </c>
      <c r="E325" s="14" t="n">
        <v>7.476976528167626</v>
      </c>
      <c r="F325" s="14" t="n">
        <v>4.366287597665069</v>
      </c>
      <c r="G325" s="15">
        <f>AVERAGE(C325:F325)</f>
        <v/>
      </c>
      <c r="H325" s="15">
        <f>SUM(C325:F325)/4</f>
        <v/>
      </c>
      <c r="I325" s="15">
        <f>IF(H325&lt;7, (0.6*H325) + (0.4*G325), "-")</f>
        <v/>
      </c>
      <c r="J325" s="8">
        <f>IF(H325&lt;2.5, "REPROVADO", IF(H325&lt;7, "FINAL", "APROVADO"))</f>
        <v/>
      </c>
      <c r="K325" s="15">
        <f>IF(H325&lt;7, (12.5 - (1.5*H325)), "-")</f>
        <v/>
      </c>
      <c r="L325" s="15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14" t="n">
        <v>6.132387205289136</v>
      </c>
      <c r="D326" s="14" t="n">
        <v>2.792269107500818</v>
      </c>
      <c r="E326" s="14" t="n">
        <v>5.142121537625767</v>
      </c>
      <c r="F326" s="14" t="n">
        <v>5.992110672970446</v>
      </c>
      <c r="G326" s="15">
        <f>AVERAGE(C326:F326)</f>
        <v/>
      </c>
      <c r="H326" s="15">
        <f>SUM(C326:F326)/4</f>
        <v/>
      </c>
      <c r="I326" s="15">
        <f>IF(H326&lt;7, (0.6*H326) + (0.4*G326), "-")</f>
        <v/>
      </c>
      <c r="J326" s="8">
        <f>IF(H326&lt;2.5, "REPROVADO", IF(H326&lt;7, "FINAL", "APROVADO"))</f>
        <v/>
      </c>
      <c r="K326" s="15">
        <f>IF(H326&lt;7, (12.5 - (1.5*H326)), "-")</f>
        <v/>
      </c>
      <c r="L326" s="15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14" t="n">
        <v>2.4970083953915</v>
      </c>
      <c r="D327" s="14" t="n">
        <v>6.762272011608416</v>
      </c>
      <c r="E327" s="14" t="n">
        <v>8.692041959301596</v>
      </c>
      <c r="F327" s="14" t="n">
        <v>5.993466132999053</v>
      </c>
      <c r="G327" s="15">
        <f>AVERAGE(C327:F327)</f>
        <v/>
      </c>
      <c r="H327" s="15">
        <f>SUM(C327:F327)/4</f>
        <v/>
      </c>
      <c r="I327" s="15">
        <f>IF(H327&lt;7, (0.6*H327) + (0.4*G327), "-")</f>
        <v/>
      </c>
      <c r="J327" s="8">
        <f>IF(H327&lt;2.5, "REPROVADO", IF(H327&lt;7, "FINAL", "APROVADO"))</f>
        <v/>
      </c>
      <c r="K327" s="15">
        <f>IF(H327&lt;7, (12.5 - (1.5*H327)), "-")</f>
        <v/>
      </c>
      <c r="L327" s="15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14" t="n">
        <v>7.164786272897976</v>
      </c>
      <c r="D328" s="14" t="n">
        <v>4.465408294611123</v>
      </c>
      <c r="E328" s="14" t="n">
        <v>1.980639835844435</v>
      </c>
      <c r="F328" s="14" t="n">
        <v>2.044563973873347</v>
      </c>
      <c r="G328" s="15">
        <f>AVERAGE(C328:F328)</f>
        <v/>
      </c>
      <c r="H328" s="15">
        <f>SUM(C328:F328)/4</f>
        <v/>
      </c>
      <c r="I328" s="15">
        <f>IF(H328&lt;7, (0.6*H328) + (0.4*G328), "-")</f>
        <v/>
      </c>
      <c r="J328" s="8">
        <f>IF(H328&lt;2.5, "REPROVADO", IF(H328&lt;7, "FINAL", "APROVADO"))</f>
        <v/>
      </c>
      <c r="K328" s="15">
        <f>IF(H328&lt;7, (12.5 - (1.5*H328)), "-")</f>
        <v/>
      </c>
      <c r="L328" s="15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14" t="n">
        <v>8.47638562702207</v>
      </c>
      <c r="D329" s="14" t="n">
        <v>2.38951121368653</v>
      </c>
      <c r="E329" s="14" t="n">
        <v>1.644462035481192</v>
      </c>
      <c r="F329" s="14" t="n">
        <v>4.570009415854968</v>
      </c>
      <c r="G329" s="15">
        <f>AVERAGE(C329:F329)</f>
        <v/>
      </c>
      <c r="H329" s="15">
        <f>SUM(C329:F329)/4</f>
        <v/>
      </c>
      <c r="I329" s="15">
        <f>IF(H329&lt;7, (0.6*H329) + (0.4*G329), "-")</f>
        <v/>
      </c>
      <c r="J329" s="8">
        <f>IF(H329&lt;2.5, "REPROVADO", IF(H329&lt;7, "FINAL", "APROVADO"))</f>
        <v/>
      </c>
      <c r="K329" s="15">
        <f>IF(H329&lt;7, (12.5 - (1.5*H329)), "-")</f>
        <v/>
      </c>
      <c r="L329" s="15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14" t="n">
        <v>8.701362007899245</v>
      </c>
      <c r="D330" s="14" t="n">
        <v>6.83701325043897</v>
      </c>
      <c r="E330" s="14" t="n">
        <v>9.085028062861021</v>
      </c>
      <c r="F330" s="14" t="n">
        <v>7.389408593603968</v>
      </c>
      <c r="G330" s="15">
        <f>AVERAGE(C330:F330)</f>
        <v/>
      </c>
      <c r="H330" s="15">
        <f>SUM(C330:F330)/4</f>
        <v/>
      </c>
      <c r="I330" s="15">
        <f>IF(H330&lt;7, (0.6*H330) + (0.4*G330), "-")</f>
        <v/>
      </c>
      <c r="J330" s="8">
        <f>IF(H330&lt;2.5, "REPROVADO", IF(H330&lt;7, "FINAL", "APROVADO"))</f>
        <v/>
      </c>
      <c r="K330" s="15">
        <f>IF(H330&lt;7, (12.5 - (1.5*H330)), "-")</f>
        <v/>
      </c>
      <c r="L330" s="15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14" t="n">
        <v>8.744819285658927</v>
      </c>
      <c r="D331" s="14" t="n">
        <v>7.696231925238347</v>
      </c>
      <c r="E331" s="14" t="n">
        <v>4.393329762569</v>
      </c>
      <c r="F331" s="14" t="n">
        <v>5.206181107008676</v>
      </c>
      <c r="G331" s="15">
        <f>AVERAGE(C331:F331)</f>
        <v/>
      </c>
      <c r="H331" s="15">
        <f>SUM(C331:F331)/4</f>
        <v/>
      </c>
      <c r="I331" s="15">
        <f>IF(H331&lt;7, (0.6*H331) + (0.4*G331), "-")</f>
        <v/>
      </c>
      <c r="J331" s="8">
        <f>IF(H331&lt;2.5, "REPROVADO", IF(H331&lt;7, "FINAL", "APROVADO"))</f>
        <v/>
      </c>
      <c r="K331" s="15">
        <f>IF(H331&lt;7, (12.5 - (1.5*H331)), "-")</f>
        <v/>
      </c>
      <c r="L331" s="15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14" t="n">
        <v>3.581444924958582</v>
      </c>
      <c r="D332" s="14" t="n">
        <v>2.831662662833062</v>
      </c>
      <c r="E332" s="14" t="n">
        <v>9.441720302431314</v>
      </c>
      <c r="F332" s="14" t="n">
        <v>9.966452452123091</v>
      </c>
      <c r="G332" s="15">
        <f>AVERAGE(C332:F332)</f>
        <v/>
      </c>
      <c r="H332" s="15">
        <f>SUM(C332:F332)/4</f>
        <v/>
      </c>
      <c r="I332" s="15">
        <f>IF(H332&lt;7, (0.6*H332) + (0.4*G332), "-")</f>
        <v/>
      </c>
      <c r="J332" s="8">
        <f>IF(H332&lt;2.5, "REPROVADO", IF(H332&lt;7, "FINAL", "APROVADO"))</f>
        <v/>
      </c>
      <c r="K332" s="15">
        <f>IF(H332&lt;7, (12.5 - (1.5*H332)), "-")</f>
        <v/>
      </c>
      <c r="L332" s="15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15">
        <f>AVERAGE(C333:F333)</f>
        <v/>
      </c>
      <c r="H333" s="15">
        <f>SUM(C333:F333)/4</f>
        <v/>
      </c>
      <c r="I333" s="15">
        <f>IF(H333&lt;7, (0.6*H333) + (0.4*G333), "-")</f>
        <v/>
      </c>
      <c r="J333" s="8">
        <f>IF(H333&lt;2.5, "REPROVADO", IF(H333&lt;7, "FINAL", "APROVADO"))</f>
        <v/>
      </c>
      <c r="K333" s="15">
        <f>IF(H333&lt;7, (12.5 - (1.5*H333)), "-")</f>
        <v/>
      </c>
      <c r="L333" s="15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15">
        <f>AVERAGE(C334:F334)</f>
        <v/>
      </c>
      <c r="H334" s="15">
        <f>SUM(C334:F334)/4</f>
        <v/>
      </c>
      <c r="I334" s="15">
        <f>IF(H334&lt;7, (0.6*H334) + (0.4*G334), "-")</f>
        <v/>
      </c>
      <c r="J334" s="8">
        <f>IF(H334&lt;2.5, "REPROVADO", IF(H334&lt;7, "FINAL", "APROVADO"))</f>
        <v/>
      </c>
      <c r="K334" s="15">
        <f>IF(H334&lt;7, (12.5 - (1.5*H334)), "-")</f>
        <v/>
      </c>
      <c r="L334" s="15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15">
        <f>AVERAGE(C335:F335)</f>
        <v/>
      </c>
      <c r="H335" s="15">
        <f>SUM(C335:F335)/4</f>
        <v/>
      </c>
      <c r="I335" s="15">
        <f>IF(H335&lt;7, (0.6*H335) + (0.4*G335), "-")</f>
        <v/>
      </c>
      <c r="J335" s="8">
        <f>IF(H335&lt;2.5, "REPROVADO", IF(H335&lt;7, "FINAL", "APROVADO"))</f>
        <v/>
      </c>
      <c r="K335" s="15">
        <f>IF(H335&lt;7, (12.5 - (1.5*H335)), "-")</f>
        <v/>
      </c>
      <c r="L335" s="15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15">
        <f>AVERAGE(C336:F336)</f>
        <v/>
      </c>
      <c r="H336" s="15">
        <f>SUM(C336:F336)/4</f>
        <v/>
      </c>
      <c r="I336" s="15">
        <f>IF(H336&lt;7, (0.6*H336) + (0.4*G336), "-")</f>
        <v/>
      </c>
      <c r="J336" s="8">
        <f>IF(H336&lt;2.5, "REPROVADO", IF(H336&lt;7, "FINAL", "APROVADO"))</f>
        <v/>
      </c>
      <c r="K336" s="15">
        <f>IF(H336&lt;7, (12.5 - (1.5*H336)), "-")</f>
        <v/>
      </c>
      <c r="L336" s="15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15">
        <f>AVERAGE(C337:F337)</f>
        <v/>
      </c>
      <c r="H337" s="15">
        <f>SUM(C337:F337)/4</f>
        <v/>
      </c>
      <c r="I337" s="15">
        <f>IF(H337&lt;7, (0.6*H337) + (0.4*G337), "-")</f>
        <v/>
      </c>
      <c r="J337" s="8">
        <f>IF(H337&lt;2.5, "REPROVADO", IF(H337&lt;7, "FINAL", "APROVADO"))</f>
        <v/>
      </c>
      <c r="K337" s="15">
        <f>IF(H337&lt;7, (12.5 - (1.5*H337)), "-")</f>
        <v/>
      </c>
      <c r="L337" s="15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15">
        <f>AVERAGE(C338:F338)</f>
        <v/>
      </c>
      <c r="H338" s="15">
        <f>SUM(C338:F338)/4</f>
        <v/>
      </c>
      <c r="I338" s="15">
        <f>IF(H338&lt;7, (0.6*H338) + (0.4*G338), "-")</f>
        <v/>
      </c>
      <c r="J338" s="8">
        <f>IF(H338&lt;2.5, "REPROVADO", IF(H338&lt;7, "FINAL", "APROVADO"))</f>
        <v/>
      </c>
      <c r="K338" s="15">
        <f>IF(H338&lt;7, (12.5 - (1.5*H338)), "-")</f>
        <v/>
      </c>
      <c r="L338" s="15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15">
        <f>AVERAGE(C339:F339)</f>
        <v/>
      </c>
      <c r="H339" s="15">
        <f>SUM(C339:F339)/4</f>
        <v/>
      </c>
      <c r="I339" s="15">
        <f>IF(H339&lt;7, (0.6*H339) + (0.4*G339), "-")</f>
        <v/>
      </c>
      <c r="J339" s="8">
        <f>IF(H339&lt;2.5, "REPROVADO", IF(H339&lt;7, "FINAL", "APROVADO"))</f>
        <v/>
      </c>
      <c r="K339" s="15">
        <f>IF(H339&lt;7, (12.5 - (1.5*H339)), "-")</f>
        <v/>
      </c>
      <c r="L339" s="15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15">
        <f>AVERAGE(C340:F340)</f>
        <v/>
      </c>
      <c r="H340" s="15">
        <f>SUM(C340:F340)/4</f>
        <v/>
      </c>
      <c r="I340" s="15">
        <f>IF(H340&lt;7, (0.6*H340) + (0.4*G340), "-")</f>
        <v/>
      </c>
      <c r="J340" s="8">
        <f>IF(H340&lt;2.5, "REPROVADO", IF(H340&lt;7, "FINAL", "APROVADO"))</f>
        <v/>
      </c>
      <c r="K340" s="15">
        <f>IF(H340&lt;7, (12.5 - (1.5*H340)), "-")</f>
        <v/>
      </c>
      <c r="L340" s="15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15">
        <f>AVERAGE(C341:F341)</f>
        <v/>
      </c>
      <c r="H341" s="15">
        <f>SUM(C341:F341)/4</f>
        <v/>
      </c>
      <c r="I341" s="15">
        <f>IF(H341&lt;7, (0.6*H341) + (0.4*G341), "-")</f>
        <v/>
      </c>
      <c r="J341" s="8">
        <f>IF(H341&lt;2.5, "REPROVADO", IF(H341&lt;7, "FINAL", "APROVADO"))</f>
        <v/>
      </c>
      <c r="K341" s="15">
        <f>IF(H341&lt;7, (12.5 - (1.5*H341)), "-")</f>
        <v/>
      </c>
      <c r="L341" s="15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15">
        <f>AVERAGE(C342:F342)</f>
        <v/>
      </c>
      <c r="H342" s="15">
        <f>SUM(C342:F342)/4</f>
        <v/>
      </c>
      <c r="I342" s="15">
        <f>IF(H342&lt;7, (0.6*H342) + (0.4*G342), "-")</f>
        <v/>
      </c>
      <c r="J342" s="8">
        <f>IF(H342&lt;2.5, "REPROVADO", IF(H342&lt;7, "FINAL", "APROVADO"))</f>
        <v/>
      </c>
      <c r="K342" s="15">
        <f>IF(H342&lt;7, (12.5 - (1.5*H342)), "-")</f>
        <v/>
      </c>
      <c r="L342" s="15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15">
        <f>AVERAGE(C343:F343)</f>
        <v/>
      </c>
      <c r="H343" s="15">
        <f>SUM(C343:F343)/4</f>
        <v/>
      </c>
      <c r="I343" s="15">
        <f>IF(H343&lt;7, (0.6*H343) + (0.4*G343), "-")</f>
        <v/>
      </c>
      <c r="J343" s="8">
        <f>IF(H343&lt;2.5, "REPROVADO", IF(H343&lt;7, "FINAL", "APROVADO"))</f>
        <v/>
      </c>
      <c r="K343" s="15">
        <f>IF(H343&lt;7, (12.5 - (1.5*H343)), "-")</f>
        <v/>
      </c>
      <c r="L343" s="15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15">
        <f>AVERAGE(C344:F344)</f>
        <v/>
      </c>
      <c r="H344" s="15">
        <f>SUM(C344:F344)/4</f>
        <v/>
      </c>
      <c r="I344" s="15">
        <f>IF(H344&lt;7, (0.6*H344) + (0.4*G344), "-")</f>
        <v/>
      </c>
      <c r="J344" s="8">
        <f>IF(H344&lt;2.5, "REPROVADO", IF(H344&lt;7, "FINAL", "APROVADO"))</f>
        <v/>
      </c>
      <c r="K344" s="15">
        <f>IF(H344&lt;7, (12.5 - (1.5*H344)), "-")</f>
        <v/>
      </c>
      <c r="L344" s="15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15">
        <f>AVERAGE(C345:F345)</f>
        <v/>
      </c>
      <c r="H345" s="15">
        <f>SUM(C345:F345)/4</f>
        <v/>
      </c>
      <c r="I345" s="15">
        <f>IF(H345&lt;7, (0.6*H345) + (0.4*G345), "-")</f>
        <v/>
      </c>
      <c r="J345" s="8">
        <f>IF(H345&lt;2.5, "REPROVADO", IF(H345&lt;7, "FINAL", "APROVADO"))</f>
        <v/>
      </c>
      <c r="K345" s="15">
        <f>IF(H345&lt;7, (12.5 - (1.5*H345)), "-")</f>
        <v/>
      </c>
      <c r="L345" s="15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15">
        <f>AVERAGE(C346:F346)</f>
        <v/>
      </c>
      <c r="H346" s="15">
        <f>SUM(C346:F346)/4</f>
        <v/>
      </c>
      <c r="I346" s="15">
        <f>IF(H346&lt;7, (0.6*H346) + (0.4*G346), "-")</f>
        <v/>
      </c>
      <c r="J346" s="8">
        <f>IF(H346&lt;2.5, "REPROVADO", IF(H346&lt;7, "FINAL", "APROVADO"))</f>
        <v/>
      </c>
      <c r="K346" s="15">
        <f>IF(H346&lt;7, (12.5 - (1.5*H346)), "-")</f>
        <v/>
      </c>
      <c r="L346" s="15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15">
        <f>AVERAGE(C347:F347)</f>
        <v/>
      </c>
      <c r="H347" s="15">
        <f>SUM(C347:F347)/4</f>
        <v/>
      </c>
      <c r="I347" s="15">
        <f>IF(H347&lt;7, (0.6*H347) + (0.4*G347), "-")</f>
        <v/>
      </c>
      <c r="J347" s="8">
        <f>IF(H347&lt;2.5, "REPROVADO", IF(H347&lt;7, "FINAL", "APROVADO"))</f>
        <v/>
      </c>
      <c r="K347" s="15">
        <f>IF(H347&lt;7, (12.5 - (1.5*H347)), "-")</f>
        <v/>
      </c>
      <c r="L347" s="15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15">
        <f>AVERAGE(C348:F348)</f>
        <v/>
      </c>
      <c r="H348" s="15">
        <f>SUM(C348:F348)/4</f>
        <v/>
      </c>
      <c r="I348" s="15">
        <f>IF(H348&lt;7, (0.6*H348) + (0.4*G348), "-")</f>
        <v/>
      </c>
      <c r="J348" s="8">
        <f>IF(H348&lt;2.5, "REPROVADO", IF(H348&lt;7, "FINAL", "APROVADO"))</f>
        <v/>
      </c>
      <c r="K348" s="15">
        <f>IF(H348&lt;7, (12.5 - (1.5*H348)), "-")</f>
        <v/>
      </c>
      <c r="L348" s="15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15">
        <f>AVERAGE(C349:F349)</f>
        <v/>
      </c>
      <c r="H349" s="15">
        <f>SUM(C349:F349)/4</f>
        <v/>
      </c>
      <c r="I349" s="15">
        <f>IF(H349&lt;7, (0.6*H349) + (0.4*G349), "-")</f>
        <v/>
      </c>
      <c r="J349" s="8">
        <f>IF(H349&lt;2.5, "REPROVADO", IF(H349&lt;7, "FINAL", "APROVADO"))</f>
        <v/>
      </c>
      <c r="K349" s="15">
        <f>IF(H349&lt;7, (12.5 - (1.5*H349)), "-")</f>
        <v/>
      </c>
      <c r="L349" s="15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15">
        <f>AVERAGE(C350:F350)</f>
        <v/>
      </c>
      <c r="H350" s="15">
        <f>SUM(C350:F350)/4</f>
        <v/>
      </c>
      <c r="I350" s="15">
        <f>IF(H350&lt;7, (0.6*H350) + (0.4*G350), "-")</f>
        <v/>
      </c>
      <c r="J350" s="8">
        <f>IF(H350&lt;2.5, "REPROVADO", IF(H350&lt;7, "FINAL", "APROVADO"))</f>
        <v/>
      </c>
      <c r="K350" s="15">
        <f>IF(H350&lt;7, (12.5 - (1.5*H350)), "-")</f>
        <v/>
      </c>
      <c r="L350" s="15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3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14" t="n">
        <v>7.311605172871343</v>
      </c>
      <c r="D4" s="14" t="n">
        <v>1.821577419195392</v>
      </c>
      <c r="E4" s="14" t="n">
        <v>7.501937074409246</v>
      </c>
      <c r="F4" s="14" t="n">
        <v>2.436081540800334</v>
      </c>
      <c r="G4" s="15">
        <f>AVERAGE(C4:F4)</f>
        <v/>
      </c>
      <c r="H4" s="15">
        <f>SUM(C4:F4)/4</f>
        <v/>
      </c>
      <c r="I4" s="15">
        <f>IF(H4&lt;7, (0.6*H4) + (0.4*G4), "-")</f>
        <v/>
      </c>
      <c r="J4" s="8">
        <f>IF(H4&lt;2.5, "REPROVADO", IF(H4&lt;7, "FINAL", "APROVADO"))</f>
        <v/>
      </c>
      <c r="K4" s="15">
        <f>IF(H4&lt;7, (12.5 - (1.5*H4)), "-")</f>
        <v/>
      </c>
      <c r="L4" s="15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14" t="n">
        <v>7.763273347773196</v>
      </c>
      <c r="D5" s="14" t="n">
        <v>6.084344519087554</v>
      </c>
      <c r="E5" s="14" t="n">
        <v>5.635627633851454</v>
      </c>
      <c r="F5" s="14" t="n">
        <v>7.532604644816058</v>
      </c>
      <c r="G5" s="15">
        <f>AVERAGE(C5:F5)</f>
        <v/>
      </c>
      <c r="H5" s="15">
        <f>SUM(C5:F5)/4</f>
        <v/>
      </c>
      <c r="I5" s="15">
        <f>IF(H5&lt;7, (0.6*H5) + (0.4*G5), "-")</f>
        <v/>
      </c>
      <c r="J5" s="8">
        <f>IF(H5&lt;2.5, "REPROVADO", IF(H5&lt;7, "FINAL", "APROVADO"))</f>
        <v/>
      </c>
      <c r="K5" s="15">
        <f>IF(H5&lt;7, (12.5 - (1.5*H5)), "-")</f>
        <v/>
      </c>
      <c r="L5" s="15">
        <f>IF(G5&gt;=K5, "AF", "-")</f>
        <v/>
      </c>
      <c r="N5" s="8" t="inlineStr">
        <is>
          <t>ALUNOS APROVADOS</t>
        </is>
      </c>
      <c r="O5" s="9">
        <f>COUNTIF(C4:C38, "&gt;=7")</f>
        <v/>
      </c>
      <c r="P5" s="9">
        <f>COUNTIF(D4:D38, "&gt;=7")</f>
        <v/>
      </c>
      <c r="Q5" s="9">
        <f>COUNTIF(E4:E38, "&gt;=7")</f>
        <v/>
      </c>
      <c r="R5" s="9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14" t="n">
        <v>7.482470634494578</v>
      </c>
      <c r="D6" s="14" t="n">
        <v>8.485461020555555</v>
      </c>
      <c r="E6" s="14" t="n">
        <v>3.361727319327771</v>
      </c>
      <c r="F6" s="14" t="n">
        <v>4.659713228759492</v>
      </c>
      <c r="G6" s="15">
        <f>AVERAGE(C6:F6)</f>
        <v/>
      </c>
      <c r="H6" s="15">
        <f>SUM(C6:F6)/4</f>
        <v/>
      </c>
      <c r="I6" s="15">
        <f>IF(H6&lt;7, (0.6*H6) + (0.4*G6), "-")</f>
        <v/>
      </c>
      <c r="J6" s="8">
        <f>IF(H6&lt;2.5, "REPROVADO", IF(H6&lt;7, "FINAL", "APROVADO"))</f>
        <v/>
      </c>
      <c r="K6" s="15">
        <f>IF(H6&lt;7, (12.5 - (1.5*H6)), "-")</f>
        <v/>
      </c>
      <c r="L6" s="15">
        <f>IF(G6&gt;=K6, "AF", "-")</f>
        <v/>
      </c>
      <c r="N6" s="8" t="inlineStr">
        <is>
          <t>ALUNOS REPROVADOS</t>
        </is>
      </c>
      <c r="O6" s="9">
        <f>COUNTIF(C4:C38, "&lt;7")</f>
        <v/>
      </c>
      <c r="P6" s="9">
        <f>COUNTIF(D4:D38, "&lt;7")</f>
        <v/>
      </c>
      <c r="Q6" s="9">
        <f>COUNTIF(E4:E38, "&lt;7")</f>
        <v/>
      </c>
      <c r="R6" s="9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14" t="n">
        <v>8.490706895096183</v>
      </c>
      <c r="D7" s="14" t="n">
        <v>6.497886434515528</v>
      </c>
      <c r="E7" s="14" t="n">
        <v>1.224314934630253</v>
      </c>
      <c r="F7" s="14" t="n">
        <v>6.586425430027735</v>
      </c>
      <c r="G7" s="15">
        <f>AVERAGE(C7:F7)</f>
        <v/>
      </c>
      <c r="H7" s="15">
        <f>SUM(C7:F7)/4</f>
        <v/>
      </c>
      <c r="I7" s="15">
        <f>IF(H7&lt;7, (0.6*H7) + (0.4*G7), "-")</f>
        <v/>
      </c>
      <c r="J7" s="8">
        <f>IF(H7&lt;2.5, "REPROVADO", IF(H7&lt;7, "FINAL", "APROVADO"))</f>
        <v/>
      </c>
      <c r="K7" s="15">
        <f>IF(H7&lt;7, (12.5 - (1.5*H7)), "-")</f>
        <v/>
      </c>
      <c r="L7" s="15">
        <f>IF(G7&gt;=K7, "AF", "-")</f>
        <v/>
      </c>
      <c r="N7" s="8" t="inlineStr">
        <is>
          <t>Nº ALUNOS COM MÉDIA &gt; 8,0</t>
        </is>
      </c>
      <c r="O7" s="9">
        <f>COUNTIF(C4:C38, "&gt;=8")</f>
        <v/>
      </c>
      <c r="P7" s="9">
        <f>COUNTIF(D4:D38, "&gt;=8")</f>
        <v/>
      </c>
      <c r="Q7" s="9">
        <f>COUNTIF(E4:E38, "&gt;=8")</f>
        <v/>
      </c>
      <c r="R7" s="9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14" t="n">
        <v>8.65552824601501</v>
      </c>
      <c r="D8" s="14" t="n">
        <v>7.84891000626436</v>
      </c>
      <c r="E8" s="14" t="n">
        <v>6.753492503865743</v>
      </c>
      <c r="F8" s="14" t="n">
        <v>9.584752953262234</v>
      </c>
      <c r="G8" s="15">
        <f>AVERAGE(C8:F8)</f>
        <v/>
      </c>
      <c r="H8" s="15">
        <f>SUM(C8:F8)/4</f>
        <v/>
      </c>
      <c r="I8" s="15">
        <f>IF(H8&lt;7, (0.6*H8) + (0.4*G8), "-")</f>
        <v/>
      </c>
      <c r="J8" s="8">
        <f>IF(H8&lt;2.5, "REPROVADO", IF(H8&lt;7, "FINAL", "APROVADO"))</f>
        <v/>
      </c>
      <c r="K8" s="15">
        <f>IF(H8&lt;7, (12.5 - (1.5*H8)), "-")</f>
        <v/>
      </c>
      <c r="L8" s="15">
        <f>IF(G8&gt;=K8, "AF", "-")</f>
        <v/>
      </c>
      <c r="N8" s="8" t="inlineStr">
        <is>
          <t>Nº ALUNOS QUE NÃO ATINGIRAM MÉDIA &gt; 8,0</t>
        </is>
      </c>
      <c r="O8" s="9">
        <f>COUNTIF(C4:C38, "&lt;8")</f>
        <v/>
      </c>
      <c r="P8" s="9">
        <f>COUNTIF(D4:D38, "&lt;8")</f>
        <v/>
      </c>
      <c r="Q8" s="9">
        <f>COUNTIF(E4:E38, "&lt;8")</f>
        <v/>
      </c>
      <c r="R8" s="9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14" t="n">
        <v>5.910634719453742</v>
      </c>
      <c r="D9" s="14" t="n">
        <v>5.941450057404371</v>
      </c>
      <c r="E9" s="14" t="n">
        <v>4.095156341684826</v>
      </c>
      <c r="F9" s="14" t="n">
        <v>9.431071045356395</v>
      </c>
      <c r="G9" s="15">
        <f>AVERAGE(C9:F9)</f>
        <v/>
      </c>
      <c r="H9" s="15">
        <f>SUM(C9:F9)/4</f>
        <v/>
      </c>
      <c r="I9" s="15">
        <f>IF(H9&lt;7, (0.6*H9) + (0.4*G9), "-")</f>
        <v/>
      </c>
      <c r="J9" s="8">
        <f>IF(H9&lt;2.5, "REPROVADO", IF(H9&lt;7, "FINAL", "APROVADO"))</f>
        <v/>
      </c>
      <c r="K9" s="15">
        <f>IF(H9&lt;7, (12.5 - (1.5*H9)), "-")</f>
        <v/>
      </c>
      <c r="L9" s="15">
        <f>IF(G9&gt;=K9, "AF", "-")</f>
        <v/>
      </c>
      <c r="N9" s="8" t="inlineStr">
        <is>
          <t>PERCENTUAL DE MÉDIAS &gt; 5,0</t>
        </is>
      </c>
      <c r="O9" s="10">
        <f>COUNTIF(C4:C38, "&gt;=5")/COUNTA(C4:C38)</f>
        <v/>
      </c>
      <c r="P9" s="10">
        <f>COUNTIF(D4:D38, "&gt;=5")/COUNTA(D4:D38)</f>
        <v/>
      </c>
      <c r="Q9" s="10">
        <f>COUNTIF(E4:E38, "&gt;=5")/COUNTA(E4:E38)</f>
        <v/>
      </c>
      <c r="R9" s="10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14" t="n">
        <v>1.880642912999313</v>
      </c>
      <c r="D10" s="14" t="n">
        <v>6.565645904406823</v>
      </c>
      <c r="E10" s="14" t="n">
        <v>9.428263094839085</v>
      </c>
      <c r="F10" s="14" t="n">
        <v>5.513169618844612</v>
      </c>
      <c r="G10" s="15">
        <f>AVERAGE(C10:F10)</f>
        <v/>
      </c>
      <c r="H10" s="15">
        <f>SUM(C10:F10)/4</f>
        <v/>
      </c>
      <c r="I10" s="15">
        <f>IF(H10&lt;7, (0.6*H10) + (0.4*G10), "-")</f>
        <v/>
      </c>
      <c r="J10" s="8">
        <f>IF(H10&lt;2.5, "REPROVADO", IF(H10&lt;7, "FINAL", "APROVADO"))</f>
        <v/>
      </c>
      <c r="K10" s="15">
        <f>IF(H10&lt;7, (12.5 - (1.5*H10)), "-")</f>
        <v/>
      </c>
      <c r="L10" s="15">
        <f>IF(G10&gt;=K10, "AF", "-")</f>
        <v/>
      </c>
      <c r="N10" s="8" t="inlineStr">
        <is>
          <t>PERCENTUAL DE MÉDIAS &lt; 5,0</t>
        </is>
      </c>
      <c r="O10" s="10">
        <f>COUNTIF(C4:C38, "&lt;5")/COUNTA(C4:C38)</f>
        <v/>
      </c>
      <c r="P10" s="10">
        <f>COUNTIF(D4:D38, "&lt;5")/COUNTA(D4:D38)</f>
        <v/>
      </c>
      <c r="Q10" s="10">
        <f>COUNTIF(E4:E38, "&lt;5")/COUNTA(E4:E38)</f>
        <v/>
      </c>
      <c r="R10" s="10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14" t="n">
        <v>5.046606499631851</v>
      </c>
      <c r="D11" s="14" t="n">
        <v>3.84372156029155</v>
      </c>
      <c r="E11" s="14" t="n">
        <v>2.746755675801519</v>
      </c>
      <c r="F11" s="14" t="n">
        <v>9.303392776197965</v>
      </c>
      <c r="G11" s="15">
        <f>AVERAGE(C11:F11)</f>
        <v/>
      </c>
      <c r="H11" s="15">
        <f>SUM(C11:F11)/4</f>
        <v/>
      </c>
      <c r="I11" s="15">
        <f>IF(H11&lt;7, (0.6*H11) + (0.4*G11), "-")</f>
        <v/>
      </c>
      <c r="J11" s="8">
        <f>IF(H11&lt;2.5, "REPROVADO", IF(H11&lt;7, "FINAL", "APROVADO"))</f>
        <v/>
      </c>
      <c r="K11" s="15">
        <f>IF(H11&lt;7, (12.5 - (1.5*H11)), "-")</f>
        <v/>
      </c>
      <c r="L11" s="15">
        <f>IF(G11&gt;=K11, "AF", "-")</f>
        <v/>
      </c>
      <c r="N11" s="8" t="inlineStr">
        <is>
          <t>MATRÍCULAS</t>
        </is>
      </c>
      <c r="O11" s="9">
        <f>COUNTA(C4:C38)</f>
        <v/>
      </c>
      <c r="P11" s="9">
        <f>COUNTA(D4:D38)</f>
        <v/>
      </c>
      <c r="Q11" s="9">
        <f>COUNTA(E4:E38)</f>
        <v/>
      </c>
      <c r="R11" s="9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14" t="n">
        <v>8.451528249510693</v>
      </c>
      <c r="D12" s="14" t="n">
        <v>2.926371950537147</v>
      </c>
      <c r="E12" s="14" t="n">
        <v>7.070694107059198</v>
      </c>
      <c r="F12" s="14" t="n">
        <v>5.955094790577205</v>
      </c>
      <c r="G12" s="15">
        <f>AVERAGE(C12:F12)</f>
        <v/>
      </c>
      <c r="H12" s="15">
        <f>SUM(C12:F12)/4</f>
        <v/>
      </c>
      <c r="I12" s="15">
        <f>IF(H12&lt;7, (0.6*H12) + (0.4*G12), "-")</f>
        <v/>
      </c>
      <c r="J12" s="8">
        <f>IF(H12&lt;2.5, "REPROVADO", IF(H12&lt;7, "FINAL", "APROVADO"))</f>
        <v/>
      </c>
      <c r="K12" s="15">
        <f>IF(H12&lt;7, (12.5 - (1.5*H12)), "-")</f>
        <v/>
      </c>
      <c r="L12" s="15">
        <f>IF(G12&gt;=K12, "AF", "-")</f>
        <v/>
      </c>
      <c r="N12" s="8" t="inlineStr">
        <is>
          <t>TAXA DE APROVAÇÃO (%)</t>
        </is>
      </c>
      <c r="O12" s="10">
        <f>IF(COUNTA(C4:C38)=0, 0, COUNTIF(C4:C38, "&gt;=7")/COUNTA(C4:C38))</f>
        <v/>
      </c>
      <c r="P12" s="10">
        <f>IF(COUNTA(D4:D38)=0, 0, COUNTIF(D4:D38, "&gt;=7")/COUNTA(D4:D38))</f>
        <v/>
      </c>
      <c r="Q12" s="10">
        <f>IF(COUNTA(E4:E38)=0, 0, COUNTIF(E4:E38, "&gt;=7")/COUNTA(E4:E38))</f>
        <v/>
      </c>
      <c r="R12" s="10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14" t="n">
        <v>5.128988646137232</v>
      </c>
      <c r="D13" s="14" t="n">
        <v>1.943092319297394</v>
      </c>
      <c r="E13" s="14" t="n">
        <v>6.626326961757681</v>
      </c>
      <c r="F13" s="14" t="n">
        <v>2.024083405650653</v>
      </c>
      <c r="G13" s="15">
        <f>AVERAGE(C13:F13)</f>
        <v/>
      </c>
      <c r="H13" s="15">
        <f>SUM(C13:F13)/4</f>
        <v/>
      </c>
      <c r="I13" s="15">
        <f>IF(H13&lt;7, (0.6*H13) + (0.4*G13), "-")</f>
        <v/>
      </c>
      <c r="J13" s="8">
        <f>IF(H13&lt;2.5, "REPROVADO", IF(H13&lt;7, "FINAL", "APROVADO"))</f>
        <v/>
      </c>
      <c r="K13" s="15">
        <f>IF(H13&lt;7, (12.5 - (1.5*H13)), "-")</f>
        <v/>
      </c>
      <c r="L13" s="15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14" t="n">
        <v>6.724481775805384</v>
      </c>
      <c r="D14" s="14" t="n">
        <v>9.765302178907413</v>
      </c>
      <c r="E14" s="14" t="n">
        <v>9.817379953639231</v>
      </c>
      <c r="F14" s="14" t="n">
        <v>5.375796767191243</v>
      </c>
      <c r="G14" s="15">
        <f>AVERAGE(C14:F14)</f>
        <v/>
      </c>
      <c r="H14" s="15">
        <f>SUM(C14:F14)/4</f>
        <v/>
      </c>
      <c r="I14" s="15">
        <f>IF(H14&lt;7, (0.6*H14) + (0.4*G14), "-")</f>
        <v/>
      </c>
      <c r="J14" s="8">
        <f>IF(H14&lt;2.5, "REPROVADO", IF(H14&lt;7, "FINAL", "APROVADO"))</f>
        <v/>
      </c>
      <c r="K14" s="15">
        <f>IF(H14&lt;7, (12.5 - (1.5*H14)), "-")</f>
        <v/>
      </c>
      <c r="L14" s="15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14" t="n">
        <v>2.535108890096167</v>
      </c>
      <c r="D15" s="14" t="n">
        <v>9.73377336576945</v>
      </c>
      <c r="E15" s="14" t="n">
        <v>4.536734769919875</v>
      </c>
      <c r="F15" s="14" t="n">
        <v>3.269676089691885</v>
      </c>
      <c r="G15" s="15">
        <f>AVERAGE(C15:F15)</f>
        <v/>
      </c>
      <c r="H15" s="15">
        <f>SUM(C15:F15)/4</f>
        <v/>
      </c>
      <c r="I15" s="15">
        <f>IF(H15&lt;7, (0.6*H15) + (0.4*G15), "-")</f>
        <v/>
      </c>
      <c r="J15" s="8">
        <f>IF(H15&lt;2.5, "REPROVADO", IF(H15&lt;7, "FINAL", "APROVADO"))</f>
        <v/>
      </c>
      <c r="K15" s="15">
        <f>IF(H15&lt;7, (12.5 - (1.5*H15)), "-")</f>
        <v/>
      </c>
      <c r="L15" s="15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14" t="n">
        <v>7.984403257314037</v>
      </c>
      <c r="D16" s="14" t="n">
        <v>8.015984271341978</v>
      </c>
      <c r="E16" s="14" t="n">
        <v>4.57064798161506</v>
      </c>
      <c r="F16" s="14" t="n">
        <v>3.03572230811865</v>
      </c>
      <c r="G16" s="15">
        <f>AVERAGE(C16:F16)</f>
        <v/>
      </c>
      <c r="H16" s="15">
        <f>SUM(C16:F16)/4</f>
        <v/>
      </c>
      <c r="I16" s="15">
        <f>IF(H16&lt;7, (0.6*H16) + (0.4*G16), "-")</f>
        <v/>
      </c>
      <c r="J16" s="8">
        <f>IF(H16&lt;2.5, "REPROVADO", IF(H16&lt;7, "FINAL", "APROVADO"))</f>
        <v/>
      </c>
      <c r="K16" s="15">
        <f>IF(H16&lt;7, (12.5 - (1.5*H16)), "-")</f>
        <v/>
      </c>
      <c r="L16" s="15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14" t="n">
        <v>3.981925179042616</v>
      </c>
      <c r="D17" s="14" t="n">
        <v>2.035303868404284</v>
      </c>
      <c r="E17" s="14" t="n">
        <v>9.883680278934674</v>
      </c>
      <c r="F17" s="14" t="n">
        <v>9.485239837630402</v>
      </c>
      <c r="G17" s="15">
        <f>AVERAGE(C17:F17)</f>
        <v/>
      </c>
      <c r="H17" s="15">
        <f>SUM(C17:F17)/4</f>
        <v/>
      </c>
      <c r="I17" s="15">
        <f>IF(H17&lt;7, (0.6*H17) + (0.4*G17), "-")</f>
        <v/>
      </c>
      <c r="J17" s="8">
        <f>IF(H17&lt;2.5, "REPROVADO", IF(H17&lt;7, "FINAL", "APROVADO"))</f>
        <v/>
      </c>
      <c r="K17" s="15">
        <f>IF(H17&lt;7, (12.5 - (1.5*H17)), "-")</f>
        <v/>
      </c>
      <c r="L17" s="15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14" t="n">
        <v>4.164934504877507</v>
      </c>
      <c r="D18" s="14" t="n">
        <v>8.830280290668743</v>
      </c>
      <c r="E18" s="14" t="n">
        <v>1.038580296931455</v>
      </c>
      <c r="F18" s="14" t="n">
        <v>9.158540590521046</v>
      </c>
      <c r="G18" s="15">
        <f>AVERAGE(C18:F18)</f>
        <v/>
      </c>
      <c r="H18" s="15">
        <f>SUM(C18:F18)/4</f>
        <v/>
      </c>
      <c r="I18" s="15">
        <f>IF(H18&lt;7, (0.6*H18) + (0.4*G18), "-")</f>
        <v/>
      </c>
      <c r="J18" s="8">
        <f>IF(H18&lt;2.5, "REPROVADO", IF(H18&lt;7, "FINAL", "APROVADO"))</f>
        <v/>
      </c>
      <c r="K18" s="15">
        <f>IF(H18&lt;7, (12.5 - (1.5*H18)), "-")</f>
        <v/>
      </c>
      <c r="L18" s="15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14" t="n">
        <v>2.047609075997294</v>
      </c>
      <c r="D19" s="14" t="n">
        <v>4.488618248001455</v>
      </c>
      <c r="E19" s="14" t="n">
        <v>8.612448485013116</v>
      </c>
      <c r="F19" s="14" t="n">
        <v>5.18415067245179</v>
      </c>
      <c r="G19" s="15">
        <f>AVERAGE(C19:F19)</f>
        <v/>
      </c>
      <c r="H19" s="15">
        <f>SUM(C19:F19)/4</f>
        <v/>
      </c>
      <c r="I19" s="15">
        <f>IF(H19&lt;7, (0.6*H19) + (0.4*G19), "-")</f>
        <v/>
      </c>
      <c r="J19" s="8">
        <f>IF(H19&lt;2.5, "REPROVADO", IF(H19&lt;7, "FINAL", "APROVADO"))</f>
        <v/>
      </c>
      <c r="K19" s="15">
        <f>IF(H19&lt;7, (12.5 - (1.5*H19)), "-")</f>
        <v/>
      </c>
      <c r="L19" s="15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14" t="n">
        <v>8.642778700627787</v>
      </c>
      <c r="D20" s="14" t="n">
        <v>3.057740475736681</v>
      </c>
      <c r="E20" s="14" t="n">
        <v>8.079725803204122</v>
      </c>
      <c r="F20" s="14" t="n">
        <v>6.360480518336795</v>
      </c>
      <c r="G20" s="15">
        <f>AVERAGE(C20:F20)</f>
        <v/>
      </c>
      <c r="H20" s="15">
        <f>SUM(C20:F20)/4</f>
        <v/>
      </c>
      <c r="I20" s="15">
        <f>IF(H20&lt;7, (0.6*H20) + (0.4*G20), "-")</f>
        <v/>
      </c>
      <c r="J20" s="8">
        <f>IF(H20&lt;2.5, "REPROVADO", IF(H20&lt;7, "FINAL", "APROVADO"))</f>
        <v/>
      </c>
      <c r="K20" s="15">
        <f>IF(H20&lt;7, (12.5 - (1.5*H20)), "-")</f>
        <v/>
      </c>
      <c r="L20" s="15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14" t="n">
        <v>8.597481765349565</v>
      </c>
      <c r="D21" s="14" t="n">
        <v>4.82035398847799</v>
      </c>
      <c r="E21" s="14" t="n">
        <v>1.453210440463655</v>
      </c>
      <c r="F21" s="14" t="n">
        <v>5.317440054355077</v>
      </c>
      <c r="G21" s="15">
        <f>AVERAGE(C21:F21)</f>
        <v/>
      </c>
      <c r="H21" s="15">
        <f>SUM(C21:F21)/4</f>
        <v/>
      </c>
      <c r="I21" s="15">
        <f>IF(H21&lt;7, (0.6*H21) + (0.4*G21), "-")</f>
        <v/>
      </c>
      <c r="J21" s="8">
        <f>IF(H21&lt;2.5, "REPROVADO", IF(H21&lt;7, "FINAL", "APROVADO"))</f>
        <v/>
      </c>
      <c r="K21" s="15">
        <f>IF(H21&lt;7, (12.5 - (1.5*H21)), "-")</f>
        <v/>
      </c>
      <c r="L21" s="15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14" t="n">
        <v>5.879429114776511</v>
      </c>
      <c r="D22" s="14" t="n">
        <v>3.944098301658999</v>
      </c>
      <c r="E22" s="14" t="n">
        <v>7.327076164677256</v>
      </c>
      <c r="F22" s="14" t="n">
        <v>2.114988907778026</v>
      </c>
      <c r="G22" s="15">
        <f>AVERAGE(C22:F22)</f>
        <v/>
      </c>
      <c r="H22" s="15">
        <f>SUM(C22:F22)/4</f>
        <v/>
      </c>
      <c r="I22" s="15">
        <f>IF(H22&lt;7, (0.6*H22) + (0.4*G22), "-")</f>
        <v/>
      </c>
      <c r="J22" s="8">
        <f>IF(H22&lt;2.5, "REPROVADO", IF(H22&lt;7, "FINAL", "APROVADO"))</f>
        <v/>
      </c>
      <c r="K22" s="15">
        <f>IF(H22&lt;7, (12.5 - (1.5*H22)), "-")</f>
        <v/>
      </c>
      <c r="L22" s="15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14" t="n">
        <v>8.804932632075699</v>
      </c>
      <c r="D23" s="14" t="n">
        <v>2.832142117181642</v>
      </c>
      <c r="E23" s="14" t="n">
        <v>9.391382501106079</v>
      </c>
      <c r="F23" s="14" t="n">
        <v>5.063539413963891</v>
      </c>
      <c r="G23" s="15">
        <f>AVERAGE(C23:F23)</f>
        <v/>
      </c>
      <c r="H23" s="15">
        <f>SUM(C23:F23)/4</f>
        <v/>
      </c>
      <c r="I23" s="15">
        <f>IF(H23&lt;7, (0.6*H23) + (0.4*G23), "-")</f>
        <v/>
      </c>
      <c r="J23" s="8">
        <f>IF(H23&lt;2.5, "REPROVADO", IF(H23&lt;7, "FINAL", "APROVADO"))</f>
        <v/>
      </c>
      <c r="K23" s="15">
        <f>IF(H23&lt;7, (12.5 - (1.5*H23)), "-")</f>
        <v/>
      </c>
      <c r="L23" s="15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14" t="n">
        <v>4.268671537701533</v>
      </c>
      <c r="D24" s="14" t="n">
        <v>2.689871811257355</v>
      </c>
      <c r="E24" s="14" t="n">
        <v>9.179991055000201</v>
      </c>
      <c r="F24" s="14" t="n">
        <v>4.759536903467287</v>
      </c>
      <c r="G24" s="15">
        <f>AVERAGE(C24:F24)</f>
        <v/>
      </c>
      <c r="H24" s="15">
        <f>SUM(C24:F24)/4</f>
        <v/>
      </c>
      <c r="I24" s="15">
        <f>IF(H24&lt;7, (0.6*H24) + (0.4*G24), "-")</f>
        <v/>
      </c>
      <c r="J24" s="8">
        <f>IF(H24&lt;2.5, "REPROVADO", IF(H24&lt;7, "FINAL", "APROVADO"))</f>
        <v/>
      </c>
      <c r="K24" s="15">
        <f>IF(H24&lt;7, (12.5 - (1.5*H24)), "-")</f>
        <v/>
      </c>
      <c r="L24" s="15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14" t="n">
        <v>7.047122314893414</v>
      </c>
      <c r="D25" s="14" t="n">
        <v>3.544791637756572</v>
      </c>
      <c r="E25" s="14" t="n">
        <v>6.176124426113431</v>
      </c>
      <c r="F25" s="14" t="n">
        <v>8.52801751511247</v>
      </c>
      <c r="G25" s="15">
        <f>AVERAGE(C25:F25)</f>
        <v/>
      </c>
      <c r="H25" s="15">
        <f>SUM(C25:F25)/4</f>
        <v/>
      </c>
      <c r="I25" s="15">
        <f>IF(H25&lt;7, (0.6*H25) + (0.4*G25), "-")</f>
        <v/>
      </c>
      <c r="J25" s="8">
        <f>IF(H25&lt;2.5, "REPROVADO", IF(H25&lt;7, "FINAL", "APROVADO"))</f>
        <v/>
      </c>
      <c r="K25" s="15">
        <f>IF(H25&lt;7, (12.5 - (1.5*H25)), "-")</f>
        <v/>
      </c>
      <c r="L25" s="15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15">
        <f>AVERAGE(C26:F26)</f>
        <v/>
      </c>
      <c r="H26" s="15">
        <f>SUM(C26:F26)/4</f>
        <v/>
      </c>
      <c r="I26" s="15">
        <f>IF(H26&lt;7, (0.6*H26) + (0.4*G26), "-")</f>
        <v/>
      </c>
      <c r="J26" s="8">
        <f>IF(H26&lt;2.5, "REPROVADO", IF(H26&lt;7, "FINAL", "APROVADO"))</f>
        <v/>
      </c>
      <c r="K26" s="15">
        <f>IF(H26&lt;7, (12.5 - (1.5*H26)), "-")</f>
        <v/>
      </c>
      <c r="L26" s="15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15">
        <f>AVERAGE(C27:F27)</f>
        <v/>
      </c>
      <c r="H27" s="15">
        <f>SUM(C27:F27)/4</f>
        <v/>
      </c>
      <c r="I27" s="15">
        <f>IF(H27&lt;7, (0.6*H27) + (0.4*G27), "-")</f>
        <v/>
      </c>
      <c r="J27" s="8">
        <f>IF(H27&lt;2.5, "REPROVADO", IF(H27&lt;7, "FINAL", "APROVADO"))</f>
        <v/>
      </c>
      <c r="K27" s="15">
        <f>IF(H27&lt;7, (12.5 - (1.5*H27)), "-")</f>
        <v/>
      </c>
      <c r="L27" s="15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15">
        <f>AVERAGE(C28:F28)</f>
        <v/>
      </c>
      <c r="H28" s="15">
        <f>SUM(C28:F28)/4</f>
        <v/>
      </c>
      <c r="I28" s="15">
        <f>IF(H28&lt;7, (0.6*H28) + (0.4*G28), "-")</f>
        <v/>
      </c>
      <c r="J28" s="8">
        <f>IF(H28&lt;2.5, "REPROVADO", IF(H28&lt;7, "FINAL", "APROVADO"))</f>
        <v/>
      </c>
      <c r="K28" s="15">
        <f>IF(H28&lt;7, (12.5 - (1.5*H28)), "-")</f>
        <v/>
      </c>
      <c r="L28" s="15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15">
        <f>AVERAGE(C29:F29)</f>
        <v/>
      </c>
      <c r="H29" s="15">
        <f>SUM(C29:F29)/4</f>
        <v/>
      </c>
      <c r="I29" s="15">
        <f>IF(H29&lt;7, (0.6*H29) + (0.4*G29), "-")</f>
        <v/>
      </c>
      <c r="J29" s="8">
        <f>IF(H29&lt;2.5, "REPROVADO", IF(H29&lt;7, "FINAL", "APROVADO"))</f>
        <v/>
      </c>
      <c r="K29" s="15">
        <f>IF(H29&lt;7, (12.5 - (1.5*H29)), "-")</f>
        <v/>
      </c>
      <c r="L29" s="15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15">
        <f>AVERAGE(C30:F30)</f>
        <v/>
      </c>
      <c r="H30" s="15">
        <f>SUM(C30:F30)/4</f>
        <v/>
      </c>
      <c r="I30" s="15">
        <f>IF(H30&lt;7, (0.6*H30) + (0.4*G30), "-")</f>
        <v/>
      </c>
      <c r="J30" s="8">
        <f>IF(H30&lt;2.5, "REPROVADO", IF(H30&lt;7, "FINAL", "APROVADO"))</f>
        <v/>
      </c>
      <c r="K30" s="15">
        <f>IF(H30&lt;7, (12.5 - (1.5*H30)), "-")</f>
        <v/>
      </c>
      <c r="L30" s="15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15">
        <f>AVERAGE(C31:F31)</f>
        <v/>
      </c>
      <c r="H31" s="15">
        <f>SUM(C31:F31)/4</f>
        <v/>
      </c>
      <c r="I31" s="15">
        <f>IF(H31&lt;7, (0.6*H31) + (0.4*G31), "-")</f>
        <v/>
      </c>
      <c r="J31" s="8">
        <f>IF(H31&lt;2.5, "REPROVADO", IF(H31&lt;7, "FINAL", "APROVADO"))</f>
        <v/>
      </c>
      <c r="K31" s="15">
        <f>IF(H31&lt;7, (12.5 - (1.5*H31)), "-")</f>
        <v/>
      </c>
      <c r="L31" s="15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15">
        <f>AVERAGE(C32:F32)</f>
        <v/>
      </c>
      <c r="H32" s="15">
        <f>SUM(C32:F32)/4</f>
        <v/>
      </c>
      <c r="I32" s="15">
        <f>IF(H32&lt;7, (0.6*H32) + (0.4*G32), "-")</f>
        <v/>
      </c>
      <c r="J32" s="8">
        <f>IF(H32&lt;2.5, "REPROVADO", IF(H32&lt;7, "FINAL", "APROVADO"))</f>
        <v/>
      </c>
      <c r="K32" s="15">
        <f>IF(H32&lt;7, (12.5 - (1.5*H32)), "-")</f>
        <v/>
      </c>
      <c r="L32" s="15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15">
        <f>AVERAGE(C33:F33)</f>
        <v/>
      </c>
      <c r="H33" s="15">
        <f>SUM(C33:F33)/4</f>
        <v/>
      </c>
      <c r="I33" s="15">
        <f>IF(H33&lt;7, (0.6*H33) + (0.4*G33), "-")</f>
        <v/>
      </c>
      <c r="J33" s="8">
        <f>IF(H33&lt;2.5, "REPROVADO", IF(H33&lt;7, "FINAL", "APROVADO"))</f>
        <v/>
      </c>
      <c r="K33" s="15">
        <f>IF(H33&lt;7, (12.5 - (1.5*H33)), "-")</f>
        <v/>
      </c>
      <c r="L33" s="15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15">
        <f>AVERAGE(C34:F34)</f>
        <v/>
      </c>
      <c r="H34" s="15">
        <f>SUM(C34:F34)/4</f>
        <v/>
      </c>
      <c r="I34" s="15">
        <f>IF(H34&lt;7, (0.6*H34) + (0.4*G34), "-")</f>
        <v/>
      </c>
      <c r="J34" s="8">
        <f>IF(H34&lt;2.5, "REPROVADO", IF(H34&lt;7, "FINAL", "APROVADO"))</f>
        <v/>
      </c>
      <c r="K34" s="15">
        <f>IF(H34&lt;7, (12.5 - (1.5*H34)), "-")</f>
        <v/>
      </c>
      <c r="L34" s="15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15">
        <f>AVERAGE(C35:F35)</f>
        <v/>
      </c>
      <c r="H35" s="15">
        <f>SUM(C35:F35)/4</f>
        <v/>
      </c>
      <c r="I35" s="15">
        <f>IF(H35&lt;7, (0.6*H35) + (0.4*G35), "-")</f>
        <v/>
      </c>
      <c r="J35" s="8">
        <f>IF(H35&lt;2.5, "REPROVADO", IF(H35&lt;7, "FINAL", "APROVADO"))</f>
        <v/>
      </c>
      <c r="K35" s="15">
        <f>IF(H35&lt;7, (12.5 - (1.5*H35)), "-")</f>
        <v/>
      </c>
      <c r="L35" s="15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15">
        <f>AVERAGE(C36:F36)</f>
        <v/>
      </c>
      <c r="H36" s="15">
        <f>SUM(C36:F36)/4</f>
        <v/>
      </c>
      <c r="I36" s="15">
        <f>IF(H36&lt;7, (0.6*H36) + (0.4*G36), "-")</f>
        <v/>
      </c>
      <c r="J36" s="8">
        <f>IF(H36&lt;2.5, "REPROVADO", IF(H36&lt;7, "FINAL", "APROVADO"))</f>
        <v/>
      </c>
      <c r="K36" s="15">
        <f>IF(H36&lt;7, (12.5 - (1.5*H36)), "-")</f>
        <v/>
      </c>
      <c r="L36" s="15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15">
        <f>AVERAGE(C37:F37)</f>
        <v/>
      </c>
      <c r="H37" s="15">
        <f>SUM(C37:F37)/4</f>
        <v/>
      </c>
      <c r="I37" s="15">
        <f>IF(H37&lt;7, (0.6*H37) + (0.4*G37), "-")</f>
        <v/>
      </c>
      <c r="J37" s="8">
        <f>IF(H37&lt;2.5, "REPROVADO", IF(H37&lt;7, "FINAL", "APROVADO"))</f>
        <v/>
      </c>
      <c r="K37" s="15">
        <f>IF(H37&lt;7, (12.5 - (1.5*H37)), "-")</f>
        <v/>
      </c>
      <c r="L37" s="15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15">
        <f>AVERAGE(C38:F38)</f>
        <v/>
      </c>
      <c r="H38" s="15">
        <f>SUM(C38:F38)/4</f>
        <v/>
      </c>
      <c r="I38" s="15">
        <f>IF(H38&lt;7, (0.6*H38) + (0.4*G38), "-")</f>
        <v/>
      </c>
      <c r="J38" s="8">
        <f>IF(H38&lt;2.5, "REPROVADO", IF(H38&lt;7, "FINAL", "APROVADO"))</f>
        <v/>
      </c>
      <c r="K38" s="15">
        <f>IF(H38&lt;7, (12.5 - (1.5*H38)), "-")</f>
        <v/>
      </c>
      <c r="L38" s="15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3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14" t="n">
        <v>3.630133236760689</v>
      </c>
      <c r="D56" s="14" t="n">
        <v>5.448803139745091</v>
      </c>
      <c r="E56" s="14" t="n">
        <v>7.815508830324991</v>
      </c>
      <c r="F56" s="14" t="n">
        <v>4.818462420055335</v>
      </c>
      <c r="G56" s="15">
        <f>AVERAGE(C56:F56)</f>
        <v/>
      </c>
      <c r="H56" s="15">
        <f>SUM(C56:F56)/4</f>
        <v/>
      </c>
      <c r="I56" s="15">
        <f>IF(H56&lt;7, (0.6*H56) + (0.4*G56), "-")</f>
        <v/>
      </c>
      <c r="J56" s="8">
        <f>IF(H56&lt;2.5, "REPROVADO", IF(H56&lt;7, "FINAL", "APROVADO"))</f>
        <v/>
      </c>
      <c r="K56" s="15">
        <f>IF(H56&lt;7, (12.5 - (1.5*H56)), "-")</f>
        <v/>
      </c>
      <c r="L56" s="15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14" t="n">
        <v>9.074150163548326</v>
      </c>
      <c r="D57" s="14" t="n">
        <v>9.088751828491079</v>
      </c>
      <c r="E57" s="14" t="n">
        <v>6.920550152570066</v>
      </c>
      <c r="F57" s="14" t="n">
        <v>4.16365095553738</v>
      </c>
      <c r="G57" s="15">
        <f>AVERAGE(C57:F57)</f>
        <v/>
      </c>
      <c r="H57" s="15">
        <f>SUM(C57:F57)/4</f>
        <v/>
      </c>
      <c r="I57" s="15">
        <f>IF(H57&lt;7, (0.6*H57) + (0.4*G57), "-")</f>
        <v/>
      </c>
      <c r="J57" s="8">
        <f>IF(H57&lt;2.5, "REPROVADO", IF(H57&lt;7, "FINAL", "APROVADO"))</f>
        <v/>
      </c>
      <c r="K57" s="15">
        <f>IF(H57&lt;7, (12.5 - (1.5*H57)), "-")</f>
        <v/>
      </c>
      <c r="L57" s="15">
        <f>IF(G57&gt;=K57, "AF", "-")</f>
        <v/>
      </c>
      <c r="N57" s="8" t="inlineStr">
        <is>
          <t>ALUNOS APROVADOS</t>
        </is>
      </c>
      <c r="O57" s="9">
        <f>COUNTIF(C56:C90, "&gt;=7")</f>
        <v/>
      </c>
      <c r="P57" s="9">
        <f>COUNTIF(D56:D90, "&gt;=7")</f>
        <v/>
      </c>
      <c r="Q57" s="9">
        <f>COUNTIF(E56:E90, "&gt;=7")</f>
        <v/>
      </c>
      <c r="R57" s="9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14" t="n">
        <v>1.165953075769384</v>
      </c>
      <c r="D58" s="14" t="n">
        <v>5.227517892341301</v>
      </c>
      <c r="E58" s="14" t="n">
        <v>7.487690825611248</v>
      </c>
      <c r="F58" s="14" t="n">
        <v>5.562178265963663</v>
      </c>
      <c r="G58" s="15">
        <f>AVERAGE(C58:F58)</f>
        <v/>
      </c>
      <c r="H58" s="15">
        <f>SUM(C58:F58)/4</f>
        <v/>
      </c>
      <c r="I58" s="15">
        <f>IF(H58&lt;7, (0.6*H58) + (0.4*G58), "-")</f>
        <v/>
      </c>
      <c r="J58" s="8">
        <f>IF(H58&lt;2.5, "REPROVADO", IF(H58&lt;7, "FINAL", "APROVADO"))</f>
        <v/>
      </c>
      <c r="K58" s="15">
        <f>IF(H58&lt;7, (12.5 - (1.5*H58)), "-")</f>
        <v/>
      </c>
      <c r="L58" s="15">
        <f>IF(G58&gt;=K58, "AF", "-")</f>
        <v/>
      </c>
      <c r="N58" s="8" t="inlineStr">
        <is>
          <t>ALUNOS REPROVADOS</t>
        </is>
      </c>
      <c r="O58" s="9">
        <f>COUNTIF(C56:C90, "&lt;7")</f>
        <v/>
      </c>
      <c r="P58" s="9">
        <f>COUNTIF(D56:D90, "&lt;7")</f>
        <v/>
      </c>
      <c r="Q58" s="9">
        <f>COUNTIF(E56:E90, "&lt;7")</f>
        <v/>
      </c>
      <c r="R58" s="9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14" t="n">
        <v>5.769602317608148</v>
      </c>
      <c r="D59" s="14" t="n">
        <v>6.875027579366854</v>
      </c>
      <c r="E59" s="14" t="n">
        <v>4.219754603263839</v>
      </c>
      <c r="F59" s="14" t="n">
        <v>9.673713352733046</v>
      </c>
      <c r="G59" s="15">
        <f>AVERAGE(C59:F59)</f>
        <v/>
      </c>
      <c r="H59" s="15">
        <f>SUM(C59:F59)/4</f>
        <v/>
      </c>
      <c r="I59" s="15">
        <f>IF(H59&lt;7, (0.6*H59) + (0.4*G59), "-")</f>
        <v/>
      </c>
      <c r="J59" s="8">
        <f>IF(H59&lt;2.5, "REPROVADO", IF(H59&lt;7, "FINAL", "APROVADO"))</f>
        <v/>
      </c>
      <c r="K59" s="15">
        <f>IF(H59&lt;7, (12.5 - (1.5*H59)), "-")</f>
        <v/>
      </c>
      <c r="L59" s="15">
        <f>IF(G59&gt;=K59, "AF", "-")</f>
        <v/>
      </c>
      <c r="N59" s="8" t="inlineStr">
        <is>
          <t>Nº ALUNOS COM MÉDIA &gt; 8,0</t>
        </is>
      </c>
      <c r="O59" s="9">
        <f>COUNTIF(C56:C90, "&gt;=8")</f>
        <v/>
      </c>
      <c r="P59" s="9">
        <f>COUNTIF(D56:D90, "&gt;=8")</f>
        <v/>
      </c>
      <c r="Q59" s="9">
        <f>COUNTIF(E56:E90, "&gt;=8")</f>
        <v/>
      </c>
      <c r="R59" s="9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14" t="n">
        <v>2.414130037101394</v>
      </c>
      <c r="D60" s="14" t="n">
        <v>2.98611152082596</v>
      </c>
      <c r="E60" s="14" t="n">
        <v>6.168443633958233</v>
      </c>
      <c r="F60" s="14" t="n">
        <v>3.450631983291327</v>
      </c>
      <c r="G60" s="15">
        <f>AVERAGE(C60:F60)</f>
        <v/>
      </c>
      <c r="H60" s="15">
        <f>SUM(C60:F60)/4</f>
        <v/>
      </c>
      <c r="I60" s="15">
        <f>IF(H60&lt;7, (0.6*H60) + (0.4*G60), "-")</f>
        <v/>
      </c>
      <c r="J60" s="8">
        <f>IF(H60&lt;2.5, "REPROVADO", IF(H60&lt;7, "FINAL", "APROVADO"))</f>
        <v/>
      </c>
      <c r="K60" s="15">
        <f>IF(H60&lt;7, (12.5 - (1.5*H60)), "-")</f>
        <v/>
      </c>
      <c r="L60" s="15">
        <f>IF(G60&gt;=K60, "AF", "-")</f>
        <v/>
      </c>
      <c r="N60" s="8" t="inlineStr">
        <is>
          <t>Nº ALUNOS QUE NÃO ATINGIRAM MÉDIA &gt; 8,0</t>
        </is>
      </c>
      <c r="O60" s="9">
        <f>COUNTIF(C56:C90, "&lt;8")</f>
        <v/>
      </c>
      <c r="P60" s="9">
        <f>COUNTIF(D56:D90, "&lt;8")</f>
        <v/>
      </c>
      <c r="Q60" s="9">
        <f>COUNTIF(E56:E90, "&lt;8")</f>
        <v/>
      </c>
      <c r="R60" s="9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14" t="n">
        <v>5.295309085586151</v>
      </c>
      <c r="D61" s="14" t="n">
        <v>8.167195807050291</v>
      </c>
      <c r="E61" s="14" t="n">
        <v>2.653753468724599</v>
      </c>
      <c r="F61" s="14" t="n">
        <v>8.010846440316975</v>
      </c>
      <c r="G61" s="15">
        <f>AVERAGE(C61:F61)</f>
        <v/>
      </c>
      <c r="H61" s="15">
        <f>SUM(C61:F61)/4</f>
        <v/>
      </c>
      <c r="I61" s="15">
        <f>IF(H61&lt;7, (0.6*H61) + (0.4*G61), "-")</f>
        <v/>
      </c>
      <c r="J61" s="8">
        <f>IF(H61&lt;2.5, "REPROVADO", IF(H61&lt;7, "FINAL", "APROVADO"))</f>
        <v/>
      </c>
      <c r="K61" s="15">
        <f>IF(H61&lt;7, (12.5 - (1.5*H61)), "-")</f>
        <v/>
      </c>
      <c r="L61" s="15">
        <f>IF(G61&gt;=K61, "AF", "-")</f>
        <v/>
      </c>
      <c r="N61" s="8" t="inlineStr">
        <is>
          <t>PERCENTUAL DE MÉDIAS &gt; 5,0</t>
        </is>
      </c>
      <c r="O61" s="10">
        <f>COUNTIF(C56:C90, "&gt;=5")/COUNTA(C56:C90)</f>
        <v/>
      </c>
      <c r="P61" s="10">
        <f>COUNTIF(D56:D90, "&gt;=5")/COUNTA(D56:D90)</f>
        <v/>
      </c>
      <c r="Q61" s="10">
        <f>COUNTIF(E56:E90, "&gt;=5")/COUNTA(E56:E90)</f>
        <v/>
      </c>
      <c r="R61" s="10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14" t="n">
        <v>9.706637575479531</v>
      </c>
      <c r="D62" s="14" t="n">
        <v>6.466859723954086</v>
      </c>
      <c r="E62" s="14" t="n">
        <v>3.6771881213688</v>
      </c>
      <c r="F62" s="14" t="n">
        <v>7.632630017718682</v>
      </c>
      <c r="G62" s="15">
        <f>AVERAGE(C62:F62)</f>
        <v/>
      </c>
      <c r="H62" s="15">
        <f>SUM(C62:F62)/4</f>
        <v/>
      </c>
      <c r="I62" s="15">
        <f>IF(H62&lt;7, (0.6*H62) + (0.4*G62), "-")</f>
        <v/>
      </c>
      <c r="J62" s="8">
        <f>IF(H62&lt;2.5, "REPROVADO", IF(H62&lt;7, "FINAL", "APROVADO"))</f>
        <v/>
      </c>
      <c r="K62" s="15">
        <f>IF(H62&lt;7, (12.5 - (1.5*H62)), "-")</f>
        <v/>
      </c>
      <c r="L62" s="15">
        <f>IF(G62&gt;=K62, "AF", "-")</f>
        <v/>
      </c>
      <c r="N62" s="8" t="inlineStr">
        <is>
          <t>PERCENTUAL DE MÉDIAS &lt; 5,0</t>
        </is>
      </c>
      <c r="O62" s="10">
        <f>COUNTIF(C56:C90, "&lt;5")/COUNTA(C56:C90)</f>
        <v/>
      </c>
      <c r="P62" s="10">
        <f>COUNTIF(D56:D90, "&lt;5")/COUNTA(D56:D90)</f>
        <v/>
      </c>
      <c r="Q62" s="10">
        <f>COUNTIF(E56:E90, "&lt;5")/COUNTA(E56:E90)</f>
        <v/>
      </c>
      <c r="R62" s="10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14" t="n">
        <v>6.367119237715118</v>
      </c>
      <c r="D63" s="14" t="n">
        <v>1.752897280623057</v>
      </c>
      <c r="E63" s="14" t="n">
        <v>9.817877382050089</v>
      </c>
      <c r="F63" s="14" t="n">
        <v>2.169771648534232</v>
      </c>
      <c r="G63" s="15">
        <f>AVERAGE(C63:F63)</f>
        <v/>
      </c>
      <c r="H63" s="15">
        <f>SUM(C63:F63)/4</f>
        <v/>
      </c>
      <c r="I63" s="15">
        <f>IF(H63&lt;7, (0.6*H63) + (0.4*G63), "-")</f>
        <v/>
      </c>
      <c r="J63" s="8">
        <f>IF(H63&lt;2.5, "REPROVADO", IF(H63&lt;7, "FINAL", "APROVADO"))</f>
        <v/>
      </c>
      <c r="K63" s="15">
        <f>IF(H63&lt;7, (12.5 - (1.5*H63)), "-")</f>
        <v/>
      </c>
      <c r="L63" s="15">
        <f>IF(G63&gt;=K63, "AF", "-")</f>
        <v/>
      </c>
      <c r="N63" s="8" t="inlineStr">
        <is>
          <t>MATRÍCULAS</t>
        </is>
      </c>
      <c r="O63" s="9">
        <f>COUNTA(C56:C90)</f>
        <v/>
      </c>
      <c r="P63" s="9">
        <f>COUNTA(D56:D90)</f>
        <v/>
      </c>
      <c r="Q63" s="9">
        <f>COUNTA(E56:E90)</f>
        <v/>
      </c>
      <c r="R63" s="9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14" t="n">
        <v>4.245448566347495</v>
      </c>
      <c r="D64" s="14" t="n">
        <v>9.481238931073552</v>
      </c>
      <c r="E64" s="14" t="n">
        <v>1.145173198684974</v>
      </c>
      <c r="F64" s="14" t="n">
        <v>9.816856553222665</v>
      </c>
      <c r="G64" s="15">
        <f>AVERAGE(C64:F64)</f>
        <v/>
      </c>
      <c r="H64" s="15">
        <f>SUM(C64:F64)/4</f>
        <v/>
      </c>
      <c r="I64" s="15">
        <f>IF(H64&lt;7, (0.6*H64) + (0.4*G64), "-")</f>
        <v/>
      </c>
      <c r="J64" s="8">
        <f>IF(H64&lt;2.5, "REPROVADO", IF(H64&lt;7, "FINAL", "APROVADO"))</f>
        <v/>
      </c>
      <c r="K64" s="15">
        <f>IF(H64&lt;7, (12.5 - (1.5*H64)), "-")</f>
        <v/>
      </c>
      <c r="L64" s="15">
        <f>IF(G64&gt;=K64, "AF", "-")</f>
        <v/>
      </c>
      <c r="N64" s="8" t="inlineStr">
        <is>
          <t>TAXA DE APROVAÇÃO (%)</t>
        </is>
      </c>
      <c r="O64" s="10">
        <f>IF(COUNTA(C56:C90)=0, 0, COUNTIF(C56:C90, "&gt;=7")/COUNTA(C56:C90))</f>
        <v/>
      </c>
      <c r="P64" s="10">
        <f>IF(COUNTA(D56:D90)=0, 0, COUNTIF(D56:D90, "&gt;=7")/COUNTA(D56:D90))</f>
        <v/>
      </c>
      <c r="Q64" s="10">
        <f>IF(COUNTA(E56:E90)=0, 0, COUNTIF(E56:E90, "&gt;=7")/COUNTA(E56:E90))</f>
        <v/>
      </c>
      <c r="R64" s="10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14" t="n">
        <v>6.080565205982243</v>
      </c>
      <c r="D65" s="14" t="n">
        <v>1.999640204528444</v>
      </c>
      <c r="E65" s="14" t="n">
        <v>4.340369865387022</v>
      </c>
      <c r="F65" s="14" t="n">
        <v>1.052330587844049</v>
      </c>
      <c r="G65" s="15">
        <f>AVERAGE(C65:F65)</f>
        <v/>
      </c>
      <c r="H65" s="15">
        <f>SUM(C65:F65)/4</f>
        <v/>
      </c>
      <c r="I65" s="15">
        <f>IF(H65&lt;7, (0.6*H65) + (0.4*G65), "-")</f>
        <v/>
      </c>
      <c r="J65" s="8">
        <f>IF(H65&lt;2.5, "REPROVADO", IF(H65&lt;7, "FINAL", "APROVADO"))</f>
        <v/>
      </c>
      <c r="K65" s="15">
        <f>IF(H65&lt;7, (12.5 - (1.5*H65)), "-")</f>
        <v/>
      </c>
      <c r="L65" s="15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14" t="n">
        <v>9.123020043317156</v>
      </c>
      <c r="D66" s="14" t="n">
        <v>4.993215485901557</v>
      </c>
      <c r="E66" s="14" t="n">
        <v>2.948765477634123</v>
      </c>
      <c r="F66" s="14" t="n">
        <v>9.521184111906761</v>
      </c>
      <c r="G66" s="15">
        <f>AVERAGE(C66:F66)</f>
        <v/>
      </c>
      <c r="H66" s="15">
        <f>SUM(C66:F66)/4</f>
        <v/>
      </c>
      <c r="I66" s="15">
        <f>IF(H66&lt;7, (0.6*H66) + (0.4*G66), "-")</f>
        <v/>
      </c>
      <c r="J66" s="8">
        <f>IF(H66&lt;2.5, "REPROVADO", IF(H66&lt;7, "FINAL", "APROVADO"))</f>
        <v/>
      </c>
      <c r="K66" s="15">
        <f>IF(H66&lt;7, (12.5 - (1.5*H66)), "-")</f>
        <v/>
      </c>
      <c r="L66" s="15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14" t="n">
        <v>3.219007609265743</v>
      </c>
      <c r="D67" s="14" t="n">
        <v>4.260781702305477</v>
      </c>
      <c r="E67" s="14" t="n">
        <v>5.401853535527569</v>
      </c>
      <c r="F67" s="14" t="n">
        <v>5.301284938349508</v>
      </c>
      <c r="G67" s="15">
        <f>AVERAGE(C67:F67)</f>
        <v/>
      </c>
      <c r="H67" s="15">
        <f>SUM(C67:F67)/4</f>
        <v/>
      </c>
      <c r="I67" s="15">
        <f>IF(H67&lt;7, (0.6*H67) + (0.4*G67), "-")</f>
        <v/>
      </c>
      <c r="J67" s="8">
        <f>IF(H67&lt;2.5, "REPROVADO", IF(H67&lt;7, "FINAL", "APROVADO"))</f>
        <v/>
      </c>
      <c r="K67" s="15">
        <f>IF(H67&lt;7, (12.5 - (1.5*H67)), "-")</f>
        <v/>
      </c>
      <c r="L67" s="15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14" t="n">
        <v>6.259177355032228</v>
      </c>
      <c r="D68" s="14" t="n">
        <v>1.836678074612478</v>
      </c>
      <c r="E68" s="14" t="n">
        <v>6.564135211566722</v>
      </c>
      <c r="F68" s="14" t="n">
        <v>5.001023129790268</v>
      </c>
      <c r="G68" s="15">
        <f>AVERAGE(C68:F68)</f>
        <v/>
      </c>
      <c r="H68" s="15">
        <f>SUM(C68:F68)/4</f>
        <v/>
      </c>
      <c r="I68" s="15">
        <f>IF(H68&lt;7, (0.6*H68) + (0.4*G68), "-")</f>
        <v/>
      </c>
      <c r="J68" s="8">
        <f>IF(H68&lt;2.5, "REPROVADO", IF(H68&lt;7, "FINAL", "APROVADO"))</f>
        <v/>
      </c>
      <c r="K68" s="15">
        <f>IF(H68&lt;7, (12.5 - (1.5*H68)), "-")</f>
        <v/>
      </c>
      <c r="L68" s="15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14" t="n">
        <v>6.237114955864332</v>
      </c>
      <c r="D69" s="14" t="n">
        <v>7.926509001442186</v>
      </c>
      <c r="E69" s="14" t="n">
        <v>7.370057871076977</v>
      </c>
      <c r="F69" s="14" t="n">
        <v>5.606866715368205</v>
      </c>
      <c r="G69" s="15">
        <f>AVERAGE(C69:F69)</f>
        <v/>
      </c>
      <c r="H69" s="15">
        <f>SUM(C69:F69)/4</f>
        <v/>
      </c>
      <c r="I69" s="15">
        <f>IF(H69&lt;7, (0.6*H69) + (0.4*G69), "-")</f>
        <v/>
      </c>
      <c r="J69" s="8">
        <f>IF(H69&lt;2.5, "REPROVADO", IF(H69&lt;7, "FINAL", "APROVADO"))</f>
        <v/>
      </c>
      <c r="K69" s="15">
        <f>IF(H69&lt;7, (12.5 - (1.5*H69)), "-")</f>
        <v/>
      </c>
      <c r="L69" s="15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14" t="n">
        <v>2.267412597613264</v>
      </c>
      <c r="D70" s="14" t="n">
        <v>8.557882443109268</v>
      </c>
      <c r="E70" s="14" t="n">
        <v>9.056206676233616</v>
      </c>
      <c r="F70" s="14" t="n">
        <v>9.2588439335097</v>
      </c>
      <c r="G70" s="15">
        <f>AVERAGE(C70:F70)</f>
        <v/>
      </c>
      <c r="H70" s="15">
        <f>SUM(C70:F70)/4</f>
        <v/>
      </c>
      <c r="I70" s="15">
        <f>IF(H70&lt;7, (0.6*H70) + (0.4*G70), "-")</f>
        <v/>
      </c>
      <c r="J70" s="8">
        <f>IF(H70&lt;2.5, "REPROVADO", IF(H70&lt;7, "FINAL", "APROVADO"))</f>
        <v/>
      </c>
      <c r="K70" s="15">
        <f>IF(H70&lt;7, (12.5 - (1.5*H70)), "-")</f>
        <v/>
      </c>
      <c r="L70" s="15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14" t="n">
        <v>8.99233998563788</v>
      </c>
      <c r="D71" s="14" t="n">
        <v>7.374211897117506</v>
      </c>
      <c r="E71" s="14" t="n">
        <v>5.846822571107761</v>
      </c>
      <c r="F71" s="14" t="n">
        <v>6.907921422381116</v>
      </c>
      <c r="G71" s="15">
        <f>AVERAGE(C71:F71)</f>
        <v/>
      </c>
      <c r="H71" s="15">
        <f>SUM(C71:F71)/4</f>
        <v/>
      </c>
      <c r="I71" s="15">
        <f>IF(H71&lt;7, (0.6*H71) + (0.4*G71), "-")</f>
        <v/>
      </c>
      <c r="J71" s="8">
        <f>IF(H71&lt;2.5, "REPROVADO", IF(H71&lt;7, "FINAL", "APROVADO"))</f>
        <v/>
      </c>
      <c r="K71" s="15">
        <f>IF(H71&lt;7, (12.5 - (1.5*H71)), "-")</f>
        <v/>
      </c>
      <c r="L71" s="15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14" t="n">
        <v>6.917182138247254</v>
      </c>
      <c r="D72" s="14" t="n">
        <v>5.587849648857956</v>
      </c>
      <c r="E72" s="14" t="n">
        <v>7.498013606539565</v>
      </c>
      <c r="F72" s="14" t="n">
        <v>5.315770974034159</v>
      </c>
      <c r="G72" s="15">
        <f>AVERAGE(C72:F72)</f>
        <v/>
      </c>
      <c r="H72" s="15">
        <f>SUM(C72:F72)/4</f>
        <v/>
      </c>
      <c r="I72" s="15">
        <f>IF(H72&lt;7, (0.6*H72) + (0.4*G72), "-")</f>
        <v/>
      </c>
      <c r="J72" s="8">
        <f>IF(H72&lt;2.5, "REPROVADO", IF(H72&lt;7, "FINAL", "APROVADO"))</f>
        <v/>
      </c>
      <c r="K72" s="15">
        <f>IF(H72&lt;7, (12.5 - (1.5*H72)), "-")</f>
        <v/>
      </c>
      <c r="L72" s="15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14" t="n">
        <v>3.938163432329148</v>
      </c>
      <c r="D73" s="14" t="n">
        <v>5.385303844940473</v>
      </c>
      <c r="E73" s="14" t="n">
        <v>9.416495985819825</v>
      </c>
      <c r="F73" s="14" t="n">
        <v>1.36737869554387</v>
      </c>
      <c r="G73" s="15">
        <f>AVERAGE(C73:F73)</f>
        <v/>
      </c>
      <c r="H73" s="15">
        <f>SUM(C73:F73)/4</f>
        <v/>
      </c>
      <c r="I73" s="15">
        <f>IF(H73&lt;7, (0.6*H73) + (0.4*G73), "-")</f>
        <v/>
      </c>
      <c r="J73" s="8">
        <f>IF(H73&lt;2.5, "REPROVADO", IF(H73&lt;7, "FINAL", "APROVADO"))</f>
        <v/>
      </c>
      <c r="K73" s="15">
        <f>IF(H73&lt;7, (12.5 - (1.5*H73)), "-")</f>
        <v/>
      </c>
      <c r="L73" s="15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14" t="n">
        <v>4.624882439269119</v>
      </c>
      <c r="D74" s="14" t="n">
        <v>3.991712723647437</v>
      </c>
      <c r="E74" s="14" t="n">
        <v>7.119299542863721</v>
      </c>
      <c r="F74" s="14" t="n">
        <v>6.537994464446182</v>
      </c>
      <c r="G74" s="15">
        <f>AVERAGE(C74:F74)</f>
        <v/>
      </c>
      <c r="H74" s="15">
        <f>SUM(C74:F74)/4</f>
        <v/>
      </c>
      <c r="I74" s="15">
        <f>IF(H74&lt;7, (0.6*H74) + (0.4*G74), "-")</f>
        <v/>
      </c>
      <c r="J74" s="8">
        <f>IF(H74&lt;2.5, "REPROVADO", IF(H74&lt;7, "FINAL", "APROVADO"))</f>
        <v/>
      </c>
      <c r="K74" s="15">
        <f>IF(H74&lt;7, (12.5 - (1.5*H74)), "-")</f>
        <v/>
      </c>
      <c r="L74" s="15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14" t="n">
        <v>6.996827985105804</v>
      </c>
      <c r="D75" s="14" t="n">
        <v>7.251896280763635</v>
      </c>
      <c r="E75" s="14" t="n">
        <v>2.287006206319966</v>
      </c>
      <c r="F75" s="14" t="n">
        <v>2.681741539036312</v>
      </c>
      <c r="G75" s="15">
        <f>AVERAGE(C75:F75)</f>
        <v/>
      </c>
      <c r="H75" s="15">
        <f>SUM(C75:F75)/4</f>
        <v/>
      </c>
      <c r="I75" s="15">
        <f>IF(H75&lt;7, (0.6*H75) + (0.4*G75), "-")</f>
        <v/>
      </c>
      <c r="J75" s="8">
        <f>IF(H75&lt;2.5, "REPROVADO", IF(H75&lt;7, "FINAL", "APROVADO"))</f>
        <v/>
      </c>
      <c r="K75" s="15">
        <f>IF(H75&lt;7, (12.5 - (1.5*H75)), "-")</f>
        <v/>
      </c>
      <c r="L75" s="15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14" t="n">
        <v>5.613323996811708</v>
      </c>
      <c r="D76" s="14" t="n">
        <v>5.092233868936766</v>
      </c>
      <c r="E76" s="14" t="n">
        <v>1.100683053093858</v>
      </c>
      <c r="F76" s="14" t="n">
        <v>2.291452619586417</v>
      </c>
      <c r="G76" s="15">
        <f>AVERAGE(C76:F76)</f>
        <v/>
      </c>
      <c r="H76" s="15">
        <f>SUM(C76:F76)/4</f>
        <v/>
      </c>
      <c r="I76" s="15">
        <f>IF(H76&lt;7, (0.6*H76) + (0.4*G76), "-")</f>
        <v/>
      </c>
      <c r="J76" s="8">
        <f>IF(H76&lt;2.5, "REPROVADO", IF(H76&lt;7, "FINAL", "APROVADO"))</f>
        <v/>
      </c>
      <c r="K76" s="15">
        <f>IF(H76&lt;7, (12.5 - (1.5*H76)), "-")</f>
        <v/>
      </c>
      <c r="L76" s="15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14" t="n">
        <v>4.990452371592372</v>
      </c>
      <c r="D77" s="14" t="n">
        <v>8.25058480325713</v>
      </c>
      <c r="E77" s="14" t="n">
        <v>3.881015389149992</v>
      </c>
      <c r="F77" s="14" t="n">
        <v>8.409609513524501</v>
      </c>
      <c r="G77" s="15">
        <f>AVERAGE(C77:F77)</f>
        <v/>
      </c>
      <c r="H77" s="15">
        <f>SUM(C77:F77)/4</f>
        <v/>
      </c>
      <c r="I77" s="15">
        <f>IF(H77&lt;7, (0.6*H77) + (0.4*G77), "-")</f>
        <v/>
      </c>
      <c r="J77" s="8">
        <f>IF(H77&lt;2.5, "REPROVADO", IF(H77&lt;7, "FINAL", "APROVADO"))</f>
        <v/>
      </c>
      <c r="K77" s="15">
        <f>IF(H77&lt;7, (12.5 - (1.5*H77)), "-")</f>
        <v/>
      </c>
      <c r="L77" s="15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14" t="n">
        <v>9.348999022430906</v>
      </c>
      <c r="D78" s="14" t="n">
        <v>3.416774541824135</v>
      </c>
      <c r="E78" s="14" t="n">
        <v>3.757816530475733</v>
      </c>
      <c r="F78" s="14" t="n">
        <v>8.180925897560719</v>
      </c>
      <c r="G78" s="15">
        <f>AVERAGE(C78:F78)</f>
        <v/>
      </c>
      <c r="H78" s="15">
        <f>SUM(C78:F78)/4</f>
        <v/>
      </c>
      <c r="I78" s="15">
        <f>IF(H78&lt;7, (0.6*H78) + (0.4*G78), "-")</f>
        <v/>
      </c>
      <c r="J78" s="8">
        <f>IF(H78&lt;2.5, "REPROVADO", IF(H78&lt;7, "FINAL", "APROVADO"))</f>
        <v/>
      </c>
      <c r="K78" s="15">
        <f>IF(H78&lt;7, (12.5 - (1.5*H78)), "-")</f>
        <v/>
      </c>
      <c r="L78" s="15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14" t="n">
        <v>2.287962631951525</v>
      </c>
      <c r="D79" s="14" t="n">
        <v>8.087373624874957</v>
      </c>
      <c r="E79" s="14" t="n">
        <v>6.257335064575228</v>
      </c>
      <c r="F79" s="14" t="n">
        <v>6.18426588785003</v>
      </c>
      <c r="G79" s="15">
        <f>AVERAGE(C79:F79)</f>
        <v/>
      </c>
      <c r="H79" s="15">
        <f>SUM(C79:F79)/4</f>
        <v/>
      </c>
      <c r="I79" s="15">
        <f>IF(H79&lt;7, (0.6*H79) + (0.4*G79), "-")</f>
        <v/>
      </c>
      <c r="J79" s="8">
        <f>IF(H79&lt;2.5, "REPROVADO", IF(H79&lt;7, "FINAL", "APROVADO"))</f>
        <v/>
      </c>
      <c r="K79" s="15">
        <f>IF(H79&lt;7, (12.5 - (1.5*H79)), "-")</f>
        <v/>
      </c>
      <c r="L79" s="15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14" t="n">
        <v>2.535477832103926</v>
      </c>
      <c r="D80" s="14" t="n">
        <v>4.558946064775543</v>
      </c>
      <c r="E80" s="14" t="n">
        <v>3.660471978901594</v>
      </c>
      <c r="F80" s="14" t="n">
        <v>5.82607317091244</v>
      </c>
      <c r="G80" s="15">
        <f>AVERAGE(C80:F80)</f>
        <v/>
      </c>
      <c r="H80" s="15">
        <f>SUM(C80:F80)/4</f>
        <v/>
      </c>
      <c r="I80" s="15">
        <f>IF(H80&lt;7, (0.6*H80) + (0.4*G80), "-")</f>
        <v/>
      </c>
      <c r="J80" s="8">
        <f>IF(H80&lt;2.5, "REPROVADO", IF(H80&lt;7, "FINAL", "APROVADO"))</f>
        <v/>
      </c>
      <c r="K80" s="15">
        <f>IF(H80&lt;7, (12.5 - (1.5*H80)), "-")</f>
        <v/>
      </c>
      <c r="L80" s="15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15">
        <f>AVERAGE(C81:F81)</f>
        <v/>
      </c>
      <c r="H81" s="15">
        <f>SUM(C81:F81)/4</f>
        <v/>
      </c>
      <c r="I81" s="15">
        <f>IF(H81&lt;7, (0.6*H81) + (0.4*G81), "-")</f>
        <v/>
      </c>
      <c r="J81" s="8">
        <f>IF(H81&lt;2.5, "REPROVADO", IF(H81&lt;7, "FINAL", "APROVADO"))</f>
        <v/>
      </c>
      <c r="K81" s="15">
        <f>IF(H81&lt;7, (12.5 - (1.5*H81)), "-")</f>
        <v/>
      </c>
      <c r="L81" s="15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15">
        <f>AVERAGE(C82:F82)</f>
        <v/>
      </c>
      <c r="H82" s="15">
        <f>SUM(C82:F82)/4</f>
        <v/>
      </c>
      <c r="I82" s="15">
        <f>IF(H82&lt;7, (0.6*H82) + (0.4*G82), "-")</f>
        <v/>
      </c>
      <c r="J82" s="8">
        <f>IF(H82&lt;2.5, "REPROVADO", IF(H82&lt;7, "FINAL", "APROVADO"))</f>
        <v/>
      </c>
      <c r="K82" s="15">
        <f>IF(H82&lt;7, (12.5 - (1.5*H82)), "-")</f>
        <v/>
      </c>
      <c r="L82" s="15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15">
        <f>AVERAGE(C83:F83)</f>
        <v/>
      </c>
      <c r="H83" s="15">
        <f>SUM(C83:F83)/4</f>
        <v/>
      </c>
      <c r="I83" s="15">
        <f>IF(H83&lt;7, (0.6*H83) + (0.4*G83), "-")</f>
        <v/>
      </c>
      <c r="J83" s="8">
        <f>IF(H83&lt;2.5, "REPROVADO", IF(H83&lt;7, "FINAL", "APROVADO"))</f>
        <v/>
      </c>
      <c r="K83" s="15">
        <f>IF(H83&lt;7, (12.5 - (1.5*H83)), "-")</f>
        <v/>
      </c>
      <c r="L83" s="15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15">
        <f>AVERAGE(C84:F84)</f>
        <v/>
      </c>
      <c r="H84" s="15">
        <f>SUM(C84:F84)/4</f>
        <v/>
      </c>
      <c r="I84" s="15">
        <f>IF(H84&lt;7, (0.6*H84) + (0.4*G84), "-")</f>
        <v/>
      </c>
      <c r="J84" s="8">
        <f>IF(H84&lt;2.5, "REPROVADO", IF(H84&lt;7, "FINAL", "APROVADO"))</f>
        <v/>
      </c>
      <c r="K84" s="15">
        <f>IF(H84&lt;7, (12.5 - (1.5*H84)), "-")</f>
        <v/>
      </c>
      <c r="L84" s="15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15">
        <f>AVERAGE(C85:F85)</f>
        <v/>
      </c>
      <c r="H85" s="15">
        <f>SUM(C85:F85)/4</f>
        <v/>
      </c>
      <c r="I85" s="15">
        <f>IF(H85&lt;7, (0.6*H85) + (0.4*G85), "-")</f>
        <v/>
      </c>
      <c r="J85" s="8">
        <f>IF(H85&lt;2.5, "REPROVADO", IF(H85&lt;7, "FINAL", "APROVADO"))</f>
        <v/>
      </c>
      <c r="K85" s="15">
        <f>IF(H85&lt;7, (12.5 - (1.5*H85)), "-")</f>
        <v/>
      </c>
      <c r="L85" s="15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15">
        <f>AVERAGE(C86:F86)</f>
        <v/>
      </c>
      <c r="H86" s="15">
        <f>SUM(C86:F86)/4</f>
        <v/>
      </c>
      <c r="I86" s="15">
        <f>IF(H86&lt;7, (0.6*H86) + (0.4*G86), "-")</f>
        <v/>
      </c>
      <c r="J86" s="8">
        <f>IF(H86&lt;2.5, "REPROVADO", IF(H86&lt;7, "FINAL", "APROVADO"))</f>
        <v/>
      </c>
      <c r="K86" s="15">
        <f>IF(H86&lt;7, (12.5 - (1.5*H86)), "-")</f>
        <v/>
      </c>
      <c r="L86" s="15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15">
        <f>AVERAGE(C87:F87)</f>
        <v/>
      </c>
      <c r="H87" s="15">
        <f>SUM(C87:F87)/4</f>
        <v/>
      </c>
      <c r="I87" s="15">
        <f>IF(H87&lt;7, (0.6*H87) + (0.4*G87), "-")</f>
        <v/>
      </c>
      <c r="J87" s="8">
        <f>IF(H87&lt;2.5, "REPROVADO", IF(H87&lt;7, "FINAL", "APROVADO"))</f>
        <v/>
      </c>
      <c r="K87" s="15">
        <f>IF(H87&lt;7, (12.5 - (1.5*H87)), "-")</f>
        <v/>
      </c>
      <c r="L87" s="15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15">
        <f>AVERAGE(C88:F88)</f>
        <v/>
      </c>
      <c r="H88" s="15">
        <f>SUM(C88:F88)/4</f>
        <v/>
      </c>
      <c r="I88" s="15">
        <f>IF(H88&lt;7, (0.6*H88) + (0.4*G88), "-")</f>
        <v/>
      </c>
      <c r="J88" s="8">
        <f>IF(H88&lt;2.5, "REPROVADO", IF(H88&lt;7, "FINAL", "APROVADO"))</f>
        <v/>
      </c>
      <c r="K88" s="15">
        <f>IF(H88&lt;7, (12.5 - (1.5*H88)), "-")</f>
        <v/>
      </c>
      <c r="L88" s="15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15">
        <f>AVERAGE(C89:F89)</f>
        <v/>
      </c>
      <c r="H89" s="15">
        <f>SUM(C89:F89)/4</f>
        <v/>
      </c>
      <c r="I89" s="15">
        <f>IF(H89&lt;7, (0.6*H89) + (0.4*G89), "-")</f>
        <v/>
      </c>
      <c r="J89" s="8">
        <f>IF(H89&lt;2.5, "REPROVADO", IF(H89&lt;7, "FINAL", "APROVADO"))</f>
        <v/>
      </c>
      <c r="K89" s="15">
        <f>IF(H89&lt;7, (12.5 - (1.5*H89)), "-")</f>
        <v/>
      </c>
      <c r="L89" s="15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15">
        <f>AVERAGE(C90:F90)</f>
        <v/>
      </c>
      <c r="H90" s="15">
        <f>SUM(C90:F90)/4</f>
        <v/>
      </c>
      <c r="I90" s="15">
        <f>IF(H90&lt;7, (0.6*H90) + (0.4*G90), "-")</f>
        <v/>
      </c>
      <c r="J90" s="8">
        <f>IF(H90&lt;2.5, "REPROVADO", IF(H90&lt;7, "FINAL", "APROVADO"))</f>
        <v/>
      </c>
      <c r="K90" s="15">
        <f>IF(H90&lt;7, (12.5 - (1.5*H90)), "-")</f>
        <v/>
      </c>
      <c r="L90" s="15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3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14" t="n">
        <v>3.517360403259468</v>
      </c>
      <c r="D108" s="14" t="n">
        <v>1.192451099767317</v>
      </c>
      <c r="E108" s="14" t="n">
        <v>7.604111419166613</v>
      </c>
      <c r="F108" s="14" t="n">
        <v>4.054276221504624</v>
      </c>
      <c r="G108" s="15">
        <f>AVERAGE(C108:F108)</f>
        <v/>
      </c>
      <c r="H108" s="15">
        <f>SUM(C108:F108)/4</f>
        <v/>
      </c>
      <c r="I108" s="15">
        <f>IF(H108&lt;7, (0.6*H108) + (0.4*G108), "-")</f>
        <v/>
      </c>
      <c r="J108" s="8">
        <f>IF(H108&lt;2.5, "REPROVADO", IF(H108&lt;7, "FINAL", "APROVADO"))</f>
        <v/>
      </c>
      <c r="K108" s="15">
        <f>IF(H108&lt;7, (12.5 - (1.5*H108)), "-")</f>
        <v/>
      </c>
      <c r="L108" s="15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14" t="n">
        <v>2.123385814956174</v>
      </c>
      <c r="D109" s="14" t="n">
        <v>8.60673560024826</v>
      </c>
      <c r="E109" s="14" t="n">
        <v>3.060870835257927</v>
      </c>
      <c r="F109" s="14" t="n">
        <v>5.281482268860943</v>
      </c>
      <c r="G109" s="15">
        <f>AVERAGE(C109:F109)</f>
        <v/>
      </c>
      <c r="H109" s="15">
        <f>SUM(C109:F109)/4</f>
        <v/>
      </c>
      <c r="I109" s="15">
        <f>IF(H109&lt;7, (0.6*H109) + (0.4*G109), "-")</f>
        <v/>
      </c>
      <c r="J109" s="8">
        <f>IF(H109&lt;2.5, "REPROVADO", IF(H109&lt;7, "FINAL", "APROVADO"))</f>
        <v/>
      </c>
      <c r="K109" s="15">
        <f>IF(H109&lt;7, (12.5 - (1.5*H109)), "-")</f>
        <v/>
      </c>
      <c r="L109" s="15">
        <f>IF(G109&gt;=K109, "AF", "-")</f>
        <v/>
      </c>
      <c r="N109" s="8" t="inlineStr">
        <is>
          <t>ALUNOS APROVADOS</t>
        </is>
      </c>
      <c r="O109" s="9">
        <f>COUNTIF(C108:C142, "&gt;=7")</f>
        <v/>
      </c>
      <c r="P109" s="9">
        <f>COUNTIF(D108:D142, "&gt;=7")</f>
        <v/>
      </c>
      <c r="Q109" s="9">
        <f>COUNTIF(E108:E142, "&gt;=7")</f>
        <v/>
      </c>
      <c r="R109" s="9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14" t="n">
        <v>9.990883373978862</v>
      </c>
      <c r="D110" s="14" t="n">
        <v>7.326123484833945</v>
      </c>
      <c r="E110" s="14" t="n">
        <v>9.501019597509504</v>
      </c>
      <c r="F110" s="14" t="n">
        <v>7.033914158442458</v>
      </c>
      <c r="G110" s="15">
        <f>AVERAGE(C110:F110)</f>
        <v/>
      </c>
      <c r="H110" s="15">
        <f>SUM(C110:F110)/4</f>
        <v/>
      </c>
      <c r="I110" s="15">
        <f>IF(H110&lt;7, (0.6*H110) + (0.4*G110), "-")</f>
        <v/>
      </c>
      <c r="J110" s="8">
        <f>IF(H110&lt;2.5, "REPROVADO", IF(H110&lt;7, "FINAL", "APROVADO"))</f>
        <v/>
      </c>
      <c r="K110" s="15">
        <f>IF(H110&lt;7, (12.5 - (1.5*H110)), "-")</f>
        <v/>
      </c>
      <c r="L110" s="15">
        <f>IF(G110&gt;=K110, "AF", "-")</f>
        <v/>
      </c>
      <c r="N110" s="8" t="inlineStr">
        <is>
          <t>ALUNOS REPROVADOS</t>
        </is>
      </c>
      <c r="O110" s="9">
        <f>COUNTIF(C108:C142, "&lt;7")</f>
        <v/>
      </c>
      <c r="P110" s="9">
        <f>COUNTIF(D108:D142, "&lt;7")</f>
        <v/>
      </c>
      <c r="Q110" s="9">
        <f>COUNTIF(E108:E142, "&lt;7")</f>
        <v/>
      </c>
      <c r="R110" s="9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14" t="n">
        <v>5.585944236399043</v>
      </c>
      <c r="D111" s="14" t="n">
        <v>4.33896089867357</v>
      </c>
      <c r="E111" s="14" t="n">
        <v>3.436263792679631</v>
      </c>
      <c r="F111" s="14" t="n">
        <v>7.126155627720081</v>
      </c>
      <c r="G111" s="15">
        <f>AVERAGE(C111:F111)</f>
        <v/>
      </c>
      <c r="H111" s="15">
        <f>SUM(C111:F111)/4</f>
        <v/>
      </c>
      <c r="I111" s="15">
        <f>IF(H111&lt;7, (0.6*H111) + (0.4*G111), "-")</f>
        <v/>
      </c>
      <c r="J111" s="8">
        <f>IF(H111&lt;2.5, "REPROVADO", IF(H111&lt;7, "FINAL", "APROVADO"))</f>
        <v/>
      </c>
      <c r="K111" s="15">
        <f>IF(H111&lt;7, (12.5 - (1.5*H111)), "-")</f>
        <v/>
      </c>
      <c r="L111" s="15">
        <f>IF(G111&gt;=K111, "AF", "-")</f>
        <v/>
      </c>
      <c r="N111" s="8" t="inlineStr">
        <is>
          <t>Nº ALUNOS COM MÉDIA &gt; 8,0</t>
        </is>
      </c>
      <c r="O111" s="9">
        <f>COUNTIF(C108:C142, "&gt;=8")</f>
        <v/>
      </c>
      <c r="P111" s="9">
        <f>COUNTIF(D108:D142, "&gt;=8")</f>
        <v/>
      </c>
      <c r="Q111" s="9">
        <f>COUNTIF(E108:E142, "&gt;=8")</f>
        <v/>
      </c>
      <c r="R111" s="9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14" t="n">
        <v>2.266840670330178</v>
      </c>
      <c r="D112" s="14" t="n">
        <v>7.227716279467392</v>
      </c>
      <c r="E112" s="14" t="n">
        <v>4.608509174308161</v>
      </c>
      <c r="F112" s="14" t="n">
        <v>7.648510842796147</v>
      </c>
      <c r="G112" s="15">
        <f>AVERAGE(C112:F112)</f>
        <v/>
      </c>
      <c r="H112" s="15">
        <f>SUM(C112:F112)/4</f>
        <v/>
      </c>
      <c r="I112" s="15">
        <f>IF(H112&lt;7, (0.6*H112) + (0.4*G112), "-")</f>
        <v/>
      </c>
      <c r="J112" s="8">
        <f>IF(H112&lt;2.5, "REPROVADO", IF(H112&lt;7, "FINAL", "APROVADO"))</f>
        <v/>
      </c>
      <c r="K112" s="15">
        <f>IF(H112&lt;7, (12.5 - (1.5*H112)), "-")</f>
        <v/>
      </c>
      <c r="L112" s="15">
        <f>IF(G112&gt;=K112, "AF", "-")</f>
        <v/>
      </c>
      <c r="N112" s="8" t="inlineStr">
        <is>
          <t>Nº ALUNOS QUE NÃO ATINGIRAM MÉDIA &gt; 8,0</t>
        </is>
      </c>
      <c r="O112" s="9">
        <f>COUNTIF(C108:C142, "&lt;8")</f>
        <v/>
      </c>
      <c r="P112" s="9">
        <f>COUNTIF(D108:D142, "&lt;8")</f>
        <v/>
      </c>
      <c r="Q112" s="9">
        <f>COUNTIF(E108:E142, "&lt;8")</f>
        <v/>
      </c>
      <c r="R112" s="9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14" t="n">
        <v>5.46200957980936</v>
      </c>
      <c r="D113" s="14" t="n">
        <v>9.347217788690735</v>
      </c>
      <c r="E113" s="14" t="n">
        <v>8.628905845674645</v>
      </c>
      <c r="F113" s="14" t="n">
        <v>8.526990102362817</v>
      </c>
      <c r="G113" s="15">
        <f>AVERAGE(C113:F113)</f>
        <v/>
      </c>
      <c r="H113" s="15">
        <f>SUM(C113:F113)/4</f>
        <v/>
      </c>
      <c r="I113" s="15">
        <f>IF(H113&lt;7, (0.6*H113) + (0.4*G113), "-")</f>
        <v/>
      </c>
      <c r="J113" s="8">
        <f>IF(H113&lt;2.5, "REPROVADO", IF(H113&lt;7, "FINAL", "APROVADO"))</f>
        <v/>
      </c>
      <c r="K113" s="15">
        <f>IF(H113&lt;7, (12.5 - (1.5*H113)), "-")</f>
        <v/>
      </c>
      <c r="L113" s="15">
        <f>IF(G113&gt;=K113, "AF", "-")</f>
        <v/>
      </c>
      <c r="N113" s="8" t="inlineStr">
        <is>
          <t>PERCENTUAL DE MÉDIAS &gt; 5,0</t>
        </is>
      </c>
      <c r="O113" s="10">
        <f>COUNTIF(C108:C142, "&gt;=5")/COUNTA(C108:C142)</f>
        <v/>
      </c>
      <c r="P113" s="10">
        <f>COUNTIF(D108:D142, "&gt;=5")/COUNTA(D108:D142)</f>
        <v/>
      </c>
      <c r="Q113" s="10">
        <f>COUNTIF(E108:E142, "&gt;=5")/COUNTA(E108:E142)</f>
        <v/>
      </c>
      <c r="R113" s="10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14" t="n">
        <v>1.573445390352904</v>
      </c>
      <c r="D114" s="14" t="n">
        <v>9.337448346088276</v>
      </c>
      <c r="E114" s="14" t="n">
        <v>5.632789978356472</v>
      </c>
      <c r="F114" s="14" t="n">
        <v>7.842530298856265</v>
      </c>
      <c r="G114" s="15">
        <f>AVERAGE(C114:F114)</f>
        <v/>
      </c>
      <c r="H114" s="15">
        <f>SUM(C114:F114)/4</f>
        <v/>
      </c>
      <c r="I114" s="15">
        <f>IF(H114&lt;7, (0.6*H114) + (0.4*G114), "-")</f>
        <v/>
      </c>
      <c r="J114" s="8">
        <f>IF(H114&lt;2.5, "REPROVADO", IF(H114&lt;7, "FINAL", "APROVADO"))</f>
        <v/>
      </c>
      <c r="K114" s="15">
        <f>IF(H114&lt;7, (12.5 - (1.5*H114)), "-")</f>
        <v/>
      </c>
      <c r="L114" s="15">
        <f>IF(G114&gt;=K114, "AF", "-")</f>
        <v/>
      </c>
      <c r="N114" s="8" t="inlineStr">
        <is>
          <t>PERCENTUAL DE MÉDIAS &lt; 5,0</t>
        </is>
      </c>
      <c r="O114" s="10">
        <f>COUNTIF(C108:C142, "&lt;5")/COUNTA(C108:C142)</f>
        <v/>
      </c>
      <c r="P114" s="10">
        <f>COUNTIF(D108:D142, "&lt;5")/COUNTA(D108:D142)</f>
        <v/>
      </c>
      <c r="Q114" s="10">
        <f>COUNTIF(E108:E142, "&lt;5")/COUNTA(E108:E142)</f>
        <v/>
      </c>
      <c r="R114" s="10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14" t="n">
        <v>9.111099479086022</v>
      </c>
      <c r="D115" s="14" t="n">
        <v>9.615235660547677</v>
      </c>
      <c r="E115" s="14" t="n">
        <v>8.305172273074891</v>
      </c>
      <c r="F115" s="14" t="n">
        <v>1.106092992098393</v>
      </c>
      <c r="G115" s="15">
        <f>AVERAGE(C115:F115)</f>
        <v/>
      </c>
      <c r="H115" s="15">
        <f>SUM(C115:F115)/4</f>
        <v/>
      </c>
      <c r="I115" s="15">
        <f>IF(H115&lt;7, (0.6*H115) + (0.4*G115), "-")</f>
        <v/>
      </c>
      <c r="J115" s="8">
        <f>IF(H115&lt;2.5, "REPROVADO", IF(H115&lt;7, "FINAL", "APROVADO"))</f>
        <v/>
      </c>
      <c r="K115" s="15">
        <f>IF(H115&lt;7, (12.5 - (1.5*H115)), "-")</f>
        <v/>
      </c>
      <c r="L115" s="15">
        <f>IF(G115&gt;=K115, "AF", "-")</f>
        <v/>
      </c>
      <c r="N115" s="8" t="inlineStr">
        <is>
          <t>MATRÍCULAS</t>
        </is>
      </c>
      <c r="O115" s="9">
        <f>COUNTA(C108:C142)</f>
        <v/>
      </c>
      <c r="P115" s="9">
        <f>COUNTA(D108:D142)</f>
        <v/>
      </c>
      <c r="Q115" s="9">
        <f>COUNTA(E108:E142)</f>
        <v/>
      </c>
      <c r="R115" s="9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14" t="n">
        <v>2.740273423818588</v>
      </c>
      <c r="D116" s="14" t="n">
        <v>9.03323762950971</v>
      </c>
      <c r="E116" s="14" t="n">
        <v>7.776713275616237</v>
      </c>
      <c r="F116" s="14" t="n">
        <v>7.027807906094938</v>
      </c>
      <c r="G116" s="15">
        <f>AVERAGE(C116:F116)</f>
        <v/>
      </c>
      <c r="H116" s="15">
        <f>SUM(C116:F116)/4</f>
        <v/>
      </c>
      <c r="I116" s="15">
        <f>IF(H116&lt;7, (0.6*H116) + (0.4*G116), "-")</f>
        <v/>
      </c>
      <c r="J116" s="8">
        <f>IF(H116&lt;2.5, "REPROVADO", IF(H116&lt;7, "FINAL", "APROVADO"))</f>
        <v/>
      </c>
      <c r="K116" s="15">
        <f>IF(H116&lt;7, (12.5 - (1.5*H116)), "-")</f>
        <v/>
      </c>
      <c r="L116" s="15">
        <f>IF(G116&gt;=K116, "AF", "-")</f>
        <v/>
      </c>
      <c r="N116" s="8" t="inlineStr">
        <is>
          <t>TAXA DE APROVAÇÃO (%)</t>
        </is>
      </c>
      <c r="O116" s="10">
        <f>IF(COUNTA(C108:C142)=0, 0, COUNTIF(C108:C142, "&gt;=7")/COUNTA(C108:C142))</f>
        <v/>
      </c>
      <c r="P116" s="10">
        <f>IF(COUNTA(D108:D142)=0, 0, COUNTIF(D108:D142, "&gt;=7")/COUNTA(D108:D142))</f>
        <v/>
      </c>
      <c r="Q116" s="10">
        <f>IF(COUNTA(E108:E142)=0, 0, COUNTIF(E108:E142, "&gt;=7")/COUNTA(E108:E142))</f>
        <v/>
      </c>
      <c r="R116" s="10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14" t="n">
        <v>1.623615403742136</v>
      </c>
      <c r="D117" s="14" t="n">
        <v>2.940036375526518</v>
      </c>
      <c r="E117" s="14" t="n">
        <v>2.822130656605223</v>
      </c>
      <c r="F117" s="14" t="n">
        <v>5.760005970993126</v>
      </c>
      <c r="G117" s="15">
        <f>AVERAGE(C117:F117)</f>
        <v/>
      </c>
      <c r="H117" s="15">
        <f>SUM(C117:F117)/4</f>
        <v/>
      </c>
      <c r="I117" s="15">
        <f>IF(H117&lt;7, (0.6*H117) + (0.4*G117), "-")</f>
        <v/>
      </c>
      <c r="J117" s="8">
        <f>IF(H117&lt;2.5, "REPROVADO", IF(H117&lt;7, "FINAL", "APROVADO"))</f>
        <v/>
      </c>
      <c r="K117" s="15">
        <f>IF(H117&lt;7, (12.5 - (1.5*H117)), "-")</f>
        <v/>
      </c>
      <c r="L117" s="15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14" t="n">
        <v>4.881343251034076</v>
      </c>
      <c r="D118" s="14" t="n">
        <v>7.391382816774904</v>
      </c>
      <c r="E118" s="14" t="n">
        <v>4.318293676176938</v>
      </c>
      <c r="F118" s="14" t="n">
        <v>2.816039932326401</v>
      </c>
      <c r="G118" s="15">
        <f>AVERAGE(C118:F118)</f>
        <v/>
      </c>
      <c r="H118" s="15">
        <f>SUM(C118:F118)/4</f>
        <v/>
      </c>
      <c r="I118" s="15">
        <f>IF(H118&lt;7, (0.6*H118) + (0.4*G118), "-")</f>
        <v/>
      </c>
      <c r="J118" s="8">
        <f>IF(H118&lt;2.5, "REPROVADO", IF(H118&lt;7, "FINAL", "APROVADO"))</f>
        <v/>
      </c>
      <c r="K118" s="15">
        <f>IF(H118&lt;7, (12.5 - (1.5*H118)), "-")</f>
        <v/>
      </c>
      <c r="L118" s="15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14" t="n">
        <v>8.297415465104606</v>
      </c>
      <c r="D119" s="14" t="n">
        <v>4.444364727964508</v>
      </c>
      <c r="E119" s="14" t="n">
        <v>3.620450119393977</v>
      </c>
      <c r="F119" s="14" t="n">
        <v>7.134073069450397</v>
      </c>
      <c r="G119" s="15">
        <f>AVERAGE(C119:F119)</f>
        <v/>
      </c>
      <c r="H119" s="15">
        <f>SUM(C119:F119)/4</f>
        <v/>
      </c>
      <c r="I119" s="15">
        <f>IF(H119&lt;7, (0.6*H119) + (0.4*G119), "-")</f>
        <v/>
      </c>
      <c r="J119" s="8">
        <f>IF(H119&lt;2.5, "REPROVADO", IF(H119&lt;7, "FINAL", "APROVADO"))</f>
        <v/>
      </c>
      <c r="K119" s="15">
        <f>IF(H119&lt;7, (12.5 - (1.5*H119)), "-")</f>
        <v/>
      </c>
      <c r="L119" s="15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14" t="n">
        <v>2.367460524252704</v>
      </c>
      <c r="D120" s="14" t="n">
        <v>6.265295571684342</v>
      </c>
      <c r="E120" s="14" t="n">
        <v>2.508462652826206</v>
      </c>
      <c r="F120" s="14" t="n">
        <v>5.306052477236635</v>
      </c>
      <c r="G120" s="15">
        <f>AVERAGE(C120:F120)</f>
        <v/>
      </c>
      <c r="H120" s="15">
        <f>SUM(C120:F120)/4</f>
        <v/>
      </c>
      <c r="I120" s="15">
        <f>IF(H120&lt;7, (0.6*H120) + (0.4*G120), "-")</f>
        <v/>
      </c>
      <c r="J120" s="8">
        <f>IF(H120&lt;2.5, "REPROVADO", IF(H120&lt;7, "FINAL", "APROVADO"))</f>
        <v/>
      </c>
      <c r="K120" s="15">
        <f>IF(H120&lt;7, (12.5 - (1.5*H120)), "-")</f>
        <v/>
      </c>
      <c r="L120" s="15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14" t="n">
        <v>8.497220382655303</v>
      </c>
      <c r="D121" s="14" t="n">
        <v>1.533958612725796</v>
      </c>
      <c r="E121" s="14" t="n">
        <v>8.41615476041277</v>
      </c>
      <c r="F121" s="14" t="n">
        <v>2.172020857357333</v>
      </c>
      <c r="G121" s="15">
        <f>AVERAGE(C121:F121)</f>
        <v/>
      </c>
      <c r="H121" s="15">
        <f>SUM(C121:F121)/4</f>
        <v/>
      </c>
      <c r="I121" s="15">
        <f>IF(H121&lt;7, (0.6*H121) + (0.4*G121), "-")</f>
        <v/>
      </c>
      <c r="J121" s="8">
        <f>IF(H121&lt;2.5, "REPROVADO", IF(H121&lt;7, "FINAL", "APROVADO"))</f>
        <v/>
      </c>
      <c r="K121" s="15">
        <f>IF(H121&lt;7, (12.5 - (1.5*H121)), "-")</f>
        <v/>
      </c>
      <c r="L121" s="15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14" t="n">
        <v>4.779114728384394</v>
      </c>
      <c r="D122" s="14" t="n">
        <v>3.442940071863648</v>
      </c>
      <c r="E122" s="14" t="n">
        <v>8.929636155921107</v>
      </c>
      <c r="F122" s="14" t="n">
        <v>7.369517636418937</v>
      </c>
      <c r="G122" s="15">
        <f>AVERAGE(C122:F122)</f>
        <v/>
      </c>
      <c r="H122" s="15">
        <f>SUM(C122:F122)/4</f>
        <v/>
      </c>
      <c r="I122" s="15">
        <f>IF(H122&lt;7, (0.6*H122) + (0.4*G122), "-")</f>
        <v/>
      </c>
      <c r="J122" s="8">
        <f>IF(H122&lt;2.5, "REPROVADO", IF(H122&lt;7, "FINAL", "APROVADO"))</f>
        <v/>
      </c>
      <c r="K122" s="15">
        <f>IF(H122&lt;7, (12.5 - (1.5*H122)), "-")</f>
        <v/>
      </c>
      <c r="L122" s="15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14" t="n">
        <v>7.730765485568131</v>
      </c>
      <c r="D123" s="14" t="n">
        <v>2.612063238202512</v>
      </c>
      <c r="E123" s="14" t="n">
        <v>6.836931010295128</v>
      </c>
      <c r="F123" s="14" t="n">
        <v>2.622103350356906</v>
      </c>
      <c r="G123" s="15">
        <f>AVERAGE(C123:F123)</f>
        <v/>
      </c>
      <c r="H123" s="15">
        <f>SUM(C123:F123)/4</f>
        <v/>
      </c>
      <c r="I123" s="15">
        <f>IF(H123&lt;7, (0.6*H123) + (0.4*G123), "-")</f>
        <v/>
      </c>
      <c r="J123" s="8">
        <f>IF(H123&lt;2.5, "REPROVADO", IF(H123&lt;7, "FINAL", "APROVADO"))</f>
        <v/>
      </c>
      <c r="K123" s="15">
        <f>IF(H123&lt;7, (12.5 - (1.5*H123)), "-")</f>
        <v/>
      </c>
      <c r="L123" s="15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14" t="n">
        <v>1.940124009702099</v>
      </c>
      <c r="D124" s="14" t="n">
        <v>4.448993508064973</v>
      </c>
      <c r="E124" s="14" t="n">
        <v>3.01583797152049</v>
      </c>
      <c r="F124" s="14" t="n">
        <v>2.322028316751316</v>
      </c>
      <c r="G124" s="15">
        <f>AVERAGE(C124:F124)</f>
        <v/>
      </c>
      <c r="H124" s="15">
        <f>SUM(C124:F124)/4</f>
        <v/>
      </c>
      <c r="I124" s="15">
        <f>IF(H124&lt;7, (0.6*H124) + (0.4*G124), "-")</f>
        <v/>
      </c>
      <c r="J124" s="8">
        <f>IF(H124&lt;2.5, "REPROVADO", IF(H124&lt;7, "FINAL", "APROVADO"))</f>
        <v/>
      </c>
      <c r="K124" s="15">
        <f>IF(H124&lt;7, (12.5 - (1.5*H124)), "-")</f>
        <v/>
      </c>
      <c r="L124" s="15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14" t="n">
        <v>7.992036206529384</v>
      </c>
      <c r="D125" s="14" t="n">
        <v>6.500931009010007</v>
      </c>
      <c r="E125" s="14" t="n">
        <v>8.383518206718524</v>
      </c>
      <c r="F125" s="14" t="n">
        <v>4.188389503017101</v>
      </c>
      <c r="G125" s="15">
        <f>AVERAGE(C125:F125)</f>
        <v/>
      </c>
      <c r="H125" s="15">
        <f>SUM(C125:F125)/4</f>
        <v/>
      </c>
      <c r="I125" s="15">
        <f>IF(H125&lt;7, (0.6*H125) + (0.4*G125), "-")</f>
        <v/>
      </c>
      <c r="J125" s="8">
        <f>IF(H125&lt;2.5, "REPROVADO", IF(H125&lt;7, "FINAL", "APROVADO"))</f>
        <v/>
      </c>
      <c r="K125" s="15">
        <f>IF(H125&lt;7, (12.5 - (1.5*H125)), "-")</f>
        <v/>
      </c>
      <c r="L125" s="15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14" t="n">
        <v>1.997092147360501</v>
      </c>
      <c r="D126" s="14" t="n">
        <v>9.275507229275464</v>
      </c>
      <c r="E126" s="14" t="n">
        <v>1.101056456303946</v>
      </c>
      <c r="F126" s="14" t="n">
        <v>1.980983447268672</v>
      </c>
      <c r="G126" s="15">
        <f>AVERAGE(C126:F126)</f>
        <v/>
      </c>
      <c r="H126" s="15">
        <f>SUM(C126:F126)/4</f>
        <v/>
      </c>
      <c r="I126" s="15">
        <f>IF(H126&lt;7, (0.6*H126) + (0.4*G126), "-")</f>
        <v/>
      </c>
      <c r="J126" s="8">
        <f>IF(H126&lt;2.5, "REPROVADO", IF(H126&lt;7, "FINAL", "APROVADO"))</f>
        <v/>
      </c>
      <c r="K126" s="15">
        <f>IF(H126&lt;7, (12.5 - (1.5*H126)), "-")</f>
        <v/>
      </c>
      <c r="L126" s="15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14" t="n">
        <v>7.774893432950125</v>
      </c>
      <c r="D127" s="14" t="n">
        <v>2.244739491231219</v>
      </c>
      <c r="E127" s="14" t="n">
        <v>8.215022173960291</v>
      </c>
      <c r="F127" s="14" t="n">
        <v>6.581921278155939</v>
      </c>
      <c r="G127" s="15">
        <f>AVERAGE(C127:F127)</f>
        <v/>
      </c>
      <c r="H127" s="15">
        <f>SUM(C127:F127)/4</f>
        <v/>
      </c>
      <c r="I127" s="15">
        <f>IF(H127&lt;7, (0.6*H127) + (0.4*G127), "-")</f>
        <v/>
      </c>
      <c r="J127" s="8">
        <f>IF(H127&lt;2.5, "REPROVADO", IF(H127&lt;7, "FINAL", "APROVADO"))</f>
        <v/>
      </c>
      <c r="K127" s="15">
        <f>IF(H127&lt;7, (12.5 - (1.5*H127)), "-")</f>
        <v/>
      </c>
      <c r="L127" s="15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14" t="n">
        <v>2.603653181116312</v>
      </c>
      <c r="D128" s="14" t="n">
        <v>5.484082144994046</v>
      </c>
      <c r="E128" s="14" t="n">
        <v>3.719165967414606</v>
      </c>
      <c r="F128" s="14" t="n">
        <v>9.030415859984464</v>
      </c>
      <c r="G128" s="15">
        <f>AVERAGE(C128:F128)</f>
        <v/>
      </c>
      <c r="H128" s="15">
        <f>SUM(C128:F128)/4</f>
        <v/>
      </c>
      <c r="I128" s="15">
        <f>IF(H128&lt;7, (0.6*H128) + (0.4*G128), "-")</f>
        <v/>
      </c>
      <c r="J128" s="8">
        <f>IF(H128&lt;2.5, "REPROVADO", IF(H128&lt;7, "FINAL", "APROVADO"))</f>
        <v/>
      </c>
      <c r="K128" s="15">
        <f>IF(H128&lt;7, (12.5 - (1.5*H128)), "-")</f>
        <v/>
      </c>
      <c r="L128" s="15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14" t="n">
        <v>9.402770532633893</v>
      </c>
      <c r="D129" s="14" t="n">
        <v>3.200009202015925</v>
      </c>
      <c r="E129" s="14" t="n">
        <v>1.907756056004542</v>
      </c>
      <c r="F129" s="14" t="n">
        <v>3.605799207831466</v>
      </c>
      <c r="G129" s="15">
        <f>AVERAGE(C129:F129)</f>
        <v/>
      </c>
      <c r="H129" s="15">
        <f>SUM(C129:F129)/4</f>
        <v/>
      </c>
      <c r="I129" s="15">
        <f>IF(H129&lt;7, (0.6*H129) + (0.4*G129), "-")</f>
        <v/>
      </c>
      <c r="J129" s="8">
        <f>IF(H129&lt;2.5, "REPROVADO", IF(H129&lt;7, "FINAL", "APROVADO"))</f>
        <v/>
      </c>
      <c r="K129" s="15">
        <f>IF(H129&lt;7, (12.5 - (1.5*H129)), "-")</f>
        <v/>
      </c>
      <c r="L129" s="15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15">
        <f>AVERAGE(C130:F130)</f>
        <v/>
      </c>
      <c r="H130" s="15">
        <f>SUM(C130:F130)/4</f>
        <v/>
      </c>
      <c r="I130" s="15">
        <f>IF(H130&lt;7, (0.6*H130) + (0.4*G130), "-")</f>
        <v/>
      </c>
      <c r="J130" s="8">
        <f>IF(H130&lt;2.5, "REPROVADO", IF(H130&lt;7, "FINAL", "APROVADO"))</f>
        <v/>
      </c>
      <c r="K130" s="15">
        <f>IF(H130&lt;7, (12.5 - (1.5*H130)), "-")</f>
        <v/>
      </c>
      <c r="L130" s="15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15">
        <f>AVERAGE(C131:F131)</f>
        <v/>
      </c>
      <c r="H131" s="15">
        <f>SUM(C131:F131)/4</f>
        <v/>
      </c>
      <c r="I131" s="15">
        <f>IF(H131&lt;7, (0.6*H131) + (0.4*G131), "-")</f>
        <v/>
      </c>
      <c r="J131" s="8">
        <f>IF(H131&lt;2.5, "REPROVADO", IF(H131&lt;7, "FINAL", "APROVADO"))</f>
        <v/>
      </c>
      <c r="K131" s="15">
        <f>IF(H131&lt;7, (12.5 - (1.5*H131)), "-")</f>
        <v/>
      </c>
      <c r="L131" s="15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15">
        <f>AVERAGE(C132:F132)</f>
        <v/>
      </c>
      <c r="H132" s="15">
        <f>SUM(C132:F132)/4</f>
        <v/>
      </c>
      <c r="I132" s="15">
        <f>IF(H132&lt;7, (0.6*H132) + (0.4*G132), "-")</f>
        <v/>
      </c>
      <c r="J132" s="8">
        <f>IF(H132&lt;2.5, "REPROVADO", IF(H132&lt;7, "FINAL", "APROVADO"))</f>
        <v/>
      </c>
      <c r="K132" s="15">
        <f>IF(H132&lt;7, (12.5 - (1.5*H132)), "-")</f>
        <v/>
      </c>
      <c r="L132" s="15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15">
        <f>AVERAGE(C133:F133)</f>
        <v/>
      </c>
      <c r="H133" s="15">
        <f>SUM(C133:F133)/4</f>
        <v/>
      </c>
      <c r="I133" s="15">
        <f>IF(H133&lt;7, (0.6*H133) + (0.4*G133), "-")</f>
        <v/>
      </c>
      <c r="J133" s="8">
        <f>IF(H133&lt;2.5, "REPROVADO", IF(H133&lt;7, "FINAL", "APROVADO"))</f>
        <v/>
      </c>
      <c r="K133" s="15">
        <f>IF(H133&lt;7, (12.5 - (1.5*H133)), "-")</f>
        <v/>
      </c>
      <c r="L133" s="15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15">
        <f>AVERAGE(C134:F134)</f>
        <v/>
      </c>
      <c r="H134" s="15">
        <f>SUM(C134:F134)/4</f>
        <v/>
      </c>
      <c r="I134" s="15">
        <f>IF(H134&lt;7, (0.6*H134) + (0.4*G134), "-")</f>
        <v/>
      </c>
      <c r="J134" s="8">
        <f>IF(H134&lt;2.5, "REPROVADO", IF(H134&lt;7, "FINAL", "APROVADO"))</f>
        <v/>
      </c>
      <c r="K134" s="15">
        <f>IF(H134&lt;7, (12.5 - (1.5*H134)), "-")</f>
        <v/>
      </c>
      <c r="L134" s="15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15">
        <f>AVERAGE(C135:F135)</f>
        <v/>
      </c>
      <c r="H135" s="15">
        <f>SUM(C135:F135)/4</f>
        <v/>
      </c>
      <c r="I135" s="15">
        <f>IF(H135&lt;7, (0.6*H135) + (0.4*G135), "-")</f>
        <v/>
      </c>
      <c r="J135" s="8">
        <f>IF(H135&lt;2.5, "REPROVADO", IF(H135&lt;7, "FINAL", "APROVADO"))</f>
        <v/>
      </c>
      <c r="K135" s="15">
        <f>IF(H135&lt;7, (12.5 - (1.5*H135)), "-")</f>
        <v/>
      </c>
      <c r="L135" s="15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15">
        <f>AVERAGE(C136:F136)</f>
        <v/>
      </c>
      <c r="H136" s="15">
        <f>SUM(C136:F136)/4</f>
        <v/>
      </c>
      <c r="I136" s="15">
        <f>IF(H136&lt;7, (0.6*H136) + (0.4*G136), "-")</f>
        <v/>
      </c>
      <c r="J136" s="8">
        <f>IF(H136&lt;2.5, "REPROVADO", IF(H136&lt;7, "FINAL", "APROVADO"))</f>
        <v/>
      </c>
      <c r="K136" s="15">
        <f>IF(H136&lt;7, (12.5 - (1.5*H136)), "-")</f>
        <v/>
      </c>
      <c r="L136" s="15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15">
        <f>AVERAGE(C137:F137)</f>
        <v/>
      </c>
      <c r="H137" s="15">
        <f>SUM(C137:F137)/4</f>
        <v/>
      </c>
      <c r="I137" s="15">
        <f>IF(H137&lt;7, (0.6*H137) + (0.4*G137), "-")</f>
        <v/>
      </c>
      <c r="J137" s="8">
        <f>IF(H137&lt;2.5, "REPROVADO", IF(H137&lt;7, "FINAL", "APROVADO"))</f>
        <v/>
      </c>
      <c r="K137" s="15">
        <f>IF(H137&lt;7, (12.5 - (1.5*H137)), "-")</f>
        <v/>
      </c>
      <c r="L137" s="15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15">
        <f>AVERAGE(C138:F138)</f>
        <v/>
      </c>
      <c r="H138" s="15">
        <f>SUM(C138:F138)/4</f>
        <v/>
      </c>
      <c r="I138" s="15">
        <f>IF(H138&lt;7, (0.6*H138) + (0.4*G138), "-")</f>
        <v/>
      </c>
      <c r="J138" s="8">
        <f>IF(H138&lt;2.5, "REPROVADO", IF(H138&lt;7, "FINAL", "APROVADO"))</f>
        <v/>
      </c>
      <c r="K138" s="15">
        <f>IF(H138&lt;7, (12.5 - (1.5*H138)), "-")</f>
        <v/>
      </c>
      <c r="L138" s="15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15">
        <f>AVERAGE(C139:F139)</f>
        <v/>
      </c>
      <c r="H139" s="15">
        <f>SUM(C139:F139)/4</f>
        <v/>
      </c>
      <c r="I139" s="15">
        <f>IF(H139&lt;7, (0.6*H139) + (0.4*G139), "-")</f>
        <v/>
      </c>
      <c r="J139" s="8">
        <f>IF(H139&lt;2.5, "REPROVADO", IF(H139&lt;7, "FINAL", "APROVADO"))</f>
        <v/>
      </c>
      <c r="K139" s="15">
        <f>IF(H139&lt;7, (12.5 - (1.5*H139)), "-")</f>
        <v/>
      </c>
      <c r="L139" s="15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15">
        <f>AVERAGE(C140:F140)</f>
        <v/>
      </c>
      <c r="H140" s="15">
        <f>SUM(C140:F140)/4</f>
        <v/>
      </c>
      <c r="I140" s="15">
        <f>IF(H140&lt;7, (0.6*H140) + (0.4*G140), "-")</f>
        <v/>
      </c>
      <c r="J140" s="8">
        <f>IF(H140&lt;2.5, "REPROVADO", IF(H140&lt;7, "FINAL", "APROVADO"))</f>
        <v/>
      </c>
      <c r="K140" s="15">
        <f>IF(H140&lt;7, (12.5 - (1.5*H140)), "-")</f>
        <v/>
      </c>
      <c r="L140" s="15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15">
        <f>AVERAGE(C141:F141)</f>
        <v/>
      </c>
      <c r="H141" s="15">
        <f>SUM(C141:F141)/4</f>
        <v/>
      </c>
      <c r="I141" s="15">
        <f>IF(H141&lt;7, (0.6*H141) + (0.4*G141), "-")</f>
        <v/>
      </c>
      <c r="J141" s="8">
        <f>IF(H141&lt;2.5, "REPROVADO", IF(H141&lt;7, "FINAL", "APROVADO"))</f>
        <v/>
      </c>
      <c r="K141" s="15">
        <f>IF(H141&lt;7, (12.5 - (1.5*H141)), "-")</f>
        <v/>
      </c>
      <c r="L141" s="15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15">
        <f>AVERAGE(C142:F142)</f>
        <v/>
      </c>
      <c r="H142" s="15">
        <f>SUM(C142:F142)/4</f>
        <v/>
      </c>
      <c r="I142" s="15">
        <f>IF(H142&lt;7, (0.6*H142) + (0.4*G142), "-")</f>
        <v/>
      </c>
      <c r="J142" s="8">
        <f>IF(H142&lt;2.5, "REPROVADO", IF(H142&lt;7, "FINAL", "APROVADO"))</f>
        <v/>
      </c>
      <c r="K142" s="15">
        <f>IF(H142&lt;7, (12.5 - (1.5*H142)), "-")</f>
        <v/>
      </c>
      <c r="L142" s="15">
        <f>IF(G142&gt;=K142, "AF", "-")</f>
        <v/>
      </c>
    </row>
    <row r="157"/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3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14" t="n">
        <v>1.223289798713352</v>
      </c>
      <c r="D160" s="14" t="n">
        <v>7.600451442814689</v>
      </c>
      <c r="E160" s="14" t="n">
        <v>9.339199786599959</v>
      </c>
      <c r="F160" s="14" t="n">
        <v>6.781967823529286</v>
      </c>
      <c r="G160" s="15">
        <f>AVERAGE(C160:F160)</f>
        <v/>
      </c>
      <c r="H160" s="15">
        <f>SUM(C160:F160)/4</f>
        <v/>
      </c>
      <c r="I160" s="15">
        <f>IF(H160&lt;7, (0.6*H160) + (0.4*G160), "-")</f>
        <v/>
      </c>
      <c r="J160" s="8">
        <f>IF(H160&lt;2.5, "REPROVADO", IF(H160&lt;7, "FINAL", "APROVADO"))</f>
        <v/>
      </c>
      <c r="K160" s="15">
        <f>IF(H160&lt;7, (12.5 - (1.5*H160)), "-")</f>
        <v/>
      </c>
      <c r="L160" s="15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14" t="n">
        <v>3.585131672783767</v>
      </c>
      <c r="D161" s="14" t="n">
        <v>2.134016890237928</v>
      </c>
      <c r="E161" s="14" t="n">
        <v>6.372806951200888</v>
      </c>
      <c r="F161" s="14" t="n">
        <v>8.511722408955212</v>
      </c>
      <c r="G161" s="15">
        <f>AVERAGE(C161:F161)</f>
        <v/>
      </c>
      <c r="H161" s="15">
        <f>SUM(C161:F161)/4</f>
        <v/>
      </c>
      <c r="I161" s="15">
        <f>IF(H161&lt;7, (0.6*H161) + (0.4*G161), "-")</f>
        <v/>
      </c>
      <c r="J161" s="8">
        <f>IF(H161&lt;2.5, "REPROVADO", IF(H161&lt;7, "FINAL", "APROVADO"))</f>
        <v/>
      </c>
      <c r="K161" s="15">
        <f>IF(H161&lt;7, (12.5 - (1.5*H161)), "-")</f>
        <v/>
      </c>
      <c r="L161" s="15">
        <f>IF(G161&gt;=K161, "AF", "-")</f>
        <v/>
      </c>
      <c r="N161" s="8" t="inlineStr">
        <is>
          <t>ALUNOS APROVADOS</t>
        </is>
      </c>
      <c r="O161" s="9">
        <f>COUNTIF(C160:C194, "&gt;=7")</f>
        <v/>
      </c>
      <c r="P161" s="9">
        <f>COUNTIF(D160:D194, "&gt;=7")</f>
        <v/>
      </c>
      <c r="Q161" s="9">
        <f>COUNTIF(E160:E194, "&gt;=7")</f>
        <v/>
      </c>
      <c r="R161" s="9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14" t="n">
        <v>9.54708386900084</v>
      </c>
      <c r="D162" s="14" t="n">
        <v>7.977085087714151</v>
      </c>
      <c r="E162" s="14" t="n">
        <v>5.4941933858637</v>
      </c>
      <c r="F162" s="14" t="n">
        <v>6.709294970210236</v>
      </c>
      <c r="G162" s="15">
        <f>AVERAGE(C162:F162)</f>
        <v/>
      </c>
      <c r="H162" s="15">
        <f>SUM(C162:F162)/4</f>
        <v/>
      </c>
      <c r="I162" s="15">
        <f>IF(H162&lt;7, (0.6*H162) + (0.4*G162), "-")</f>
        <v/>
      </c>
      <c r="J162" s="8">
        <f>IF(H162&lt;2.5, "REPROVADO", IF(H162&lt;7, "FINAL", "APROVADO"))</f>
        <v/>
      </c>
      <c r="K162" s="15">
        <f>IF(H162&lt;7, (12.5 - (1.5*H162)), "-")</f>
        <v/>
      </c>
      <c r="L162" s="15">
        <f>IF(G162&gt;=K162, "AF", "-")</f>
        <v/>
      </c>
      <c r="N162" s="8" t="inlineStr">
        <is>
          <t>ALUNOS REPROVADOS</t>
        </is>
      </c>
      <c r="O162" s="9">
        <f>COUNTIF(C160:C194, "&lt;7")</f>
        <v/>
      </c>
      <c r="P162" s="9">
        <f>COUNTIF(D160:D194, "&lt;7")</f>
        <v/>
      </c>
      <c r="Q162" s="9">
        <f>COUNTIF(E160:E194, "&lt;7")</f>
        <v/>
      </c>
      <c r="R162" s="9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14" t="n">
        <v>8.076465486623807</v>
      </c>
      <c r="D163" s="14" t="n">
        <v>8.733289036061816</v>
      </c>
      <c r="E163" s="14" t="n">
        <v>6.561617834412654</v>
      </c>
      <c r="F163" s="14" t="n">
        <v>2.229041490890361</v>
      </c>
      <c r="G163" s="15">
        <f>AVERAGE(C163:F163)</f>
        <v/>
      </c>
      <c r="H163" s="15">
        <f>SUM(C163:F163)/4</f>
        <v/>
      </c>
      <c r="I163" s="15">
        <f>IF(H163&lt;7, (0.6*H163) + (0.4*G163), "-")</f>
        <v/>
      </c>
      <c r="J163" s="8">
        <f>IF(H163&lt;2.5, "REPROVADO", IF(H163&lt;7, "FINAL", "APROVADO"))</f>
        <v/>
      </c>
      <c r="K163" s="15">
        <f>IF(H163&lt;7, (12.5 - (1.5*H163)), "-")</f>
        <v/>
      </c>
      <c r="L163" s="15">
        <f>IF(G163&gt;=K163, "AF", "-")</f>
        <v/>
      </c>
      <c r="N163" s="8" t="inlineStr">
        <is>
          <t>Nº ALUNOS COM MÉDIA &gt; 8,0</t>
        </is>
      </c>
      <c r="O163" s="9">
        <f>COUNTIF(C160:C194, "&gt;=8")</f>
        <v/>
      </c>
      <c r="P163" s="9">
        <f>COUNTIF(D160:D194, "&gt;=8")</f>
        <v/>
      </c>
      <c r="Q163" s="9">
        <f>COUNTIF(E160:E194, "&gt;=8")</f>
        <v/>
      </c>
      <c r="R163" s="9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14" t="n">
        <v>4.311219428391303</v>
      </c>
      <c r="D164" s="14" t="n">
        <v>9.177223025437053</v>
      </c>
      <c r="E164" s="14" t="n">
        <v>5.195873017795935</v>
      </c>
      <c r="F164" s="14" t="n">
        <v>2.499569738981997</v>
      </c>
      <c r="G164" s="15">
        <f>AVERAGE(C164:F164)</f>
        <v/>
      </c>
      <c r="H164" s="15">
        <f>SUM(C164:F164)/4</f>
        <v/>
      </c>
      <c r="I164" s="15">
        <f>IF(H164&lt;7, (0.6*H164) + (0.4*G164), "-")</f>
        <v/>
      </c>
      <c r="J164" s="8">
        <f>IF(H164&lt;2.5, "REPROVADO", IF(H164&lt;7, "FINAL", "APROVADO"))</f>
        <v/>
      </c>
      <c r="K164" s="15">
        <f>IF(H164&lt;7, (12.5 - (1.5*H164)), "-")</f>
        <v/>
      </c>
      <c r="L164" s="15">
        <f>IF(G164&gt;=K164, "AF", "-")</f>
        <v/>
      </c>
      <c r="N164" s="8" t="inlineStr">
        <is>
          <t>Nº ALUNOS QUE NÃO ATINGIRAM MÉDIA &gt; 8,0</t>
        </is>
      </c>
      <c r="O164" s="9">
        <f>COUNTIF(C160:C194, "&lt;8")</f>
        <v/>
      </c>
      <c r="P164" s="9">
        <f>COUNTIF(D160:D194, "&lt;8")</f>
        <v/>
      </c>
      <c r="Q164" s="9">
        <f>COUNTIF(E160:E194, "&lt;8")</f>
        <v/>
      </c>
      <c r="R164" s="9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14" t="n">
        <v>3.489769044877987</v>
      </c>
      <c r="D165" s="14" t="n">
        <v>6.82859863995815</v>
      </c>
      <c r="E165" s="14" t="n">
        <v>7.745439739740389</v>
      </c>
      <c r="F165" s="14" t="n">
        <v>9.922536539155775</v>
      </c>
      <c r="G165" s="15">
        <f>AVERAGE(C165:F165)</f>
        <v/>
      </c>
      <c r="H165" s="15">
        <f>SUM(C165:F165)/4</f>
        <v/>
      </c>
      <c r="I165" s="15">
        <f>IF(H165&lt;7, (0.6*H165) + (0.4*G165), "-")</f>
        <v/>
      </c>
      <c r="J165" s="8">
        <f>IF(H165&lt;2.5, "REPROVADO", IF(H165&lt;7, "FINAL", "APROVADO"))</f>
        <v/>
      </c>
      <c r="K165" s="15">
        <f>IF(H165&lt;7, (12.5 - (1.5*H165)), "-")</f>
        <v/>
      </c>
      <c r="L165" s="15">
        <f>IF(G165&gt;=K165, "AF", "-")</f>
        <v/>
      </c>
      <c r="N165" s="8" t="inlineStr">
        <is>
          <t>PERCENTUAL DE MÉDIAS &gt; 5,0</t>
        </is>
      </c>
      <c r="O165" s="10">
        <f>COUNTIF(C160:C194, "&gt;=5")/COUNTA(C160:C194)</f>
        <v/>
      </c>
      <c r="P165" s="10">
        <f>COUNTIF(D160:D194, "&gt;=5")/COUNTA(D160:D194)</f>
        <v/>
      </c>
      <c r="Q165" s="10">
        <f>COUNTIF(E160:E194, "&gt;=5")/COUNTA(E160:E194)</f>
        <v/>
      </c>
      <c r="R165" s="10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14" t="n">
        <v>2.695405868576992</v>
      </c>
      <c r="D166" s="14" t="n">
        <v>9.739524181178433</v>
      </c>
      <c r="E166" s="14" t="n">
        <v>3.068269882492226</v>
      </c>
      <c r="F166" s="14" t="n">
        <v>8.485377934452071</v>
      </c>
      <c r="G166" s="15">
        <f>AVERAGE(C166:F166)</f>
        <v/>
      </c>
      <c r="H166" s="15">
        <f>SUM(C166:F166)/4</f>
        <v/>
      </c>
      <c r="I166" s="15">
        <f>IF(H166&lt;7, (0.6*H166) + (0.4*G166), "-")</f>
        <v/>
      </c>
      <c r="J166" s="8">
        <f>IF(H166&lt;2.5, "REPROVADO", IF(H166&lt;7, "FINAL", "APROVADO"))</f>
        <v/>
      </c>
      <c r="K166" s="15">
        <f>IF(H166&lt;7, (12.5 - (1.5*H166)), "-")</f>
        <v/>
      </c>
      <c r="L166" s="15">
        <f>IF(G166&gt;=K166, "AF", "-")</f>
        <v/>
      </c>
      <c r="N166" s="8" t="inlineStr">
        <is>
          <t>PERCENTUAL DE MÉDIAS &lt; 5,0</t>
        </is>
      </c>
      <c r="O166" s="10">
        <f>COUNTIF(C160:C194, "&lt;5")/COUNTA(C160:C194)</f>
        <v/>
      </c>
      <c r="P166" s="10">
        <f>COUNTIF(D160:D194, "&lt;5")/COUNTA(D160:D194)</f>
        <v/>
      </c>
      <c r="Q166" s="10">
        <f>COUNTIF(E160:E194, "&lt;5")/COUNTA(E160:E194)</f>
        <v/>
      </c>
      <c r="R166" s="10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14" t="n">
        <v>1.408198241324754</v>
      </c>
      <c r="D167" s="14" t="n">
        <v>4.813102442903732</v>
      </c>
      <c r="E167" s="14" t="n">
        <v>4.592952935379429</v>
      </c>
      <c r="F167" s="14" t="n">
        <v>4.196329724494154</v>
      </c>
      <c r="G167" s="15">
        <f>AVERAGE(C167:F167)</f>
        <v/>
      </c>
      <c r="H167" s="15">
        <f>SUM(C167:F167)/4</f>
        <v/>
      </c>
      <c r="I167" s="15">
        <f>IF(H167&lt;7, (0.6*H167) + (0.4*G167), "-")</f>
        <v/>
      </c>
      <c r="J167" s="8">
        <f>IF(H167&lt;2.5, "REPROVADO", IF(H167&lt;7, "FINAL", "APROVADO"))</f>
        <v/>
      </c>
      <c r="K167" s="15">
        <f>IF(H167&lt;7, (12.5 - (1.5*H167)), "-")</f>
        <v/>
      </c>
      <c r="L167" s="15">
        <f>IF(G167&gt;=K167, "AF", "-")</f>
        <v/>
      </c>
      <c r="N167" s="8" t="inlineStr">
        <is>
          <t>MATRÍCULAS</t>
        </is>
      </c>
      <c r="O167" s="9">
        <f>COUNTA(C160:C194)</f>
        <v/>
      </c>
      <c r="P167" s="9">
        <f>COUNTA(D160:D194)</f>
        <v/>
      </c>
      <c r="Q167" s="9">
        <f>COUNTA(E160:E194)</f>
        <v/>
      </c>
      <c r="R167" s="9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14" t="n">
        <v>7.923712711548969</v>
      </c>
      <c r="D168" s="14" t="n">
        <v>3.217169988775051</v>
      </c>
      <c r="E168" s="14" t="n">
        <v>6.960774056122446</v>
      </c>
      <c r="F168" s="14" t="n">
        <v>3.740163510369916</v>
      </c>
      <c r="G168" s="15">
        <f>AVERAGE(C168:F168)</f>
        <v/>
      </c>
      <c r="H168" s="15">
        <f>SUM(C168:F168)/4</f>
        <v/>
      </c>
      <c r="I168" s="15">
        <f>IF(H168&lt;7, (0.6*H168) + (0.4*G168), "-")</f>
        <v/>
      </c>
      <c r="J168" s="8">
        <f>IF(H168&lt;2.5, "REPROVADO", IF(H168&lt;7, "FINAL", "APROVADO"))</f>
        <v/>
      </c>
      <c r="K168" s="15">
        <f>IF(H168&lt;7, (12.5 - (1.5*H168)), "-")</f>
        <v/>
      </c>
      <c r="L168" s="15">
        <f>IF(G168&gt;=K168, "AF", "-")</f>
        <v/>
      </c>
      <c r="N168" s="8" t="inlineStr">
        <is>
          <t>TAXA DE APROVAÇÃO (%)</t>
        </is>
      </c>
      <c r="O168" s="10">
        <f>IF(COUNTA(C160:C194)=0, 0, COUNTIF(C160:C194, "&gt;=7")/COUNTA(C160:C194))</f>
        <v/>
      </c>
      <c r="P168" s="10">
        <f>IF(COUNTA(D160:D194)=0, 0, COUNTIF(D160:D194, "&gt;=7")/COUNTA(D160:D194))</f>
        <v/>
      </c>
      <c r="Q168" s="10">
        <f>IF(COUNTA(E160:E194)=0, 0, COUNTIF(E160:E194, "&gt;=7")/COUNTA(E160:E194))</f>
        <v/>
      </c>
      <c r="R168" s="10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14" t="n">
        <v>4.641113513974531</v>
      </c>
      <c r="D169" s="14" t="n">
        <v>2.634840699077643</v>
      </c>
      <c r="E169" s="14" t="n">
        <v>3.329083714219468</v>
      </c>
      <c r="F169" s="14" t="n">
        <v>7.201594700215113</v>
      </c>
      <c r="G169" s="15">
        <f>AVERAGE(C169:F169)</f>
        <v/>
      </c>
      <c r="H169" s="15">
        <f>SUM(C169:F169)/4</f>
        <v/>
      </c>
      <c r="I169" s="15">
        <f>IF(H169&lt;7, (0.6*H169) + (0.4*G169), "-")</f>
        <v/>
      </c>
      <c r="J169" s="8">
        <f>IF(H169&lt;2.5, "REPROVADO", IF(H169&lt;7, "FINAL", "APROVADO"))</f>
        <v/>
      </c>
      <c r="K169" s="15">
        <f>IF(H169&lt;7, (12.5 - (1.5*H169)), "-")</f>
        <v/>
      </c>
      <c r="L169" s="15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14" t="n">
        <v>2.484964907609408</v>
      </c>
      <c r="D170" s="14" t="n">
        <v>8.857904160447656</v>
      </c>
      <c r="E170" s="14" t="n">
        <v>8.071205732406316</v>
      </c>
      <c r="F170" s="14" t="n">
        <v>2.567486428812855</v>
      </c>
      <c r="G170" s="15">
        <f>AVERAGE(C170:F170)</f>
        <v/>
      </c>
      <c r="H170" s="15">
        <f>SUM(C170:F170)/4</f>
        <v/>
      </c>
      <c r="I170" s="15">
        <f>IF(H170&lt;7, (0.6*H170) + (0.4*G170), "-")</f>
        <v/>
      </c>
      <c r="J170" s="8">
        <f>IF(H170&lt;2.5, "REPROVADO", IF(H170&lt;7, "FINAL", "APROVADO"))</f>
        <v/>
      </c>
      <c r="K170" s="15">
        <f>IF(H170&lt;7, (12.5 - (1.5*H170)), "-")</f>
        <v/>
      </c>
      <c r="L170" s="15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14" t="n">
        <v>8.400551848824252</v>
      </c>
      <c r="D171" s="14" t="n">
        <v>8.952439106191189</v>
      </c>
      <c r="E171" s="14" t="n">
        <v>8.83846141191775</v>
      </c>
      <c r="F171" s="14" t="n">
        <v>7.123522655085793</v>
      </c>
      <c r="G171" s="15">
        <f>AVERAGE(C171:F171)</f>
        <v/>
      </c>
      <c r="H171" s="15">
        <f>SUM(C171:F171)/4</f>
        <v/>
      </c>
      <c r="I171" s="15">
        <f>IF(H171&lt;7, (0.6*H171) + (0.4*G171), "-")</f>
        <v/>
      </c>
      <c r="J171" s="8">
        <f>IF(H171&lt;2.5, "REPROVADO", IF(H171&lt;7, "FINAL", "APROVADO"))</f>
        <v/>
      </c>
      <c r="K171" s="15">
        <f>IF(H171&lt;7, (12.5 - (1.5*H171)), "-")</f>
        <v/>
      </c>
      <c r="L171" s="15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14" t="n">
        <v>9.382774312467456</v>
      </c>
      <c r="D172" s="14" t="n">
        <v>9.059256444015798</v>
      </c>
      <c r="E172" s="14" t="n">
        <v>5.550135831486287</v>
      </c>
      <c r="F172" s="14" t="n">
        <v>6.712602485611797</v>
      </c>
      <c r="G172" s="15">
        <f>AVERAGE(C172:F172)</f>
        <v/>
      </c>
      <c r="H172" s="15">
        <f>SUM(C172:F172)/4</f>
        <v/>
      </c>
      <c r="I172" s="15">
        <f>IF(H172&lt;7, (0.6*H172) + (0.4*G172), "-")</f>
        <v/>
      </c>
      <c r="J172" s="8">
        <f>IF(H172&lt;2.5, "REPROVADO", IF(H172&lt;7, "FINAL", "APROVADO"))</f>
        <v/>
      </c>
      <c r="K172" s="15">
        <f>IF(H172&lt;7, (12.5 - (1.5*H172)), "-")</f>
        <v/>
      </c>
      <c r="L172" s="15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14" t="n">
        <v>5.865073295431124</v>
      </c>
      <c r="D173" s="14" t="n">
        <v>8.677740108379613</v>
      </c>
      <c r="E173" s="14" t="n">
        <v>7.010084152383578</v>
      </c>
      <c r="F173" s="14" t="n">
        <v>7.431598590884498</v>
      </c>
      <c r="G173" s="15">
        <f>AVERAGE(C173:F173)</f>
        <v/>
      </c>
      <c r="H173" s="15">
        <f>SUM(C173:F173)/4</f>
        <v/>
      </c>
      <c r="I173" s="15">
        <f>IF(H173&lt;7, (0.6*H173) + (0.4*G173), "-")</f>
        <v/>
      </c>
      <c r="J173" s="8">
        <f>IF(H173&lt;2.5, "REPROVADO", IF(H173&lt;7, "FINAL", "APROVADO"))</f>
        <v/>
      </c>
      <c r="K173" s="15">
        <f>IF(H173&lt;7, (12.5 - (1.5*H173)), "-")</f>
        <v/>
      </c>
      <c r="L173" s="15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14" t="n">
        <v>1.367238031951039</v>
      </c>
      <c r="D174" s="14" t="n">
        <v>7.555652976628497</v>
      </c>
      <c r="E174" s="14" t="n">
        <v>6.535227489861497</v>
      </c>
      <c r="F174" s="14" t="n">
        <v>9.051873187552141</v>
      </c>
      <c r="G174" s="15">
        <f>AVERAGE(C174:F174)</f>
        <v/>
      </c>
      <c r="H174" s="15">
        <f>SUM(C174:F174)/4</f>
        <v/>
      </c>
      <c r="I174" s="15">
        <f>IF(H174&lt;7, (0.6*H174) + (0.4*G174), "-")</f>
        <v/>
      </c>
      <c r="J174" s="8">
        <f>IF(H174&lt;2.5, "REPROVADO", IF(H174&lt;7, "FINAL", "APROVADO"))</f>
        <v/>
      </c>
      <c r="K174" s="15">
        <f>IF(H174&lt;7, (12.5 - (1.5*H174)), "-")</f>
        <v/>
      </c>
      <c r="L174" s="15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14" t="n">
        <v>3.682620489433986</v>
      </c>
      <c r="D175" s="14" t="n">
        <v>9.729095466647918</v>
      </c>
      <c r="E175" s="14" t="n">
        <v>1.033737493252406</v>
      </c>
      <c r="F175" s="14" t="n">
        <v>2.58897065262478</v>
      </c>
      <c r="G175" s="15">
        <f>AVERAGE(C175:F175)</f>
        <v/>
      </c>
      <c r="H175" s="15">
        <f>SUM(C175:F175)/4</f>
        <v/>
      </c>
      <c r="I175" s="15">
        <f>IF(H175&lt;7, (0.6*H175) + (0.4*G175), "-")</f>
        <v/>
      </c>
      <c r="J175" s="8">
        <f>IF(H175&lt;2.5, "REPROVADO", IF(H175&lt;7, "FINAL", "APROVADO"))</f>
        <v/>
      </c>
      <c r="K175" s="15">
        <f>IF(H175&lt;7, (12.5 - (1.5*H175)), "-")</f>
        <v/>
      </c>
      <c r="L175" s="15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14" t="n">
        <v>4.126460899636688</v>
      </c>
      <c r="D176" s="14" t="n">
        <v>3.759517658917748</v>
      </c>
      <c r="E176" s="14" t="n">
        <v>7.312735772952501</v>
      </c>
      <c r="F176" s="14" t="n">
        <v>6.172461463766108</v>
      </c>
      <c r="G176" s="15">
        <f>AVERAGE(C176:F176)</f>
        <v/>
      </c>
      <c r="H176" s="15">
        <f>SUM(C176:F176)/4</f>
        <v/>
      </c>
      <c r="I176" s="15">
        <f>IF(H176&lt;7, (0.6*H176) + (0.4*G176), "-")</f>
        <v/>
      </c>
      <c r="J176" s="8">
        <f>IF(H176&lt;2.5, "REPROVADO", IF(H176&lt;7, "FINAL", "APROVADO"))</f>
        <v/>
      </c>
      <c r="K176" s="15">
        <f>IF(H176&lt;7, (12.5 - (1.5*H176)), "-")</f>
        <v/>
      </c>
      <c r="L176" s="15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14" t="n">
        <v>9.855381014760379</v>
      </c>
      <c r="D177" s="14" t="n">
        <v>7.254803284462361</v>
      </c>
      <c r="E177" s="14" t="n">
        <v>1.233609041335365</v>
      </c>
      <c r="F177" s="14" t="n">
        <v>3.20694816309068</v>
      </c>
      <c r="G177" s="15">
        <f>AVERAGE(C177:F177)</f>
        <v/>
      </c>
      <c r="H177" s="15">
        <f>SUM(C177:F177)/4</f>
        <v/>
      </c>
      <c r="I177" s="15">
        <f>IF(H177&lt;7, (0.6*H177) + (0.4*G177), "-")</f>
        <v/>
      </c>
      <c r="J177" s="8">
        <f>IF(H177&lt;2.5, "REPROVADO", IF(H177&lt;7, "FINAL", "APROVADO"))</f>
        <v/>
      </c>
      <c r="K177" s="15">
        <f>IF(H177&lt;7, (12.5 - (1.5*H177)), "-")</f>
        <v/>
      </c>
      <c r="L177" s="15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14" t="n">
        <v>5.488866724242968</v>
      </c>
      <c r="D178" s="14" t="n">
        <v>3.605760842705359</v>
      </c>
      <c r="E178" s="14" t="n">
        <v>8.990885679526082</v>
      </c>
      <c r="F178" s="14" t="n">
        <v>1.824678000676975</v>
      </c>
      <c r="G178" s="15">
        <f>AVERAGE(C178:F178)</f>
        <v/>
      </c>
      <c r="H178" s="15">
        <f>SUM(C178:F178)/4</f>
        <v/>
      </c>
      <c r="I178" s="15">
        <f>IF(H178&lt;7, (0.6*H178) + (0.4*G178), "-")</f>
        <v/>
      </c>
      <c r="J178" s="8">
        <f>IF(H178&lt;2.5, "REPROVADO", IF(H178&lt;7, "FINAL", "APROVADO"))</f>
        <v/>
      </c>
      <c r="K178" s="15">
        <f>IF(H178&lt;7, (12.5 - (1.5*H178)), "-")</f>
        <v/>
      </c>
      <c r="L178" s="15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14" t="n">
        <v>1.98564142131094</v>
      </c>
      <c r="D179" s="14" t="n">
        <v>2.635861095982388</v>
      </c>
      <c r="E179" s="14" t="n">
        <v>7.906620753016274</v>
      </c>
      <c r="F179" s="14" t="n">
        <v>5.42173664308103</v>
      </c>
      <c r="G179" s="15">
        <f>AVERAGE(C179:F179)</f>
        <v/>
      </c>
      <c r="H179" s="15">
        <f>SUM(C179:F179)/4</f>
        <v/>
      </c>
      <c r="I179" s="15">
        <f>IF(H179&lt;7, (0.6*H179) + (0.4*G179), "-")</f>
        <v/>
      </c>
      <c r="J179" s="8">
        <f>IF(H179&lt;2.5, "REPROVADO", IF(H179&lt;7, "FINAL", "APROVADO"))</f>
        <v/>
      </c>
      <c r="K179" s="15">
        <f>IF(H179&lt;7, (12.5 - (1.5*H179)), "-")</f>
        <v/>
      </c>
      <c r="L179" s="15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14" t="n">
        <v>3.968650340363754</v>
      </c>
      <c r="D180" s="14" t="n">
        <v>9.540142261203908</v>
      </c>
      <c r="E180" s="14" t="n">
        <v>7.69146559515527</v>
      </c>
      <c r="F180" s="14" t="n">
        <v>9.319444111056828</v>
      </c>
      <c r="G180" s="15">
        <f>AVERAGE(C180:F180)</f>
        <v/>
      </c>
      <c r="H180" s="15">
        <f>SUM(C180:F180)/4</f>
        <v/>
      </c>
      <c r="I180" s="15">
        <f>IF(H180&lt;7, (0.6*H180) + (0.4*G180), "-")</f>
        <v/>
      </c>
      <c r="J180" s="8">
        <f>IF(H180&lt;2.5, "REPROVADO", IF(H180&lt;7, "FINAL", "APROVADO"))</f>
        <v/>
      </c>
      <c r="K180" s="15">
        <f>IF(H180&lt;7, (12.5 - (1.5*H180)), "-")</f>
        <v/>
      </c>
      <c r="L180" s="15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14" t="n">
        <v>9.054604632032811</v>
      </c>
      <c r="D181" s="14" t="n">
        <v>1.697902312049691</v>
      </c>
      <c r="E181" s="14" t="n">
        <v>2.005041490613239</v>
      </c>
      <c r="F181" s="14" t="n">
        <v>9.948749848767648</v>
      </c>
      <c r="G181" s="15">
        <f>AVERAGE(C181:F181)</f>
        <v/>
      </c>
      <c r="H181" s="15">
        <f>SUM(C181:F181)/4</f>
        <v/>
      </c>
      <c r="I181" s="15">
        <f>IF(H181&lt;7, (0.6*H181) + (0.4*G181), "-")</f>
        <v/>
      </c>
      <c r="J181" s="8">
        <f>IF(H181&lt;2.5, "REPROVADO", IF(H181&lt;7, "FINAL", "APROVADO"))</f>
        <v/>
      </c>
      <c r="K181" s="15">
        <f>IF(H181&lt;7, (12.5 - (1.5*H181)), "-")</f>
        <v/>
      </c>
      <c r="L181" s="15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14" t="n">
        <v>1.961638853261803</v>
      </c>
      <c r="D182" s="14" t="n">
        <v>4.188186195577583</v>
      </c>
      <c r="E182" s="14" t="n">
        <v>3.021669399745529</v>
      </c>
      <c r="F182" s="14" t="n">
        <v>3.444918349363354</v>
      </c>
      <c r="G182" s="15">
        <f>AVERAGE(C182:F182)</f>
        <v/>
      </c>
      <c r="H182" s="15">
        <f>SUM(C182:F182)/4</f>
        <v/>
      </c>
      <c r="I182" s="15">
        <f>IF(H182&lt;7, (0.6*H182) + (0.4*G182), "-")</f>
        <v/>
      </c>
      <c r="J182" s="8">
        <f>IF(H182&lt;2.5, "REPROVADO", IF(H182&lt;7, "FINAL", "APROVADO"))</f>
        <v/>
      </c>
      <c r="K182" s="15">
        <f>IF(H182&lt;7, (12.5 - (1.5*H182)), "-")</f>
        <v/>
      </c>
      <c r="L182" s="15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14" t="n">
        <v>3.049590761739657</v>
      </c>
      <c r="D183" s="14" t="n">
        <v>9.617696817379281</v>
      </c>
      <c r="E183" s="14" t="n">
        <v>1.374761843522097</v>
      </c>
      <c r="F183" s="14" t="n">
        <v>8.641397940764616</v>
      </c>
      <c r="G183" s="15">
        <f>AVERAGE(C183:F183)</f>
        <v/>
      </c>
      <c r="H183" s="15">
        <f>SUM(C183:F183)/4</f>
        <v/>
      </c>
      <c r="I183" s="15">
        <f>IF(H183&lt;7, (0.6*H183) + (0.4*G183), "-")</f>
        <v/>
      </c>
      <c r="J183" s="8">
        <f>IF(H183&lt;2.5, "REPROVADO", IF(H183&lt;7, "FINAL", "APROVADO"))</f>
        <v/>
      </c>
      <c r="K183" s="15">
        <f>IF(H183&lt;7, (12.5 - (1.5*H183)), "-")</f>
        <v/>
      </c>
      <c r="L183" s="15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14" t="n">
        <v>6.021517531380304</v>
      </c>
      <c r="D184" s="14" t="n">
        <v>6.699123071301562</v>
      </c>
      <c r="E184" s="14" t="n">
        <v>8.708623373848788</v>
      </c>
      <c r="F184" s="14" t="n">
        <v>1.243683732876124</v>
      </c>
      <c r="G184" s="15">
        <f>AVERAGE(C184:F184)</f>
        <v/>
      </c>
      <c r="H184" s="15">
        <f>SUM(C184:F184)/4</f>
        <v/>
      </c>
      <c r="I184" s="15">
        <f>IF(H184&lt;7, (0.6*H184) + (0.4*G184), "-")</f>
        <v/>
      </c>
      <c r="J184" s="8">
        <f>IF(H184&lt;2.5, "REPROVADO", IF(H184&lt;7, "FINAL", "APROVADO"))</f>
        <v/>
      </c>
      <c r="K184" s="15">
        <f>IF(H184&lt;7, (12.5 - (1.5*H184)), "-")</f>
        <v/>
      </c>
      <c r="L184" s="15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15">
        <f>AVERAGE(C185:F185)</f>
        <v/>
      </c>
      <c r="H185" s="15">
        <f>SUM(C185:F185)/4</f>
        <v/>
      </c>
      <c r="I185" s="15">
        <f>IF(H185&lt;7, (0.6*H185) + (0.4*G185), "-")</f>
        <v/>
      </c>
      <c r="J185" s="8">
        <f>IF(H185&lt;2.5, "REPROVADO", IF(H185&lt;7, "FINAL", "APROVADO"))</f>
        <v/>
      </c>
      <c r="K185" s="15">
        <f>IF(H185&lt;7, (12.5 - (1.5*H185)), "-")</f>
        <v/>
      </c>
      <c r="L185" s="15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15">
        <f>AVERAGE(C186:F186)</f>
        <v/>
      </c>
      <c r="H186" s="15">
        <f>SUM(C186:F186)/4</f>
        <v/>
      </c>
      <c r="I186" s="15">
        <f>IF(H186&lt;7, (0.6*H186) + (0.4*G186), "-")</f>
        <v/>
      </c>
      <c r="J186" s="8">
        <f>IF(H186&lt;2.5, "REPROVADO", IF(H186&lt;7, "FINAL", "APROVADO"))</f>
        <v/>
      </c>
      <c r="K186" s="15">
        <f>IF(H186&lt;7, (12.5 - (1.5*H186)), "-")</f>
        <v/>
      </c>
      <c r="L186" s="15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15">
        <f>AVERAGE(C187:F187)</f>
        <v/>
      </c>
      <c r="H187" s="15">
        <f>SUM(C187:F187)/4</f>
        <v/>
      </c>
      <c r="I187" s="15">
        <f>IF(H187&lt;7, (0.6*H187) + (0.4*G187), "-")</f>
        <v/>
      </c>
      <c r="J187" s="8">
        <f>IF(H187&lt;2.5, "REPROVADO", IF(H187&lt;7, "FINAL", "APROVADO"))</f>
        <v/>
      </c>
      <c r="K187" s="15">
        <f>IF(H187&lt;7, (12.5 - (1.5*H187)), "-")</f>
        <v/>
      </c>
      <c r="L187" s="15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15">
        <f>AVERAGE(C188:F188)</f>
        <v/>
      </c>
      <c r="H188" s="15">
        <f>SUM(C188:F188)/4</f>
        <v/>
      </c>
      <c r="I188" s="15">
        <f>IF(H188&lt;7, (0.6*H188) + (0.4*G188), "-")</f>
        <v/>
      </c>
      <c r="J188" s="8">
        <f>IF(H188&lt;2.5, "REPROVADO", IF(H188&lt;7, "FINAL", "APROVADO"))</f>
        <v/>
      </c>
      <c r="K188" s="15">
        <f>IF(H188&lt;7, (12.5 - (1.5*H188)), "-")</f>
        <v/>
      </c>
      <c r="L188" s="15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15">
        <f>AVERAGE(C189:F189)</f>
        <v/>
      </c>
      <c r="H189" s="15">
        <f>SUM(C189:F189)/4</f>
        <v/>
      </c>
      <c r="I189" s="15">
        <f>IF(H189&lt;7, (0.6*H189) + (0.4*G189), "-")</f>
        <v/>
      </c>
      <c r="J189" s="8">
        <f>IF(H189&lt;2.5, "REPROVADO", IF(H189&lt;7, "FINAL", "APROVADO"))</f>
        <v/>
      </c>
      <c r="K189" s="15">
        <f>IF(H189&lt;7, (12.5 - (1.5*H189)), "-")</f>
        <v/>
      </c>
      <c r="L189" s="15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15">
        <f>AVERAGE(C190:F190)</f>
        <v/>
      </c>
      <c r="H190" s="15">
        <f>SUM(C190:F190)/4</f>
        <v/>
      </c>
      <c r="I190" s="15">
        <f>IF(H190&lt;7, (0.6*H190) + (0.4*G190), "-")</f>
        <v/>
      </c>
      <c r="J190" s="8">
        <f>IF(H190&lt;2.5, "REPROVADO", IF(H190&lt;7, "FINAL", "APROVADO"))</f>
        <v/>
      </c>
      <c r="K190" s="15">
        <f>IF(H190&lt;7, (12.5 - (1.5*H190)), "-")</f>
        <v/>
      </c>
      <c r="L190" s="15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15">
        <f>AVERAGE(C191:F191)</f>
        <v/>
      </c>
      <c r="H191" s="15">
        <f>SUM(C191:F191)/4</f>
        <v/>
      </c>
      <c r="I191" s="15">
        <f>IF(H191&lt;7, (0.6*H191) + (0.4*G191), "-")</f>
        <v/>
      </c>
      <c r="J191" s="8">
        <f>IF(H191&lt;2.5, "REPROVADO", IF(H191&lt;7, "FINAL", "APROVADO"))</f>
        <v/>
      </c>
      <c r="K191" s="15">
        <f>IF(H191&lt;7, (12.5 - (1.5*H191)), "-")</f>
        <v/>
      </c>
      <c r="L191" s="15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15">
        <f>AVERAGE(C192:F192)</f>
        <v/>
      </c>
      <c r="H192" s="15">
        <f>SUM(C192:F192)/4</f>
        <v/>
      </c>
      <c r="I192" s="15">
        <f>IF(H192&lt;7, (0.6*H192) + (0.4*G192), "-")</f>
        <v/>
      </c>
      <c r="J192" s="8">
        <f>IF(H192&lt;2.5, "REPROVADO", IF(H192&lt;7, "FINAL", "APROVADO"))</f>
        <v/>
      </c>
      <c r="K192" s="15">
        <f>IF(H192&lt;7, (12.5 - (1.5*H192)), "-")</f>
        <v/>
      </c>
      <c r="L192" s="15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15">
        <f>AVERAGE(C193:F193)</f>
        <v/>
      </c>
      <c r="H193" s="15">
        <f>SUM(C193:F193)/4</f>
        <v/>
      </c>
      <c r="I193" s="15">
        <f>IF(H193&lt;7, (0.6*H193) + (0.4*G193), "-")</f>
        <v/>
      </c>
      <c r="J193" s="8">
        <f>IF(H193&lt;2.5, "REPROVADO", IF(H193&lt;7, "FINAL", "APROVADO"))</f>
        <v/>
      </c>
      <c r="K193" s="15">
        <f>IF(H193&lt;7, (12.5 - (1.5*H193)), "-")</f>
        <v/>
      </c>
      <c r="L193" s="15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15">
        <f>AVERAGE(C194:F194)</f>
        <v/>
      </c>
      <c r="H194" s="15">
        <f>SUM(C194:F194)/4</f>
        <v/>
      </c>
      <c r="I194" s="15">
        <f>IF(H194&lt;7, (0.6*H194) + (0.4*G194), "-")</f>
        <v/>
      </c>
      <c r="J194" s="8">
        <f>IF(H194&lt;2.5, "REPROVADO", IF(H194&lt;7, "FINAL", "APROVADO"))</f>
        <v/>
      </c>
      <c r="K194" s="15">
        <f>IF(H194&lt;7, (12.5 - (1.5*H194)), "-")</f>
        <v/>
      </c>
      <c r="L194" s="15">
        <f>IF(G194&gt;=K194, "AF", "-")</f>
        <v/>
      </c>
    </row>
    <row r="208"/>
    <row r="209"/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3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14" t="n">
        <v>8.275446598514909</v>
      </c>
      <c r="D212" s="14" t="n">
        <v>9.001015326849682</v>
      </c>
      <c r="E212" s="14" t="n">
        <v>1.3180551809141</v>
      </c>
      <c r="F212" s="14" t="n">
        <v>5.600470791927622</v>
      </c>
      <c r="G212" s="15">
        <f>AVERAGE(C212:F212)</f>
        <v/>
      </c>
      <c r="H212" s="15">
        <f>SUM(C212:F212)/4</f>
        <v/>
      </c>
      <c r="I212" s="15">
        <f>IF(H212&lt;7, (0.6*H212) + (0.4*G212), "-")</f>
        <v/>
      </c>
      <c r="J212" s="8">
        <f>IF(H212&lt;2.5, "REPROVADO", IF(H212&lt;7, "FINAL", "APROVADO"))</f>
        <v/>
      </c>
      <c r="K212" s="15">
        <f>IF(H212&lt;7, (12.5 - (1.5*H212)), "-")</f>
        <v/>
      </c>
      <c r="L212" s="15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14" t="n">
        <v>2.683424337930921</v>
      </c>
      <c r="D213" s="14" t="n">
        <v>9.567393900870169</v>
      </c>
      <c r="E213" s="14" t="n">
        <v>6.085359057449997</v>
      </c>
      <c r="F213" s="14" t="n">
        <v>3.984654115487788</v>
      </c>
      <c r="G213" s="15">
        <f>AVERAGE(C213:F213)</f>
        <v/>
      </c>
      <c r="H213" s="15">
        <f>SUM(C213:F213)/4</f>
        <v/>
      </c>
      <c r="I213" s="15">
        <f>IF(H213&lt;7, (0.6*H213) + (0.4*G213), "-")</f>
        <v/>
      </c>
      <c r="J213" s="8">
        <f>IF(H213&lt;2.5, "REPROVADO", IF(H213&lt;7, "FINAL", "APROVADO"))</f>
        <v/>
      </c>
      <c r="K213" s="15">
        <f>IF(H213&lt;7, (12.5 - (1.5*H213)), "-")</f>
        <v/>
      </c>
      <c r="L213" s="15">
        <f>IF(G213&gt;=K213, "AF", "-")</f>
        <v/>
      </c>
      <c r="N213" s="8" t="inlineStr">
        <is>
          <t>ALUNOS APROVADOS</t>
        </is>
      </c>
      <c r="O213" s="9">
        <f>COUNTIF(C212:C246, "&gt;=7")</f>
        <v/>
      </c>
      <c r="P213" s="9">
        <f>COUNTIF(D212:D246, "&gt;=7")</f>
        <v/>
      </c>
      <c r="Q213" s="9">
        <f>COUNTIF(E212:E246, "&gt;=7")</f>
        <v/>
      </c>
      <c r="R213" s="9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14" t="n">
        <v>7.97197662463531</v>
      </c>
      <c r="D214" s="14" t="n">
        <v>1.893386305651034</v>
      </c>
      <c r="E214" s="14" t="n">
        <v>1.679103976954682</v>
      </c>
      <c r="F214" s="14" t="n">
        <v>6.752692697787924</v>
      </c>
      <c r="G214" s="15">
        <f>AVERAGE(C214:F214)</f>
        <v/>
      </c>
      <c r="H214" s="15">
        <f>SUM(C214:F214)/4</f>
        <v/>
      </c>
      <c r="I214" s="15">
        <f>IF(H214&lt;7, (0.6*H214) + (0.4*G214), "-")</f>
        <v/>
      </c>
      <c r="J214" s="8">
        <f>IF(H214&lt;2.5, "REPROVADO", IF(H214&lt;7, "FINAL", "APROVADO"))</f>
        <v/>
      </c>
      <c r="K214" s="15">
        <f>IF(H214&lt;7, (12.5 - (1.5*H214)), "-")</f>
        <v/>
      </c>
      <c r="L214" s="15">
        <f>IF(G214&gt;=K214, "AF", "-")</f>
        <v/>
      </c>
      <c r="N214" s="8" t="inlineStr">
        <is>
          <t>ALUNOS REPROVADOS</t>
        </is>
      </c>
      <c r="O214" s="9">
        <f>COUNTIF(C212:C246, "&lt;7")</f>
        <v/>
      </c>
      <c r="P214" s="9">
        <f>COUNTIF(D212:D246, "&lt;7")</f>
        <v/>
      </c>
      <c r="Q214" s="9">
        <f>COUNTIF(E212:E246, "&lt;7")</f>
        <v/>
      </c>
      <c r="R214" s="9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14" t="n">
        <v>5.556807487596895</v>
      </c>
      <c r="D215" s="14" t="n">
        <v>1.235156835238949</v>
      </c>
      <c r="E215" s="14" t="n">
        <v>3.832341441115517</v>
      </c>
      <c r="F215" s="14" t="n">
        <v>7.067352866449493</v>
      </c>
      <c r="G215" s="15">
        <f>AVERAGE(C215:F215)</f>
        <v/>
      </c>
      <c r="H215" s="15">
        <f>SUM(C215:F215)/4</f>
        <v/>
      </c>
      <c r="I215" s="15">
        <f>IF(H215&lt;7, (0.6*H215) + (0.4*G215), "-")</f>
        <v/>
      </c>
      <c r="J215" s="8">
        <f>IF(H215&lt;2.5, "REPROVADO", IF(H215&lt;7, "FINAL", "APROVADO"))</f>
        <v/>
      </c>
      <c r="K215" s="15">
        <f>IF(H215&lt;7, (12.5 - (1.5*H215)), "-")</f>
        <v/>
      </c>
      <c r="L215" s="15">
        <f>IF(G215&gt;=K215, "AF", "-")</f>
        <v/>
      </c>
      <c r="N215" s="8" t="inlineStr">
        <is>
          <t>Nº ALUNOS COM MÉDIA &gt; 8,0</t>
        </is>
      </c>
      <c r="O215" s="9">
        <f>COUNTIF(C212:C246, "&gt;=8")</f>
        <v/>
      </c>
      <c r="P215" s="9">
        <f>COUNTIF(D212:D246, "&gt;=8")</f>
        <v/>
      </c>
      <c r="Q215" s="9">
        <f>COUNTIF(E212:E246, "&gt;=8")</f>
        <v/>
      </c>
      <c r="R215" s="9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14" t="n">
        <v>5.482709154436013</v>
      </c>
      <c r="D216" s="14" t="n">
        <v>3.097028775488304</v>
      </c>
      <c r="E216" s="14" t="n">
        <v>6.831938259337861</v>
      </c>
      <c r="F216" s="14" t="n">
        <v>2.475844987905178</v>
      </c>
      <c r="G216" s="15">
        <f>AVERAGE(C216:F216)</f>
        <v/>
      </c>
      <c r="H216" s="15">
        <f>SUM(C216:F216)/4</f>
        <v/>
      </c>
      <c r="I216" s="15">
        <f>IF(H216&lt;7, (0.6*H216) + (0.4*G216), "-")</f>
        <v/>
      </c>
      <c r="J216" s="8">
        <f>IF(H216&lt;2.5, "REPROVADO", IF(H216&lt;7, "FINAL", "APROVADO"))</f>
        <v/>
      </c>
      <c r="K216" s="15">
        <f>IF(H216&lt;7, (12.5 - (1.5*H216)), "-")</f>
        <v/>
      </c>
      <c r="L216" s="15">
        <f>IF(G216&gt;=K216, "AF", "-")</f>
        <v/>
      </c>
      <c r="N216" s="8" t="inlineStr">
        <is>
          <t>Nº ALUNOS QUE NÃO ATINGIRAM MÉDIA &gt; 8,0</t>
        </is>
      </c>
      <c r="O216" s="9">
        <f>COUNTIF(C212:C246, "&lt;8")</f>
        <v/>
      </c>
      <c r="P216" s="9">
        <f>COUNTIF(D212:D246, "&lt;8")</f>
        <v/>
      </c>
      <c r="Q216" s="9">
        <f>COUNTIF(E212:E246, "&lt;8")</f>
        <v/>
      </c>
      <c r="R216" s="9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14" t="n">
        <v>8.749997714534171</v>
      </c>
      <c r="D217" s="14" t="n">
        <v>2.756796537171119</v>
      </c>
      <c r="E217" s="14" t="n">
        <v>6.822259726961309</v>
      </c>
      <c r="F217" s="14" t="n">
        <v>7.623063473549799</v>
      </c>
      <c r="G217" s="15">
        <f>AVERAGE(C217:F217)</f>
        <v/>
      </c>
      <c r="H217" s="15">
        <f>SUM(C217:F217)/4</f>
        <v/>
      </c>
      <c r="I217" s="15">
        <f>IF(H217&lt;7, (0.6*H217) + (0.4*G217), "-")</f>
        <v/>
      </c>
      <c r="J217" s="8">
        <f>IF(H217&lt;2.5, "REPROVADO", IF(H217&lt;7, "FINAL", "APROVADO"))</f>
        <v/>
      </c>
      <c r="K217" s="15">
        <f>IF(H217&lt;7, (12.5 - (1.5*H217)), "-")</f>
        <v/>
      </c>
      <c r="L217" s="15">
        <f>IF(G217&gt;=K217, "AF", "-")</f>
        <v/>
      </c>
      <c r="N217" s="8" t="inlineStr">
        <is>
          <t>PERCENTUAL DE MÉDIAS &gt; 5,0</t>
        </is>
      </c>
      <c r="O217" s="10">
        <f>COUNTIF(C212:C246, "&gt;=5")/COUNTA(C212:C246)</f>
        <v/>
      </c>
      <c r="P217" s="10">
        <f>COUNTIF(D212:D246, "&gt;=5")/COUNTA(D212:D246)</f>
        <v/>
      </c>
      <c r="Q217" s="10">
        <f>COUNTIF(E212:E246, "&gt;=5")/COUNTA(E212:E246)</f>
        <v/>
      </c>
      <c r="R217" s="10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14" t="n">
        <v>7.556235200027484</v>
      </c>
      <c r="D218" s="14" t="n">
        <v>5.686430602624697</v>
      </c>
      <c r="E218" s="14" t="n">
        <v>1.97345577746372</v>
      </c>
      <c r="F218" s="14" t="n">
        <v>3.905841805616521</v>
      </c>
      <c r="G218" s="15">
        <f>AVERAGE(C218:F218)</f>
        <v/>
      </c>
      <c r="H218" s="15">
        <f>SUM(C218:F218)/4</f>
        <v/>
      </c>
      <c r="I218" s="15">
        <f>IF(H218&lt;7, (0.6*H218) + (0.4*G218), "-")</f>
        <v/>
      </c>
      <c r="J218" s="8">
        <f>IF(H218&lt;2.5, "REPROVADO", IF(H218&lt;7, "FINAL", "APROVADO"))</f>
        <v/>
      </c>
      <c r="K218" s="15">
        <f>IF(H218&lt;7, (12.5 - (1.5*H218)), "-")</f>
        <v/>
      </c>
      <c r="L218" s="15">
        <f>IF(G218&gt;=K218, "AF", "-")</f>
        <v/>
      </c>
      <c r="N218" s="8" t="inlineStr">
        <is>
          <t>PERCENTUAL DE MÉDIAS &lt; 5,0</t>
        </is>
      </c>
      <c r="O218" s="10">
        <f>COUNTIF(C212:C246, "&lt;5")/COUNTA(C212:C246)</f>
        <v/>
      </c>
      <c r="P218" s="10">
        <f>COUNTIF(D212:D246, "&lt;5")/COUNTA(D212:D246)</f>
        <v/>
      </c>
      <c r="Q218" s="10">
        <f>COUNTIF(E212:E246, "&lt;5")/COUNTA(E212:E246)</f>
        <v/>
      </c>
      <c r="R218" s="10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14" t="n">
        <v>4.622034854384442</v>
      </c>
      <c r="D219" s="14" t="n">
        <v>1.069561216880243</v>
      </c>
      <c r="E219" s="14" t="n">
        <v>1.492997107456386</v>
      </c>
      <c r="F219" s="14" t="n">
        <v>2.257392590339787</v>
      </c>
      <c r="G219" s="15">
        <f>AVERAGE(C219:F219)</f>
        <v/>
      </c>
      <c r="H219" s="15">
        <f>SUM(C219:F219)/4</f>
        <v/>
      </c>
      <c r="I219" s="15">
        <f>IF(H219&lt;7, (0.6*H219) + (0.4*G219), "-")</f>
        <v/>
      </c>
      <c r="J219" s="8">
        <f>IF(H219&lt;2.5, "REPROVADO", IF(H219&lt;7, "FINAL", "APROVADO"))</f>
        <v/>
      </c>
      <c r="K219" s="15">
        <f>IF(H219&lt;7, (12.5 - (1.5*H219)), "-")</f>
        <v/>
      </c>
      <c r="L219" s="15">
        <f>IF(G219&gt;=K219, "AF", "-")</f>
        <v/>
      </c>
      <c r="N219" s="8" t="inlineStr">
        <is>
          <t>MATRÍCULAS</t>
        </is>
      </c>
      <c r="O219" s="9">
        <f>COUNTA(C212:C246)</f>
        <v/>
      </c>
      <c r="P219" s="9">
        <f>COUNTA(D212:D246)</f>
        <v/>
      </c>
      <c r="Q219" s="9">
        <f>COUNTA(E212:E246)</f>
        <v/>
      </c>
      <c r="R219" s="9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14" t="n">
        <v>4.511986303833056</v>
      </c>
      <c r="D220" s="14" t="n">
        <v>9.027360417808604</v>
      </c>
      <c r="E220" s="14" t="n">
        <v>8.903344826943364</v>
      </c>
      <c r="F220" s="14" t="n">
        <v>1.91764257192651</v>
      </c>
      <c r="G220" s="15">
        <f>AVERAGE(C220:F220)</f>
        <v/>
      </c>
      <c r="H220" s="15">
        <f>SUM(C220:F220)/4</f>
        <v/>
      </c>
      <c r="I220" s="15">
        <f>IF(H220&lt;7, (0.6*H220) + (0.4*G220), "-")</f>
        <v/>
      </c>
      <c r="J220" s="8">
        <f>IF(H220&lt;2.5, "REPROVADO", IF(H220&lt;7, "FINAL", "APROVADO"))</f>
        <v/>
      </c>
      <c r="K220" s="15">
        <f>IF(H220&lt;7, (12.5 - (1.5*H220)), "-")</f>
        <v/>
      </c>
      <c r="L220" s="15">
        <f>IF(G220&gt;=K220, "AF", "-")</f>
        <v/>
      </c>
      <c r="N220" s="8" t="inlineStr">
        <is>
          <t>TAXA DE APROVAÇÃO (%)</t>
        </is>
      </c>
      <c r="O220" s="10">
        <f>IF(COUNTA(C212:C246)=0, 0, COUNTIF(C212:C246, "&gt;=7")/COUNTA(C212:C246))</f>
        <v/>
      </c>
      <c r="P220" s="10">
        <f>IF(COUNTA(D212:D246)=0, 0, COUNTIF(D212:D246, "&gt;=7")/COUNTA(D212:D246))</f>
        <v/>
      </c>
      <c r="Q220" s="10">
        <f>IF(COUNTA(E212:E246)=0, 0, COUNTIF(E212:E246, "&gt;=7")/COUNTA(E212:E246))</f>
        <v/>
      </c>
      <c r="R220" s="10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14" t="n">
        <v>6.40726129380247</v>
      </c>
      <c r="D221" s="14" t="n">
        <v>6.482980054149128</v>
      </c>
      <c r="E221" s="14" t="n">
        <v>5.377351906558351</v>
      </c>
      <c r="F221" s="14" t="n">
        <v>2.913541547818429</v>
      </c>
      <c r="G221" s="15">
        <f>AVERAGE(C221:F221)</f>
        <v/>
      </c>
      <c r="H221" s="15">
        <f>SUM(C221:F221)/4</f>
        <v/>
      </c>
      <c r="I221" s="15">
        <f>IF(H221&lt;7, (0.6*H221) + (0.4*G221), "-")</f>
        <v/>
      </c>
      <c r="J221" s="8">
        <f>IF(H221&lt;2.5, "REPROVADO", IF(H221&lt;7, "FINAL", "APROVADO"))</f>
        <v/>
      </c>
      <c r="K221" s="15">
        <f>IF(H221&lt;7, (12.5 - (1.5*H221)), "-")</f>
        <v/>
      </c>
      <c r="L221" s="15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14" t="n">
        <v>9.159336133277405</v>
      </c>
      <c r="D222" s="14" t="n">
        <v>4.780111853509118</v>
      </c>
      <c r="E222" s="14" t="n">
        <v>8.919239459960702</v>
      </c>
      <c r="F222" s="14" t="n">
        <v>2.520666189758987</v>
      </c>
      <c r="G222" s="15">
        <f>AVERAGE(C222:F222)</f>
        <v/>
      </c>
      <c r="H222" s="15">
        <f>SUM(C222:F222)/4</f>
        <v/>
      </c>
      <c r="I222" s="15">
        <f>IF(H222&lt;7, (0.6*H222) + (0.4*G222), "-")</f>
        <v/>
      </c>
      <c r="J222" s="8">
        <f>IF(H222&lt;2.5, "REPROVADO", IF(H222&lt;7, "FINAL", "APROVADO"))</f>
        <v/>
      </c>
      <c r="K222" s="15">
        <f>IF(H222&lt;7, (12.5 - (1.5*H222)), "-")</f>
        <v/>
      </c>
      <c r="L222" s="15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14" t="n">
        <v>9.420437141644323</v>
      </c>
      <c r="D223" s="14" t="n">
        <v>1.323439590067567</v>
      </c>
      <c r="E223" s="14" t="n">
        <v>2.520352947635064</v>
      </c>
      <c r="F223" s="14" t="n">
        <v>4.281581767124541</v>
      </c>
      <c r="G223" s="15">
        <f>AVERAGE(C223:F223)</f>
        <v/>
      </c>
      <c r="H223" s="15">
        <f>SUM(C223:F223)/4</f>
        <v/>
      </c>
      <c r="I223" s="15">
        <f>IF(H223&lt;7, (0.6*H223) + (0.4*G223), "-")</f>
        <v/>
      </c>
      <c r="J223" s="8">
        <f>IF(H223&lt;2.5, "REPROVADO", IF(H223&lt;7, "FINAL", "APROVADO"))</f>
        <v/>
      </c>
      <c r="K223" s="15">
        <f>IF(H223&lt;7, (12.5 - (1.5*H223)), "-")</f>
        <v/>
      </c>
      <c r="L223" s="15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14" t="n">
        <v>3.149703617420713</v>
      </c>
      <c r="D224" s="14" t="n">
        <v>2.482619052611951</v>
      </c>
      <c r="E224" s="14" t="n">
        <v>1.345955994890818</v>
      </c>
      <c r="F224" s="14" t="n">
        <v>8.396000644193856</v>
      </c>
      <c r="G224" s="15">
        <f>AVERAGE(C224:F224)</f>
        <v/>
      </c>
      <c r="H224" s="15">
        <f>SUM(C224:F224)/4</f>
        <v/>
      </c>
      <c r="I224" s="15">
        <f>IF(H224&lt;7, (0.6*H224) + (0.4*G224), "-")</f>
        <v/>
      </c>
      <c r="J224" s="8">
        <f>IF(H224&lt;2.5, "REPROVADO", IF(H224&lt;7, "FINAL", "APROVADO"))</f>
        <v/>
      </c>
      <c r="K224" s="15">
        <f>IF(H224&lt;7, (12.5 - (1.5*H224)), "-")</f>
        <v/>
      </c>
      <c r="L224" s="15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14" t="n">
        <v>6.697033501052324</v>
      </c>
      <c r="D225" s="14" t="n">
        <v>8.174467545213115</v>
      </c>
      <c r="E225" s="14" t="n">
        <v>6.543149332623662</v>
      </c>
      <c r="F225" s="14" t="n">
        <v>8.107281905733874</v>
      </c>
      <c r="G225" s="15">
        <f>AVERAGE(C225:F225)</f>
        <v/>
      </c>
      <c r="H225" s="15">
        <f>SUM(C225:F225)/4</f>
        <v/>
      </c>
      <c r="I225" s="15">
        <f>IF(H225&lt;7, (0.6*H225) + (0.4*G225), "-")</f>
        <v/>
      </c>
      <c r="J225" s="8">
        <f>IF(H225&lt;2.5, "REPROVADO", IF(H225&lt;7, "FINAL", "APROVADO"))</f>
        <v/>
      </c>
      <c r="K225" s="15">
        <f>IF(H225&lt;7, (12.5 - (1.5*H225)), "-")</f>
        <v/>
      </c>
      <c r="L225" s="15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14" t="n">
        <v>4.638981978728337</v>
      </c>
      <c r="D226" s="14" t="n">
        <v>9.466027420516744</v>
      </c>
      <c r="E226" s="14" t="n">
        <v>4.430243075345774</v>
      </c>
      <c r="F226" s="14" t="n">
        <v>8.432472483457614</v>
      </c>
      <c r="G226" s="15">
        <f>AVERAGE(C226:F226)</f>
        <v/>
      </c>
      <c r="H226" s="15">
        <f>SUM(C226:F226)/4</f>
        <v/>
      </c>
      <c r="I226" s="15">
        <f>IF(H226&lt;7, (0.6*H226) + (0.4*G226), "-")</f>
        <v/>
      </c>
      <c r="J226" s="8">
        <f>IF(H226&lt;2.5, "REPROVADO", IF(H226&lt;7, "FINAL", "APROVADO"))</f>
        <v/>
      </c>
      <c r="K226" s="15">
        <f>IF(H226&lt;7, (12.5 - (1.5*H226)), "-")</f>
        <v/>
      </c>
      <c r="L226" s="15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14" t="n">
        <v>4.677141000552876</v>
      </c>
      <c r="D227" s="14" t="n">
        <v>2.469684665902067</v>
      </c>
      <c r="E227" s="14" t="n">
        <v>7.329474071650139</v>
      </c>
      <c r="F227" s="14" t="n">
        <v>7.186608691849127</v>
      </c>
      <c r="G227" s="15">
        <f>AVERAGE(C227:F227)</f>
        <v/>
      </c>
      <c r="H227" s="15">
        <f>SUM(C227:F227)/4</f>
        <v/>
      </c>
      <c r="I227" s="15">
        <f>IF(H227&lt;7, (0.6*H227) + (0.4*G227), "-")</f>
        <v/>
      </c>
      <c r="J227" s="8">
        <f>IF(H227&lt;2.5, "REPROVADO", IF(H227&lt;7, "FINAL", "APROVADO"))</f>
        <v/>
      </c>
      <c r="K227" s="15">
        <f>IF(H227&lt;7, (12.5 - (1.5*H227)), "-")</f>
        <v/>
      </c>
      <c r="L227" s="15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14" t="n">
        <v>8.649777271288206</v>
      </c>
      <c r="D228" s="14" t="n">
        <v>3.649565936378329</v>
      </c>
      <c r="E228" s="14" t="n">
        <v>4.678333601933041</v>
      </c>
      <c r="F228" s="14" t="n">
        <v>9.443576752097897</v>
      </c>
      <c r="G228" s="15">
        <f>AVERAGE(C228:F228)</f>
        <v/>
      </c>
      <c r="H228" s="15">
        <f>SUM(C228:F228)/4</f>
        <v/>
      </c>
      <c r="I228" s="15">
        <f>IF(H228&lt;7, (0.6*H228) + (0.4*G228), "-")</f>
        <v/>
      </c>
      <c r="J228" s="8">
        <f>IF(H228&lt;2.5, "REPROVADO", IF(H228&lt;7, "FINAL", "APROVADO"))</f>
        <v/>
      </c>
      <c r="K228" s="15">
        <f>IF(H228&lt;7, (12.5 - (1.5*H228)), "-")</f>
        <v/>
      </c>
      <c r="L228" s="15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14" t="n">
        <v>8.303803410240493</v>
      </c>
      <c r="D229" s="14" t="n">
        <v>4.483194309116797</v>
      </c>
      <c r="E229" s="14" t="n">
        <v>6.771701647854718</v>
      </c>
      <c r="F229" s="14" t="n">
        <v>8.133733209444053</v>
      </c>
      <c r="G229" s="15">
        <f>AVERAGE(C229:F229)</f>
        <v/>
      </c>
      <c r="H229" s="15">
        <f>SUM(C229:F229)/4</f>
        <v/>
      </c>
      <c r="I229" s="15">
        <f>IF(H229&lt;7, (0.6*H229) + (0.4*G229), "-")</f>
        <v/>
      </c>
      <c r="J229" s="8">
        <f>IF(H229&lt;2.5, "REPROVADO", IF(H229&lt;7, "FINAL", "APROVADO"))</f>
        <v/>
      </c>
      <c r="K229" s="15">
        <f>IF(H229&lt;7, (12.5 - (1.5*H229)), "-")</f>
        <v/>
      </c>
      <c r="L229" s="15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14" t="n">
        <v>3.041628057431007</v>
      </c>
      <c r="D230" s="14" t="n">
        <v>5.351830112001795</v>
      </c>
      <c r="E230" s="14" t="n">
        <v>1.972503000496626</v>
      </c>
      <c r="F230" s="14" t="n">
        <v>2.134401659293249</v>
      </c>
      <c r="G230" s="15">
        <f>AVERAGE(C230:F230)</f>
        <v/>
      </c>
      <c r="H230" s="15">
        <f>SUM(C230:F230)/4</f>
        <v/>
      </c>
      <c r="I230" s="15">
        <f>IF(H230&lt;7, (0.6*H230) + (0.4*G230), "-")</f>
        <v/>
      </c>
      <c r="J230" s="8">
        <f>IF(H230&lt;2.5, "REPROVADO", IF(H230&lt;7, "FINAL", "APROVADO"))</f>
        <v/>
      </c>
      <c r="K230" s="15">
        <f>IF(H230&lt;7, (12.5 - (1.5*H230)), "-")</f>
        <v/>
      </c>
      <c r="L230" s="15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14" t="n">
        <v>7.607026537368853</v>
      </c>
      <c r="D231" s="14" t="n">
        <v>2.399010324520733</v>
      </c>
      <c r="E231" s="14" t="n">
        <v>1.121156240519204</v>
      </c>
      <c r="F231" s="14" t="n">
        <v>6.813338897653987</v>
      </c>
      <c r="G231" s="15">
        <f>AVERAGE(C231:F231)</f>
        <v/>
      </c>
      <c r="H231" s="15">
        <f>SUM(C231:F231)/4</f>
        <v/>
      </c>
      <c r="I231" s="15">
        <f>IF(H231&lt;7, (0.6*H231) + (0.4*G231), "-")</f>
        <v/>
      </c>
      <c r="J231" s="8">
        <f>IF(H231&lt;2.5, "REPROVADO", IF(H231&lt;7, "FINAL", "APROVADO"))</f>
        <v/>
      </c>
      <c r="K231" s="15">
        <f>IF(H231&lt;7, (12.5 - (1.5*H231)), "-")</f>
        <v/>
      </c>
      <c r="L231" s="15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14" t="n">
        <v>6.33319084596388</v>
      </c>
      <c r="D232" s="14" t="n">
        <v>8.829281589231886</v>
      </c>
      <c r="E232" s="14" t="n">
        <v>3.679993851371657</v>
      </c>
      <c r="F232" s="14" t="n">
        <v>7.862432911831044</v>
      </c>
      <c r="G232" s="15">
        <f>AVERAGE(C232:F232)</f>
        <v/>
      </c>
      <c r="H232" s="15">
        <f>SUM(C232:F232)/4</f>
        <v/>
      </c>
      <c r="I232" s="15">
        <f>IF(H232&lt;7, (0.6*H232) + (0.4*G232), "-")</f>
        <v/>
      </c>
      <c r="J232" s="8">
        <f>IF(H232&lt;2.5, "REPROVADO", IF(H232&lt;7, "FINAL", "APROVADO"))</f>
        <v/>
      </c>
      <c r="K232" s="15">
        <f>IF(H232&lt;7, (12.5 - (1.5*H232)), "-")</f>
        <v/>
      </c>
      <c r="L232" s="15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14" t="n">
        <v>8.122944544654093</v>
      </c>
      <c r="D233" s="14" t="n">
        <v>5.599427312182501</v>
      </c>
      <c r="E233" s="14" t="n">
        <v>7.669099119543008</v>
      </c>
      <c r="F233" s="14" t="n">
        <v>5.269289442552003</v>
      </c>
      <c r="G233" s="15">
        <f>AVERAGE(C233:F233)</f>
        <v/>
      </c>
      <c r="H233" s="15">
        <f>SUM(C233:F233)/4</f>
        <v/>
      </c>
      <c r="I233" s="15">
        <f>IF(H233&lt;7, (0.6*H233) + (0.4*G233), "-")</f>
        <v/>
      </c>
      <c r="J233" s="8">
        <f>IF(H233&lt;2.5, "REPROVADO", IF(H233&lt;7, "FINAL", "APROVADO"))</f>
        <v/>
      </c>
      <c r="K233" s="15">
        <f>IF(H233&lt;7, (12.5 - (1.5*H233)), "-")</f>
        <v/>
      </c>
      <c r="L233" s="15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14" t="n">
        <v>5.748423808864914</v>
      </c>
      <c r="D234" s="14" t="n">
        <v>1.546592435227188</v>
      </c>
      <c r="E234" s="14" t="n">
        <v>5.76255953280292</v>
      </c>
      <c r="F234" s="14" t="n">
        <v>9.812130168713402</v>
      </c>
      <c r="G234" s="15">
        <f>AVERAGE(C234:F234)</f>
        <v/>
      </c>
      <c r="H234" s="15">
        <f>SUM(C234:F234)/4</f>
        <v/>
      </c>
      <c r="I234" s="15">
        <f>IF(H234&lt;7, (0.6*H234) + (0.4*G234), "-")</f>
        <v/>
      </c>
      <c r="J234" s="8">
        <f>IF(H234&lt;2.5, "REPROVADO", IF(H234&lt;7, "FINAL", "APROVADO"))</f>
        <v/>
      </c>
      <c r="K234" s="15">
        <f>IF(H234&lt;7, (12.5 - (1.5*H234)), "-")</f>
        <v/>
      </c>
      <c r="L234" s="15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14" t="n">
        <v>4.037046329258263</v>
      </c>
      <c r="D235" s="14" t="n">
        <v>3.570355615327264</v>
      </c>
      <c r="E235" s="14" t="n">
        <v>4.734408433200048</v>
      </c>
      <c r="F235" s="14" t="n">
        <v>5.657944084221858</v>
      </c>
      <c r="G235" s="15">
        <f>AVERAGE(C235:F235)</f>
        <v/>
      </c>
      <c r="H235" s="15">
        <f>SUM(C235:F235)/4</f>
        <v/>
      </c>
      <c r="I235" s="15">
        <f>IF(H235&lt;7, (0.6*H235) + (0.4*G235), "-")</f>
        <v/>
      </c>
      <c r="J235" s="8">
        <f>IF(H235&lt;2.5, "REPROVADO", IF(H235&lt;7, "FINAL", "APROVADO"))</f>
        <v/>
      </c>
      <c r="K235" s="15">
        <f>IF(H235&lt;7, (12.5 - (1.5*H235)), "-")</f>
        <v/>
      </c>
      <c r="L235" s="15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15">
        <f>AVERAGE(C236:F236)</f>
        <v/>
      </c>
      <c r="H236" s="15">
        <f>SUM(C236:F236)/4</f>
        <v/>
      </c>
      <c r="I236" s="15">
        <f>IF(H236&lt;7, (0.6*H236) + (0.4*G236), "-")</f>
        <v/>
      </c>
      <c r="J236" s="8">
        <f>IF(H236&lt;2.5, "REPROVADO", IF(H236&lt;7, "FINAL", "APROVADO"))</f>
        <v/>
      </c>
      <c r="K236" s="15">
        <f>IF(H236&lt;7, (12.5 - (1.5*H236)), "-")</f>
        <v/>
      </c>
      <c r="L236" s="15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15">
        <f>AVERAGE(C237:F237)</f>
        <v/>
      </c>
      <c r="H237" s="15">
        <f>SUM(C237:F237)/4</f>
        <v/>
      </c>
      <c r="I237" s="15">
        <f>IF(H237&lt;7, (0.6*H237) + (0.4*G237), "-")</f>
        <v/>
      </c>
      <c r="J237" s="8">
        <f>IF(H237&lt;2.5, "REPROVADO", IF(H237&lt;7, "FINAL", "APROVADO"))</f>
        <v/>
      </c>
      <c r="K237" s="15">
        <f>IF(H237&lt;7, (12.5 - (1.5*H237)), "-")</f>
        <v/>
      </c>
      <c r="L237" s="15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15">
        <f>AVERAGE(C238:F238)</f>
        <v/>
      </c>
      <c r="H238" s="15">
        <f>SUM(C238:F238)/4</f>
        <v/>
      </c>
      <c r="I238" s="15">
        <f>IF(H238&lt;7, (0.6*H238) + (0.4*G238), "-")</f>
        <v/>
      </c>
      <c r="J238" s="8">
        <f>IF(H238&lt;2.5, "REPROVADO", IF(H238&lt;7, "FINAL", "APROVADO"))</f>
        <v/>
      </c>
      <c r="K238" s="15">
        <f>IF(H238&lt;7, (12.5 - (1.5*H238)), "-")</f>
        <v/>
      </c>
      <c r="L238" s="15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15">
        <f>AVERAGE(C239:F239)</f>
        <v/>
      </c>
      <c r="H239" s="15">
        <f>SUM(C239:F239)/4</f>
        <v/>
      </c>
      <c r="I239" s="15">
        <f>IF(H239&lt;7, (0.6*H239) + (0.4*G239), "-")</f>
        <v/>
      </c>
      <c r="J239" s="8">
        <f>IF(H239&lt;2.5, "REPROVADO", IF(H239&lt;7, "FINAL", "APROVADO"))</f>
        <v/>
      </c>
      <c r="K239" s="15">
        <f>IF(H239&lt;7, (12.5 - (1.5*H239)), "-")</f>
        <v/>
      </c>
      <c r="L239" s="15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15">
        <f>AVERAGE(C240:F240)</f>
        <v/>
      </c>
      <c r="H240" s="15">
        <f>SUM(C240:F240)/4</f>
        <v/>
      </c>
      <c r="I240" s="15">
        <f>IF(H240&lt;7, (0.6*H240) + (0.4*G240), "-")</f>
        <v/>
      </c>
      <c r="J240" s="8">
        <f>IF(H240&lt;2.5, "REPROVADO", IF(H240&lt;7, "FINAL", "APROVADO"))</f>
        <v/>
      </c>
      <c r="K240" s="15">
        <f>IF(H240&lt;7, (12.5 - (1.5*H240)), "-")</f>
        <v/>
      </c>
      <c r="L240" s="15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15">
        <f>AVERAGE(C241:F241)</f>
        <v/>
      </c>
      <c r="H241" s="15">
        <f>SUM(C241:F241)/4</f>
        <v/>
      </c>
      <c r="I241" s="15">
        <f>IF(H241&lt;7, (0.6*H241) + (0.4*G241), "-")</f>
        <v/>
      </c>
      <c r="J241" s="8">
        <f>IF(H241&lt;2.5, "REPROVADO", IF(H241&lt;7, "FINAL", "APROVADO"))</f>
        <v/>
      </c>
      <c r="K241" s="15">
        <f>IF(H241&lt;7, (12.5 - (1.5*H241)), "-")</f>
        <v/>
      </c>
      <c r="L241" s="15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15">
        <f>AVERAGE(C242:F242)</f>
        <v/>
      </c>
      <c r="H242" s="15">
        <f>SUM(C242:F242)/4</f>
        <v/>
      </c>
      <c r="I242" s="15">
        <f>IF(H242&lt;7, (0.6*H242) + (0.4*G242), "-")</f>
        <v/>
      </c>
      <c r="J242" s="8">
        <f>IF(H242&lt;2.5, "REPROVADO", IF(H242&lt;7, "FINAL", "APROVADO"))</f>
        <v/>
      </c>
      <c r="K242" s="15">
        <f>IF(H242&lt;7, (12.5 - (1.5*H242)), "-")</f>
        <v/>
      </c>
      <c r="L242" s="15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15">
        <f>AVERAGE(C243:F243)</f>
        <v/>
      </c>
      <c r="H243" s="15">
        <f>SUM(C243:F243)/4</f>
        <v/>
      </c>
      <c r="I243" s="15">
        <f>IF(H243&lt;7, (0.6*H243) + (0.4*G243), "-")</f>
        <v/>
      </c>
      <c r="J243" s="8">
        <f>IF(H243&lt;2.5, "REPROVADO", IF(H243&lt;7, "FINAL", "APROVADO"))</f>
        <v/>
      </c>
      <c r="K243" s="15">
        <f>IF(H243&lt;7, (12.5 - (1.5*H243)), "-")</f>
        <v/>
      </c>
      <c r="L243" s="15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15">
        <f>AVERAGE(C244:F244)</f>
        <v/>
      </c>
      <c r="H244" s="15">
        <f>SUM(C244:F244)/4</f>
        <v/>
      </c>
      <c r="I244" s="15">
        <f>IF(H244&lt;7, (0.6*H244) + (0.4*G244), "-")</f>
        <v/>
      </c>
      <c r="J244" s="8">
        <f>IF(H244&lt;2.5, "REPROVADO", IF(H244&lt;7, "FINAL", "APROVADO"))</f>
        <v/>
      </c>
      <c r="K244" s="15">
        <f>IF(H244&lt;7, (12.5 - (1.5*H244)), "-")</f>
        <v/>
      </c>
      <c r="L244" s="15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15">
        <f>AVERAGE(C245:F245)</f>
        <v/>
      </c>
      <c r="H245" s="15">
        <f>SUM(C245:F245)/4</f>
        <v/>
      </c>
      <c r="I245" s="15">
        <f>IF(H245&lt;7, (0.6*H245) + (0.4*G245), "-")</f>
        <v/>
      </c>
      <c r="J245" s="8">
        <f>IF(H245&lt;2.5, "REPROVADO", IF(H245&lt;7, "FINAL", "APROVADO"))</f>
        <v/>
      </c>
      <c r="K245" s="15">
        <f>IF(H245&lt;7, (12.5 - (1.5*H245)), "-")</f>
        <v/>
      </c>
      <c r="L245" s="15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15">
        <f>AVERAGE(C246:F246)</f>
        <v/>
      </c>
      <c r="H246" s="15">
        <f>SUM(C246:F246)/4</f>
        <v/>
      </c>
      <c r="I246" s="15">
        <f>IF(H246&lt;7, (0.6*H246) + (0.4*G246), "-")</f>
        <v/>
      </c>
      <c r="J246" s="8">
        <f>IF(H246&lt;2.5, "REPROVADO", IF(H246&lt;7, "FINAL", "APROVADO"))</f>
        <v/>
      </c>
      <c r="K246" s="15">
        <f>IF(H246&lt;7, (12.5 - (1.5*H246)), "-")</f>
        <v/>
      </c>
      <c r="L246" s="15">
        <f>IF(G246&gt;=K246, "AF", "-")</f>
        <v/>
      </c>
    </row>
    <row r="259"/>
    <row r="260"/>
    <row r="261"/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3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14" t="n">
        <v>3.427044343582829</v>
      </c>
      <c r="D264" s="14" t="n">
        <v>8.503581981574627</v>
      </c>
      <c r="E264" s="14" t="n">
        <v>6.891376788994373</v>
      </c>
      <c r="F264" s="14" t="n">
        <v>3.633511373735911</v>
      </c>
      <c r="G264" s="15">
        <f>AVERAGE(C264:F264)</f>
        <v/>
      </c>
      <c r="H264" s="15">
        <f>SUM(C264:F264)/4</f>
        <v/>
      </c>
      <c r="I264" s="15">
        <f>IF(H264&lt;7, (0.6*H264) + (0.4*G264), "-")</f>
        <v/>
      </c>
      <c r="J264" s="8">
        <f>IF(H264&lt;2.5, "REPROVADO", IF(H264&lt;7, "FINAL", "APROVADO"))</f>
        <v/>
      </c>
      <c r="K264" s="15">
        <f>IF(H264&lt;7, (12.5 - (1.5*H264)), "-")</f>
        <v/>
      </c>
      <c r="L264" s="15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14" t="n">
        <v>9.652214319370266</v>
      </c>
      <c r="D265" s="14" t="n">
        <v>9.590522475455545</v>
      </c>
      <c r="E265" s="14" t="n">
        <v>4.900562178816446</v>
      </c>
      <c r="F265" s="14" t="n">
        <v>6.213489306291905</v>
      </c>
      <c r="G265" s="15">
        <f>AVERAGE(C265:F265)</f>
        <v/>
      </c>
      <c r="H265" s="15">
        <f>SUM(C265:F265)/4</f>
        <v/>
      </c>
      <c r="I265" s="15">
        <f>IF(H265&lt;7, (0.6*H265) + (0.4*G265), "-")</f>
        <v/>
      </c>
      <c r="J265" s="8">
        <f>IF(H265&lt;2.5, "REPROVADO", IF(H265&lt;7, "FINAL", "APROVADO"))</f>
        <v/>
      </c>
      <c r="K265" s="15">
        <f>IF(H265&lt;7, (12.5 - (1.5*H265)), "-")</f>
        <v/>
      </c>
      <c r="L265" s="15">
        <f>IF(G265&gt;=K265, "AF", "-")</f>
        <v/>
      </c>
      <c r="N265" s="8" t="inlineStr">
        <is>
          <t>ALUNOS APROVADOS</t>
        </is>
      </c>
      <c r="O265" s="9">
        <f>COUNTIF(C264:C298, "&gt;=7")</f>
        <v/>
      </c>
      <c r="P265" s="9">
        <f>COUNTIF(D264:D298, "&gt;=7")</f>
        <v/>
      </c>
      <c r="Q265" s="9">
        <f>COUNTIF(E264:E298, "&gt;=7")</f>
        <v/>
      </c>
      <c r="R265" s="9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14" t="n">
        <v>3.816634635587454</v>
      </c>
      <c r="D266" s="14" t="n">
        <v>3.49390014385525</v>
      </c>
      <c r="E266" s="14" t="n">
        <v>4.678538151119597</v>
      </c>
      <c r="F266" s="14" t="n">
        <v>6.310609282832534</v>
      </c>
      <c r="G266" s="15">
        <f>AVERAGE(C266:F266)</f>
        <v/>
      </c>
      <c r="H266" s="15">
        <f>SUM(C266:F266)/4</f>
        <v/>
      </c>
      <c r="I266" s="15">
        <f>IF(H266&lt;7, (0.6*H266) + (0.4*G266), "-")</f>
        <v/>
      </c>
      <c r="J266" s="8">
        <f>IF(H266&lt;2.5, "REPROVADO", IF(H266&lt;7, "FINAL", "APROVADO"))</f>
        <v/>
      </c>
      <c r="K266" s="15">
        <f>IF(H266&lt;7, (12.5 - (1.5*H266)), "-")</f>
        <v/>
      </c>
      <c r="L266" s="15">
        <f>IF(G266&gt;=K266, "AF", "-")</f>
        <v/>
      </c>
      <c r="N266" s="8" t="inlineStr">
        <is>
          <t>ALUNOS REPROVADOS</t>
        </is>
      </c>
      <c r="O266" s="9">
        <f>COUNTIF(C264:C298, "&lt;7")</f>
        <v/>
      </c>
      <c r="P266" s="9">
        <f>COUNTIF(D264:D298, "&lt;7")</f>
        <v/>
      </c>
      <c r="Q266" s="9">
        <f>COUNTIF(E264:E298, "&lt;7")</f>
        <v/>
      </c>
      <c r="R266" s="9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14" t="n">
        <v>6.996582560345668</v>
      </c>
      <c r="D267" s="14" t="n">
        <v>5.521633515725682</v>
      </c>
      <c r="E267" s="14" t="n">
        <v>7.790833974145326</v>
      </c>
      <c r="F267" s="14" t="n">
        <v>3.000463208503875</v>
      </c>
      <c r="G267" s="15">
        <f>AVERAGE(C267:F267)</f>
        <v/>
      </c>
      <c r="H267" s="15">
        <f>SUM(C267:F267)/4</f>
        <v/>
      </c>
      <c r="I267" s="15">
        <f>IF(H267&lt;7, (0.6*H267) + (0.4*G267), "-")</f>
        <v/>
      </c>
      <c r="J267" s="8">
        <f>IF(H267&lt;2.5, "REPROVADO", IF(H267&lt;7, "FINAL", "APROVADO"))</f>
        <v/>
      </c>
      <c r="K267" s="15">
        <f>IF(H267&lt;7, (12.5 - (1.5*H267)), "-")</f>
        <v/>
      </c>
      <c r="L267" s="15">
        <f>IF(G267&gt;=K267, "AF", "-")</f>
        <v/>
      </c>
      <c r="N267" s="8" t="inlineStr">
        <is>
          <t>Nº ALUNOS COM MÉDIA &gt; 8,0</t>
        </is>
      </c>
      <c r="O267" s="9">
        <f>COUNTIF(C264:C298, "&gt;=8")</f>
        <v/>
      </c>
      <c r="P267" s="9">
        <f>COUNTIF(D264:D298, "&gt;=8")</f>
        <v/>
      </c>
      <c r="Q267" s="9">
        <f>COUNTIF(E264:E298, "&gt;=8")</f>
        <v/>
      </c>
      <c r="R267" s="9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14" t="n">
        <v>5.760717711009344</v>
      </c>
      <c r="D268" s="14" t="n">
        <v>5.866638875867212</v>
      </c>
      <c r="E268" s="14" t="n">
        <v>7.88850426882166</v>
      </c>
      <c r="F268" s="14" t="n">
        <v>8.076682632624717</v>
      </c>
      <c r="G268" s="15">
        <f>AVERAGE(C268:F268)</f>
        <v/>
      </c>
      <c r="H268" s="15">
        <f>SUM(C268:F268)/4</f>
        <v/>
      </c>
      <c r="I268" s="15">
        <f>IF(H268&lt;7, (0.6*H268) + (0.4*G268), "-")</f>
        <v/>
      </c>
      <c r="J268" s="8">
        <f>IF(H268&lt;2.5, "REPROVADO", IF(H268&lt;7, "FINAL", "APROVADO"))</f>
        <v/>
      </c>
      <c r="K268" s="15">
        <f>IF(H268&lt;7, (12.5 - (1.5*H268)), "-")</f>
        <v/>
      </c>
      <c r="L268" s="15">
        <f>IF(G268&gt;=K268, "AF", "-")</f>
        <v/>
      </c>
      <c r="N268" s="8" t="inlineStr">
        <is>
          <t>Nº ALUNOS QUE NÃO ATINGIRAM MÉDIA &gt; 8,0</t>
        </is>
      </c>
      <c r="O268" s="9">
        <f>COUNTIF(C264:C298, "&lt;8")</f>
        <v/>
      </c>
      <c r="P268" s="9">
        <f>COUNTIF(D264:D298, "&lt;8")</f>
        <v/>
      </c>
      <c r="Q268" s="9">
        <f>COUNTIF(E264:E298, "&lt;8")</f>
        <v/>
      </c>
      <c r="R268" s="9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14" t="n">
        <v>7.77885974238099</v>
      </c>
      <c r="D269" s="14" t="n">
        <v>9.911975940005066</v>
      </c>
      <c r="E269" s="14" t="n">
        <v>6.337577351458776</v>
      </c>
      <c r="F269" s="14" t="n">
        <v>2.668438704902507</v>
      </c>
      <c r="G269" s="15">
        <f>AVERAGE(C269:F269)</f>
        <v/>
      </c>
      <c r="H269" s="15">
        <f>SUM(C269:F269)/4</f>
        <v/>
      </c>
      <c r="I269" s="15">
        <f>IF(H269&lt;7, (0.6*H269) + (0.4*G269), "-")</f>
        <v/>
      </c>
      <c r="J269" s="8">
        <f>IF(H269&lt;2.5, "REPROVADO", IF(H269&lt;7, "FINAL", "APROVADO"))</f>
        <v/>
      </c>
      <c r="K269" s="15">
        <f>IF(H269&lt;7, (12.5 - (1.5*H269)), "-")</f>
        <v/>
      </c>
      <c r="L269" s="15">
        <f>IF(G269&gt;=K269, "AF", "-")</f>
        <v/>
      </c>
      <c r="N269" s="8" t="inlineStr">
        <is>
          <t>PERCENTUAL DE MÉDIAS &gt; 5,0</t>
        </is>
      </c>
      <c r="O269" s="10">
        <f>COUNTIF(C264:C298, "&gt;=5")/COUNTA(C264:C298)</f>
        <v/>
      </c>
      <c r="P269" s="10">
        <f>COUNTIF(D264:D298, "&gt;=5")/COUNTA(D264:D298)</f>
        <v/>
      </c>
      <c r="Q269" s="10">
        <f>COUNTIF(E264:E298, "&gt;=5")/COUNTA(E264:E298)</f>
        <v/>
      </c>
      <c r="R269" s="10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14" t="n">
        <v>8.652951826332719</v>
      </c>
      <c r="D270" s="14" t="n">
        <v>6.124616439887913</v>
      </c>
      <c r="E270" s="14" t="n">
        <v>2.319069313360812</v>
      </c>
      <c r="F270" s="14" t="n">
        <v>3.33809825397301</v>
      </c>
      <c r="G270" s="15">
        <f>AVERAGE(C270:F270)</f>
        <v/>
      </c>
      <c r="H270" s="15">
        <f>SUM(C270:F270)/4</f>
        <v/>
      </c>
      <c r="I270" s="15">
        <f>IF(H270&lt;7, (0.6*H270) + (0.4*G270), "-")</f>
        <v/>
      </c>
      <c r="J270" s="8">
        <f>IF(H270&lt;2.5, "REPROVADO", IF(H270&lt;7, "FINAL", "APROVADO"))</f>
        <v/>
      </c>
      <c r="K270" s="15">
        <f>IF(H270&lt;7, (12.5 - (1.5*H270)), "-")</f>
        <v/>
      </c>
      <c r="L270" s="15">
        <f>IF(G270&gt;=K270, "AF", "-")</f>
        <v/>
      </c>
      <c r="N270" s="8" t="inlineStr">
        <is>
          <t>PERCENTUAL DE MÉDIAS &lt; 5,0</t>
        </is>
      </c>
      <c r="O270" s="10">
        <f>COUNTIF(C264:C298, "&lt;5")/COUNTA(C264:C298)</f>
        <v/>
      </c>
      <c r="P270" s="10">
        <f>COUNTIF(D264:D298, "&lt;5")/COUNTA(D264:D298)</f>
        <v/>
      </c>
      <c r="Q270" s="10">
        <f>COUNTIF(E264:E298, "&lt;5")/COUNTA(E264:E298)</f>
        <v/>
      </c>
      <c r="R270" s="10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14" t="n">
        <v>6.397747553935809</v>
      </c>
      <c r="D271" s="14" t="n">
        <v>8.12271313188895</v>
      </c>
      <c r="E271" s="14" t="n">
        <v>7.190747200988842</v>
      </c>
      <c r="F271" s="14" t="n">
        <v>9.293072137774054</v>
      </c>
      <c r="G271" s="15">
        <f>AVERAGE(C271:F271)</f>
        <v/>
      </c>
      <c r="H271" s="15">
        <f>SUM(C271:F271)/4</f>
        <v/>
      </c>
      <c r="I271" s="15">
        <f>IF(H271&lt;7, (0.6*H271) + (0.4*G271), "-")</f>
        <v/>
      </c>
      <c r="J271" s="8">
        <f>IF(H271&lt;2.5, "REPROVADO", IF(H271&lt;7, "FINAL", "APROVADO"))</f>
        <v/>
      </c>
      <c r="K271" s="15">
        <f>IF(H271&lt;7, (12.5 - (1.5*H271)), "-")</f>
        <v/>
      </c>
      <c r="L271" s="15">
        <f>IF(G271&gt;=K271, "AF", "-")</f>
        <v/>
      </c>
      <c r="N271" s="8" t="inlineStr">
        <is>
          <t>MATRÍCULAS</t>
        </is>
      </c>
      <c r="O271" s="9">
        <f>COUNTA(C264:C298)</f>
        <v/>
      </c>
      <c r="P271" s="9">
        <f>COUNTA(D264:D298)</f>
        <v/>
      </c>
      <c r="Q271" s="9">
        <f>COUNTA(E264:E298)</f>
        <v/>
      </c>
      <c r="R271" s="9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14" t="n">
        <v>6.112836261425048</v>
      </c>
      <c r="D272" s="14" t="n">
        <v>3.525527461356337</v>
      </c>
      <c r="E272" s="14" t="n">
        <v>6.271694240274062</v>
      </c>
      <c r="F272" s="14" t="n">
        <v>5.338648550045328</v>
      </c>
      <c r="G272" s="15">
        <f>AVERAGE(C272:F272)</f>
        <v/>
      </c>
      <c r="H272" s="15">
        <f>SUM(C272:F272)/4</f>
        <v/>
      </c>
      <c r="I272" s="15">
        <f>IF(H272&lt;7, (0.6*H272) + (0.4*G272), "-")</f>
        <v/>
      </c>
      <c r="J272" s="8">
        <f>IF(H272&lt;2.5, "REPROVADO", IF(H272&lt;7, "FINAL", "APROVADO"))</f>
        <v/>
      </c>
      <c r="K272" s="15">
        <f>IF(H272&lt;7, (12.5 - (1.5*H272)), "-")</f>
        <v/>
      </c>
      <c r="L272" s="15">
        <f>IF(G272&gt;=K272, "AF", "-")</f>
        <v/>
      </c>
      <c r="N272" s="8" t="inlineStr">
        <is>
          <t>TAXA DE APROVAÇÃO (%)</t>
        </is>
      </c>
      <c r="O272" s="10">
        <f>IF(COUNTA(C264:C298)=0, 0, COUNTIF(C264:C298, "&gt;=7")/COUNTA(C264:C298))</f>
        <v/>
      </c>
      <c r="P272" s="10">
        <f>IF(COUNTA(D264:D298)=0, 0, COUNTIF(D264:D298, "&gt;=7")/COUNTA(D264:D298))</f>
        <v/>
      </c>
      <c r="Q272" s="10">
        <f>IF(COUNTA(E264:E298)=0, 0, COUNTIF(E264:E298, "&gt;=7")/COUNTA(E264:E298))</f>
        <v/>
      </c>
      <c r="R272" s="10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14" t="n">
        <v>1.252020038185197</v>
      </c>
      <c r="D273" s="14" t="n">
        <v>4.780456221781511</v>
      </c>
      <c r="E273" s="14" t="n">
        <v>8.459886015820647</v>
      </c>
      <c r="F273" s="14" t="n">
        <v>1.932860463932428</v>
      </c>
      <c r="G273" s="15">
        <f>AVERAGE(C273:F273)</f>
        <v/>
      </c>
      <c r="H273" s="15">
        <f>SUM(C273:F273)/4</f>
        <v/>
      </c>
      <c r="I273" s="15">
        <f>IF(H273&lt;7, (0.6*H273) + (0.4*G273), "-")</f>
        <v/>
      </c>
      <c r="J273" s="8">
        <f>IF(H273&lt;2.5, "REPROVADO", IF(H273&lt;7, "FINAL", "APROVADO"))</f>
        <v/>
      </c>
      <c r="K273" s="15">
        <f>IF(H273&lt;7, (12.5 - (1.5*H273)), "-")</f>
        <v/>
      </c>
      <c r="L273" s="15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14" t="n">
        <v>3.094041880809533</v>
      </c>
      <c r="D274" s="14" t="n">
        <v>6.382677189261108</v>
      </c>
      <c r="E274" s="14" t="n">
        <v>4.85146713450183</v>
      </c>
      <c r="F274" s="14" t="n">
        <v>1.59780747715519</v>
      </c>
      <c r="G274" s="15">
        <f>AVERAGE(C274:F274)</f>
        <v/>
      </c>
      <c r="H274" s="15">
        <f>SUM(C274:F274)/4</f>
        <v/>
      </c>
      <c r="I274" s="15">
        <f>IF(H274&lt;7, (0.6*H274) + (0.4*G274), "-")</f>
        <v/>
      </c>
      <c r="J274" s="8">
        <f>IF(H274&lt;2.5, "REPROVADO", IF(H274&lt;7, "FINAL", "APROVADO"))</f>
        <v/>
      </c>
      <c r="K274" s="15">
        <f>IF(H274&lt;7, (12.5 - (1.5*H274)), "-")</f>
        <v/>
      </c>
      <c r="L274" s="15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14" t="n">
        <v>4.786312145567964</v>
      </c>
      <c r="D275" s="14" t="n">
        <v>5.824094778896095</v>
      </c>
      <c r="E275" s="14" t="n">
        <v>1.686014774262891</v>
      </c>
      <c r="F275" s="14" t="n">
        <v>7.575831724281811</v>
      </c>
      <c r="G275" s="15">
        <f>AVERAGE(C275:F275)</f>
        <v/>
      </c>
      <c r="H275" s="15">
        <f>SUM(C275:F275)/4</f>
        <v/>
      </c>
      <c r="I275" s="15">
        <f>IF(H275&lt;7, (0.6*H275) + (0.4*G275), "-")</f>
        <v/>
      </c>
      <c r="J275" s="8">
        <f>IF(H275&lt;2.5, "REPROVADO", IF(H275&lt;7, "FINAL", "APROVADO"))</f>
        <v/>
      </c>
      <c r="K275" s="15">
        <f>IF(H275&lt;7, (12.5 - (1.5*H275)), "-")</f>
        <v/>
      </c>
      <c r="L275" s="15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14" t="n">
        <v>8.298922211881205</v>
      </c>
      <c r="D276" s="14" t="n">
        <v>3.107637560185851</v>
      </c>
      <c r="E276" s="14" t="n">
        <v>2.57005483810564</v>
      </c>
      <c r="F276" s="14" t="n">
        <v>7.338071737501661</v>
      </c>
      <c r="G276" s="15">
        <f>AVERAGE(C276:F276)</f>
        <v/>
      </c>
      <c r="H276" s="15">
        <f>SUM(C276:F276)/4</f>
        <v/>
      </c>
      <c r="I276" s="15">
        <f>IF(H276&lt;7, (0.6*H276) + (0.4*G276), "-")</f>
        <v/>
      </c>
      <c r="J276" s="8">
        <f>IF(H276&lt;2.5, "REPROVADO", IF(H276&lt;7, "FINAL", "APROVADO"))</f>
        <v/>
      </c>
      <c r="K276" s="15">
        <f>IF(H276&lt;7, (12.5 - (1.5*H276)), "-")</f>
        <v/>
      </c>
      <c r="L276" s="15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14" t="n">
        <v>6.210704190121903</v>
      </c>
      <c r="D277" s="14" t="n">
        <v>9.875104760914642</v>
      </c>
      <c r="E277" s="14" t="n">
        <v>9.683959849407376</v>
      </c>
      <c r="F277" s="14" t="n">
        <v>3.874787017154738</v>
      </c>
      <c r="G277" s="15">
        <f>AVERAGE(C277:F277)</f>
        <v/>
      </c>
      <c r="H277" s="15">
        <f>SUM(C277:F277)/4</f>
        <v/>
      </c>
      <c r="I277" s="15">
        <f>IF(H277&lt;7, (0.6*H277) + (0.4*G277), "-")</f>
        <v/>
      </c>
      <c r="J277" s="8">
        <f>IF(H277&lt;2.5, "REPROVADO", IF(H277&lt;7, "FINAL", "APROVADO"))</f>
        <v/>
      </c>
      <c r="K277" s="15">
        <f>IF(H277&lt;7, (12.5 - (1.5*H277)), "-")</f>
        <v/>
      </c>
      <c r="L277" s="15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14" t="n">
        <v>7.305326310109436</v>
      </c>
      <c r="D278" s="14" t="n">
        <v>3.673934392009007</v>
      </c>
      <c r="E278" s="14" t="n">
        <v>2.174969672724476</v>
      </c>
      <c r="F278" s="14" t="n">
        <v>8.912237376875847</v>
      </c>
      <c r="G278" s="15">
        <f>AVERAGE(C278:F278)</f>
        <v/>
      </c>
      <c r="H278" s="15">
        <f>SUM(C278:F278)/4</f>
        <v/>
      </c>
      <c r="I278" s="15">
        <f>IF(H278&lt;7, (0.6*H278) + (0.4*G278), "-")</f>
        <v/>
      </c>
      <c r="J278" s="8">
        <f>IF(H278&lt;2.5, "REPROVADO", IF(H278&lt;7, "FINAL", "APROVADO"))</f>
        <v/>
      </c>
      <c r="K278" s="15">
        <f>IF(H278&lt;7, (12.5 - (1.5*H278)), "-")</f>
        <v/>
      </c>
      <c r="L278" s="15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14" t="n">
        <v>1.956052403744945</v>
      </c>
      <c r="D279" s="14" t="n">
        <v>5.967897260708718</v>
      </c>
      <c r="E279" s="14" t="n">
        <v>3.202291038648834</v>
      </c>
      <c r="F279" s="14" t="n">
        <v>9.678222611162532</v>
      </c>
      <c r="G279" s="15">
        <f>AVERAGE(C279:F279)</f>
        <v/>
      </c>
      <c r="H279" s="15">
        <f>SUM(C279:F279)/4</f>
        <v/>
      </c>
      <c r="I279" s="15">
        <f>IF(H279&lt;7, (0.6*H279) + (0.4*G279), "-")</f>
        <v/>
      </c>
      <c r="J279" s="8">
        <f>IF(H279&lt;2.5, "REPROVADO", IF(H279&lt;7, "FINAL", "APROVADO"))</f>
        <v/>
      </c>
      <c r="K279" s="15">
        <f>IF(H279&lt;7, (12.5 - (1.5*H279)), "-")</f>
        <v/>
      </c>
      <c r="L279" s="15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14" t="n">
        <v>9.702223629655572</v>
      </c>
      <c r="D280" s="14" t="n">
        <v>1.254512737535146</v>
      </c>
      <c r="E280" s="14" t="n">
        <v>5.956784145321826</v>
      </c>
      <c r="F280" s="14" t="n">
        <v>4.767129812079574</v>
      </c>
      <c r="G280" s="15">
        <f>AVERAGE(C280:F280)</f>
        <v/>
      </c>
      <c r="H280" s="15">
        <f>SUM(C280:F280)/4</f>
        <v/>
      </c>
      <c r="I280" s="15">
        <f>IF(H280&lt;7, (0.6*H280) + (0.4*G280), "-")</f>
        <v/>
      </c>
      <c r="J280" s="8">
        <f>IF(H280&lt;2.5, "REPROVADO", IF(H280&lt;7, "FINAL", "APROVADO"))</f>
        <v/>
      </c>
      <c r="K280" s="15">
        <f>IF(H280&lt;7, (12.5 - (1.5*H280)), "-")</f>
        <v/>
      </c>
      <c r="L280" s="15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15">
        <f>AVERAGE(C281:F281)</f>
        <v/>
      </c>
      <c r="H281" s="15">
        <f>SUM(C281:F281)/4</f>
        <v/>
      </c>
      <c r="I281" s="15">
        <f>IF(H281&lt;7, (0.6*H281) + (0.4*G281), "-")</f>
        <v/>
      </c>
      <c r="J281" s="8">
        <f>IF(H281&lt;2.5, "REPROVADO", IF(H281&lt;7, "FINAL", "APROVADO"))</f>
        <v/>
      </c>
      <c r="K281" s="15">
        <f>IF(H281&lt;7, (12.5 - (1.5*H281)), "-")</f>
        <v/>
      </c>
      <c r="L281" s="15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15">
        <f>AVERAGE(C282:F282)</f>
        <v/>
      </c>
      <c r="H282" s="15">
        <f>SUM(C282:F282)/4</f>
        <v/>
      </c>
      <c r="I282" s="15">
        <f>IF(H282&lt;7, (0.6*H282) + (0.4*G282), "-")</f>
        <v/>
      </c>
      <c r="J282" s="8">
        <f>IF(H282&lt;2.5, "REPROVADO", IF(H282&lt;7, "FINAL", "APROVADO"))</f>
        <v/>
      </c>
      <c r="K282" s="15">
        <f>IF(H282&lt;7, (12.5 - (1.5*H282)), "-")</f>
        <v/>
      </c>
      <c r="L282" s="15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15">
        <f>AVERAGE(C283:F283)</f>
        <v/>
      </c>
      <c r="H283" s="15">
        <f>SUM(C283:F283)/4</f>
        <v/>
      </c>
      <c r="I283" s="15">
        <f>IF(H283&lt;7, (0.6*H283) + (0.4*G283), "-")</f>
        <v/>
      </c>
      <c r="J283" s="8">
        <f>IF(H283&lt;2.5, "REPROVADO", IF(H283&lt;7, "FINAL", "APROVADO"))</f>
        <v/>
      </c>
      <c r="K283" s="15">
        <f>IF(H283&lt;7, (12.5 - (1.5*H283)), "-")</f>
        <v/>
      </c>
      <c r="L283" s="15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15">
        <f>AVERAGE(C284:F284)</f>
        <v/>
      </c>
      <c r="H284" s="15">
        <f>SUM(C284:F284)/4</f>
        <v/>
      </c>
      <c r="I284" s="15">
        <f>IF(H284&lt;7, (0.6*H284) + (0.4*G284), "-")</f>
        <v/>
      </c>
      <c r="J284" s="8">
        <f>IF(H284&lt;2.5, "REPROVADO", IF(H284&lt;7, "FINAL", "APROVADO"))</f>
        <v/>
      </c>
      <c r="K284" s="15">
        <f>IF(H284&lt;7, (12.5 - (1.5*H284)), "-")</f>
        <v/>
      </c>
      <c r="L284" s="15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15">
        <f>AVERAGE(C285:F285)</f>
        <v/>
      </c>
      <c r="H285" s="15">
        <f>SUM(C285:F285)/4</f>
        <v/>
      </c>
      <c r="I285" s="15">
        <f>IF(H285&lt;7, (0.6*H285) + (0.4*G285), "-")</f>
        <v/>
      </c>
      <c r="J285" s="8">
        <f>IF(H285&lt;2.5, "REPROVADO", IF(H285&lt;7, "FINAL", "APROVADO"))</f>
        <v/>
      </c>
      <c r="K285" s="15">
        <f>IF(H285&lt;7, (12.5 - (1.5*H285)), "-")</f>
        <v/>
      </c>
      <c r="L285" s="15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15">
        <f>AVERAGE(C286:F286)</f>
        <v/>
      </c>
      <c r="H286" s="15">
        <f>SUM(C286:F286)/4</f>
        <v/>
      </c>
      <c r="I286" s="15">
        <f>IF(H286&lt;7, (0.6*H286) + (0.4*G286), "-")</f>
        <v/>
      </c>
      <c r="J286" s="8">
        <f>IF(H286&lt;2.5, "REPROVADO", IF(H286&lt;7, "FINAL", "APROVADO"))</f>
        <v/>
      </c>
      <c r="K286" s="15">
        <f>IF(H286&lt;7, (12.5 - (1.5*H286)), "-")</f>
        <v/>
      </c>
      <c r="L286" s="15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15">
        <f>AVERAGE(C287:F287)</f>
        <v/>
      </c>
      <c r="H287" s="15">
        <f>SUM(C287:F287)/4</f>
        <v/>
      </c>
      <c r="I287" s="15">
        <f>IF(H287&lt;7, (0.6*H287) + (0.4*G287), "-")</f>
        <v/>
      </c>
      <c r="J287" s="8">
        <f>IF(H287&lt;2.5, "REPROVADO", IF(H287&lt;7, "FINAL", "APROVADO"))</f>
        <v/>
      </c>
      <c r="K287" s="15">
        <f>IF(H287&lt;7, (12.5 - (1.5*H287)), "-")</f>
        <v/>
      </c>
      <c r="L287" s="15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15">
        <f>AVERAGE(C288:F288)</f>
        <v/>
      </c>
      <c r="H288" s="15">
        <f>SUM(C288:F288)/4</f>
        <v/>
      </c>
      <c r="I288" s="15">
        <f>IF(H288&lt;7, (0.6*H288) + (0.4*G288), "-")</f>
        <v/>
      </c>
      <c r="J288" s="8">
        <f>IF(H288&lt;2.5, "REPROVADO", IF(H288&lt;7, "FINAL", "APROVADO"))</f>
        <v/>
      </c>
      <c r="K288" s="15">
        <f>IF(H288&lt;7, (12.5 - (1.5*H288)), "-")</f>
        <v/>
      </c>
      <c r="L288" s="15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15">
        <f>AVERAGE(C289:F289)</f>
        <v/>
      </c>
      <c r="H289" s="15">
        <f>SUM(C289:F289)/4</f>
        <v/>
      </c>
      <c r="I289" s="15">
        <f>IF(H289&lt;7, (0.6*H289) + (0.4*G289), "-")</f>
        <v/>
      </c>
      <c r="J289" s="8">
        <f>IF(H289&lt;2.5, "REPROVADO", IF(H289&lt;7, "FINAL", "APROVADO"))</f>
        <v/>
      </c>
      <c r="K289" s="15">
        <f>IF(H289&lt;7, (12.5 - (1.5*H289)), "-")</f>
        <v/>
      </c>
      <c r="L289" s="15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15">
        <f>AVERAGE(C290:F290)</f>
        <v/>
      </c>
      <c r="H290" s="15">
        <f>SUM(C290:F290)/4</f>
        <v/>
      </c>
      <c r="I290" s="15">
        <f>IF(H290&lt;7, (0.6*H290) + (0.4*G290), "-")</f>
        <v/>
      </c>
      <c r="J290" s="8">
        <f>IF(H290&lt;2.5, "REPROVADO", IF(H290&lt;7, "FINAL", "APROVADO"))</f>
        <v/>
      </c>
      <c r="K290" s="15">
        <f>IF(H290&lt;7, (12.5 - (1.5*H290)), "-")</f>
        <v/>
      </c>
      <c r="L290" s="15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15">
        <f>AVERAGE(C291:F291)</f>
        <v/>
      </c>
      <c r="H291" s="15">
        <f>SUM(C291:F291)/4</f>
        <v/>
      </c>
      <c r="I291" s="15">
        <f>IF(H291&lt;7, (0.6*H291) + (0.4*G291), "-")</f>
        <v/>
      </c>
      <c r="J291" s="8">
        <f>IF(H291&lt;2.5, "REPROVADO", IF(H291&lt;7, "FINAL", "APROVADO"))</f>
        <v/>
      </c>
      <c r="K291" s="15">
        <f>IF(H291&lt;7, (12.5 - (1.5*H291)), "-")</f>
        <v/>
      </c>
      <c r="L291" s="15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15">
        <f>AVERAGE(C292:F292)</f>
        <v/>
      </c>
      <c r="H292" s="15">
        <f>SUM(C292:F292)/4</f>
        <v/>
      </c>
      <c r="I292" s="15">
        <f>IF(H292&lt;7, (0.6*H292) + (0.4*G292), "-")</f>
        <v/>
      </c>
      <c r="J292" s="8">
        <f>IF(H292&lt;2.5, "REPROVADO", IF(H292&lt;7, "FINAL", "APROVADO"))</f>
        <v/>
      </c>
      <c r="K292" s="15">
        <f>IF(H292&lt;7, (12.5 - (1.5*H292)), "-")</f>
        <v/>
      </c>
      <c r="L292" s="15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15">
        <f>AVERAGE(C293:F293)</f>
        <v/>
      </c>
      <c r="H293" s="15">
        <f>SUM(C293:F293)/4</f>
        <v/>
      </c>
      <c r="I293" s="15">
        <f>IF(H293&lt;7, (0.6*H293) + (0.4*G293), "-")</f>
        <v/>
      </c>
      <c r="J293" s="8">
        <f>IF(H293&lt;2.5, "REPROVADO", IF(H293&lt;7, "FINAL", "APROVADO"))</f>
        <v/>
      </c>
      <c r="K293" s="15">
        <f>IF(H293&lt;7, (12.5 - (1.5*H293)), "-")</f>
        <v/>
      </c>
      <c r="L293" s="15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15">
        <f>AVERAGE(C294:F294)</f>
        <v/>
      </c>
      <c r="H294" s="15">
        <f>SUM(C294:F294)/4</f>
        <v/>
      </c>
      <c r="I294" s="15">
        <f>IF(H294&lt;7, (0.6*H294) + (0.4*G294), "-")</f>
        <v/>
      </c>
      <c r="J294" s="8">
        <f>IF(H294&lt;2.5, "REPROVADO", IF(H294&lt;7, "FINAL", "APROVADO"))</f>
        <v/>
      </c>
      <c r="K294" s="15">
        <f>IF(H294&lt;7, (12.5 - (1.5*H294)), "-")</f>
        <v/>
      </c>
      <c r="L294" s="15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15">
        <f>AVERAGE(C295:F295)</f>
        <v/>
      </c>
      <c r="H295" s="15">
        <f>SUM(C295:F295)/4</f>
        <v/>
      </c>
      <c r="I295" s="15">
        <f>IF(H295&lt;7, (0.6*H295) + (0.4*G295), "-")</f>
        <v/>
      </c>
      <c r="J295" s="8">
        <f>IF(H295&lt;2.5, "REPROVADO", IF(H295&lt;7, "FINAL", "APROVADO"))</f>
        <v/>
      </c>
      <c r="K295" s="15">
        <f>IF(H295&lt;7, (12.5 - (1.5*H295)), "-")</f>
        <v/>
      </c>
      <c r="L295" s="15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15">
        <f>AVERAGE(C296:F296)</f>
        <v/>
      </c>
      <c r="H296" s="15">
        <f>SUM(C296:F296)/4</f>
        <v/>
      </c>
      <c r="I296" s="15">
        <f>IF(H296&lt;7, (0.6*H296) + (0.4*G296), "-")</f>
        <v/>
      </c>
      <c r="J296" s="8">
        <f>IF(H296&lt;2.5, "REPROVADO", IF(H296&lt;7, "FINAL", "APROVADO"))</f>
        <v/>
      </c>
      <c r="K296" s="15">
        <f>IF(H296&lt;7, (12.5 - (1.5*H296)), "-")</f>
        <v/>
      </c>
      <c r="L296" s="15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15">
        <f>AVERAGE(C297:F297)</f>
        <v/>
      </c>
      <c r="H297" s="15">
        <f>SUM(C297:F297)/4</f>
        <v/>
      </c>
      <c r="I297" s="15">
        <f>IF(H297&lt;7, (0.6*H297) + (0.4*G297), "-")</f>
        <v/>
      </c>
      <c r="J297" s="8">
        <f>IF(H297&lt;2.5, "REPROVADO", IF(H297&lt;7, "FINAL", "APROVADO"))</f>
        <v/>
      </c>
      <c r="K297" s="15">
        <f>IF(H297&lt;7, (12.5 - (1.5*H297)), "-")</f>
        <v/>
      </c>
      <c r="L297" s="15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15">
        <f>AVERAGE(C298:F298)</f>
        <v/>
      </c>
      <c r="H298" s="15">
        <f>SUM(C298:F298)/4</f>
        <v/>
      </c>
      <c r="I298" s="15">
        <f>IF(H298&lt;7, (0.6*H298) + (0.4*G298), "-")</f>
        <v/>
      </c>
      <c r="J298" s="8">
        <f>IF(H298&lt;2.5, "REPROVADO", IF(H298&lt;7, "FINAL", "APROVADO"))</f>
        <v/>
      </c>
      <c r="K298" s="15">
        <f>IF(H298&lt;7, (12.5 - (1.5*H298)), "-")</f>
        <v/>
      </c>
      <c r="L298" s="15">
        <f>IF(G298&gt;=K298, "AF", "-")</f>
        <v/>
      </c>
    </row>
    <row r="310"/>
    <row r="311"/>
    <row r="312"/>
    <row r="313"/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3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14" t="n">
        <v>5.282023926058557</v>
      </c>
      <c r="D316" s="14" t="n">
        <v>8.262743256855313</v>
      </c>
      <c r="E316" s="14" t="n">
        <v>1.827078205000781</v>
      </c>
      <c r="F316" s="14" t="n">
        <v>8.75074046171884</v>
      </c>
      <c r="G316" s="15">
        <f>AVERAGE(C316:F316)</f>
        <v/>
      </c>
      <c r="H316" s="15">
        <f>SUM(C316:F316)/4</f>
        <v/>
      </c>
      <c r="I316" s="15">
        <f>IF(H316&lt;7, (0.6*H316) + (0.4*G316), "-")</f>
        <v/>
      </c>
      <c r="J316" s="8">
        <f>IF(H316&lt;2.5, "REPROVADO", IF(H316&lt;7, "FINAL", "APROVADO"))</f>
        <v/>
      </c>
      <c r="K316" s="15">
        <f>IF(H316&lt;7, (12.5 - (1.5*H316)), "-")</f>
        <v/>
      </c>
      <c r="L316" s="15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14" t="n">
        <v>9.71192366143123</v>
      </c>
      <c r="D317" s="14" t="n">
        <v>5.645865200342946</v>
      </c>
      <c r="E317" s="14" t="n">
        <v>1.02848647025602</v>
      </c>
      <c r="F317" s="14" t="n">
        <v>9.789561443655014</v>
      </c>
      <c r="G317" s="15">
        <f>AVERAGE(C317:F317)</f>
        <v/>
      </c>
      <c r="H317" s="15">
        <f>SUM(C317:F317)/4</f>
        <v/>
      </c>
      <c r="I317" s="15">
        <f>IF(H317&lt;7, (0.6*H317) + (0.4*G317), "-")</f>
        <v/>
      </c>
      <c r="J317" s="8">
        <f>IF(H317&lt;2.5, "REPROVADO", IF(H317&lt;7, "FINAL", "APROVADO"))</f>
        <v/>
      </c>
      <c r="K317" s="15">
        <f>IF(H317&lt;7, (12.5 - (1.5*H317)), "-")</f>
        <v/>
      </c>
      <c r="L317" s="15">
        <f>IF(G317&gt;=K317, "AF", "-")</f>
        <v/>
      </c>
      <c r="N317" s="8" t="inlineStr">
        <is>
          <t>ALUNOS APROVADOS</t>
        </is>
      </c>
      <c r="O317" s="9">
        <f>COUNTIF(C316:C350, "&gt;=7")</f>
        <v/>
      </c>
      <c r="P317" s="9">
        <f>COUNTIF(D316:D350, "&gt;=7")</f>
        <v/>
      </c>
      <c r="Q317" s="9">
        <f>COUNTIF(E316:E350, "&gt;=7")</f>
        <v/>
      </c>
      <c r="R317" s="9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14" t="n">
        <v>8.420336900884557</v>
      </c>
      <c r="D318" s="14" t="n">
        <v>3.881405753223526</v>
      </c>
      <c r="E318" s="14" t="n">
        <v>9.646609864411978</v>
      </c>
      <c r="F318" s="14" t="n">
        <v>3.960231104191225</v>
      </c>
      <c r="G318" s="15">
        <f>AVERAGE(C318:F318)</f>
        <v/>
      </c>
      <c r="H318" s="15">
        <f>SUM(C318:F318)/4</f>
        <v/>
      </c>
      <c r="I318" s="15">
        <f>IF(H318&lt;7, (0.6*H318) + (0.4*G318), "-")</f>
        <v/>
      </c>
      <c r="J318" s="8">
        <f>IF(H318&lt;2.5, "REPROVADO", IF(H318&lt;7, "FINAL", "APROVADO"))</f>
        <v/>
      </c>
      <c r="K318" s="15">
        <f>IF(H318&lt;7, (12.5 - (1.5*H318)), "-")</f>
        <v/>
      </c>
      <c r="L318" s="15">
        <f>IF(G318&gt;=K318, "AF", "-")</f>
        <v/>
      </c>
      <c r="N318" s="8" t="inlineStr">
        <is>
          <t>ALUNOS REPROVADOS</t>
        </is>
      </c>
      <c r="O318" s="9">
        <f>COUNTIF(C316:C350, "&lt;7")</f>
        <v/>
      </c>
      <c r="P318" s="9">
        <f>COUNTIF(D316:D350, "&lt;7")</f>
        <v/>
      </c>
      <c r="Q318" s="9">
        <f>COUNTIF(E316:E350, "&lt;7")</f>
        <v/>
      </c>
      <c r="R318" s="9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14" t="n">
        <v>2.111722426969559</v>
      </c>
      <c r="D319" s="14" t="n">
        <v>1.22735150306658</v>
      </c>
      <c r="E319" s="14" t="n">
        <v>9.651145642469677</v>
      </c>
      <c r="F319" s="14" t="n">
        <v>3.080645368709314</v>
      </c>
      <c r="G319" s="15">
        <f>AVERAGE(C319:F319)</f>
        <v/>
      </c>
      <c r="H319" s="15">
        <f>SUM(C319:F319)/4</f>
        <v/>
      </c>
      <c r="I319" s="15">
        <f>IF(H319&lt;7, (0.6*H319) + (0.4*G319), "-")</f>
        <v/>
      </c>
      <c r="J319" s="8">
        <f>IF(H319&lt;2.5, "REPROVADO", IF(H319&lt;7, "FINAL", "APROVADO"))</f>
        <v/>
      </c>
      <c r="K319" s="15">
        <f>IF(H319&lt;7, (12.5 - (1.5*H319)), "-")</f>
        <v/>
      </c>
      <c r="L319" s="15">
        <f>IF(G319&gt;=K319, "AF", "-")</f>
        <v/>
      </c>
      <c r="N319" s="8" t="inlineStr">
        <is>
          <t>Nº ALUNOS COM MÉDIA &gt; 8,0</t>
        </is>
      </c>
      <c r="O319" s="9">
        <f>COUNTIF(C316:C350, "&gt;=8")</f>
        <v/>
      </c>
      <c r="P319" s="9">
        <f>COUNTIF(D316:D350, "&gt;=8")</f>
        <v/>
      </c>
      <c r="Q319" s="9">
        <f>COUNTIF(E316:E350, "&gt;=8")</f>
        <v/>
      </c>
      <c r="R319" s="9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14" t="n">
        <v>1.837421226975412</v>
      </c>
      <c r="D320" s="14" t="n">
        <v>9.510253815334071</v>
      </c>
      <c r="E320" s="14" t="n">
        <v>5.481495099971639</v>
      </c>
      <c r="F320" s="14" t="n">
        <v>1.020420709368356</v>
      </c>
      <c r="G320" s="15">
        <f>AVERAGE(C320:F320)</f>
        <v/>
      </c>
      <c r="H320" s="15">
        <f>SUM(C320:F320)/4</f>
        <v/>
      </c>
      <c r="I320" s="15">
        <f>IF(H320&lt;7, (0.6*H320) + (0.4*G320), "-")</f>
        <v/>
      </c>
      <c r="J320" s="8">
        <f>IF(H320&lt;2.5, "REPROVADO", IF(H320&lt;7, "FINAL", "APROVADO"))</f>
        <v/>
      </c>
      <c r="K320" s="15">
        <f>IF(H320&lt;7, (12.5 - (1.5*H320)), "-")</f>
        <v/>
      </c>
      <c r="L320" s="15">
        <f>IF(G320&gt;=K320, "AF", "-")</f>
        <v/>
      </c>
      <c r="N320" s="8" t="inlineStr">
        <is>
          <t>Nº ALUNOS QUE NÃO ATINGIRAM MÉDIA &gt; 8,0</t>
        </is>
      </c>
      <c r="O320" s="9">
        <f>COUNTIF(C316:C350, "&lt;8")</f>
        <v/>
      </c>
      <c r="P320" s="9">
        <f>COUNTIF(D316:D350, "&lt;8")</f>
        <v/>
      </c>
      <c r="Q320" s="9">
        <f>COUNTIF(E316:E350, "&lt;8")</f>
        <v/>
      </c>
      <c r="R320" s="9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14" t="n">
        <v>1.858713718015256</v>
      </c>
      <c r="D321" s="14" t="n">
        <v>3.012200287370582</v>
      </c>
      <c r="E321" s="14" t="n">
        <v>3.854608639921571</v>
      </c>
      <c r="F321" s="14" t="n">
        <v>6.262220010086747</v>
      </c>
      <c r="G321" s="15">
        <f>AVERAGE(C321:F321)</f>
        <v/>
      </c>
      <c r="H321" s="15">
        <f>SUM(C321:F321)/4</f>
        <v/>
      </c>
      <c r="I321" s="15">
        <f>IF(H321&lt;7, (0.6*H321) + (0.4*G321), "-")</f>
        <v/>
      </c>
      <c r="J321" s="8">
        <f>IF(H321&lt;2.5, "REPROVADO", IF(H321&lt;7, "FINAL", "APROVADO"))</f>
        <v/>
      </c>
      <c r="K321" s="15">
        <f>IF(H321&lt;7, (12.5 - (1.5*H321)), "-")</f>
        <v/>
      </c>
      <c r="L321" s="15">
        <f>IF(G321&gt;=K321, "AF", "-")</f>
        <v/>
      </c>
      <c r="N321" s="8" t="inlineStr">
        <is>
          <t>PERCENTUAL DE MÉDIAS &gt; 5,0</t>
        </is>
      </c>
      <c r="O321" s="10">
        <f>COUNTIF(C316:C350, "&gt;=5")/COUNTA(C316:C350)</f>
        <v/>
      </c>
      <c r="P321" s="10">
        <f>COUNTIF(D316:D350, "&gt;=5")/COUNTA(D316:D350)</f>
        <v/>
      </c>
      <c r="Q321" s="10">
        <f>COUNTIF(E316:E350, "&gt;=5")/COUNTA(E316:E350)</f>
        <v/>
      </c>
      <c r="R321" s="10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14" t="n">
        <v>6.023221458701878</v>
      </c>
      <c r="D322" s="14" t="n">
        <v>7.171707426829329</v>
      </c>
      <c r="E322" s="14" t="n">
        <v>1.466981609333206</v>
      </c>
      <c r="F322" s="14" t="n">
        <v>7.566157309163647</v>
      </c>
      <c r="G322" s="15">
        <f>AVERAGE(C322:F322)</f>
        <v/>
      </c>
      <c r="H322" s="15">
        <f>SUM(C322:F322)/4</f>
        <v/>
      </c>
      <c r="I322" s="15">
        <f>IF(H322&lt;7, (0.6*H322) + (0.4*G322), "-")</f>
        <v/>
      </c>
      <c r="J322" s="8">
        <f>IF(H322&lt;2.5, "REPROVADO", IF(H322&lt;7, "FINAL", "APROVADO"))</f>
        <v/>
      </c>
      <c r="K322" s="15">
        <f>IF(H322&lt;7, (12.5 - (1.5*H322)), "-")</f>
        <v/>
      </c>
      <c r="L322" s="15">
        <f>IF(G322&gt;=K322, "AF", "-")</f>
        <v/>
      </c>
      <c r="N322" s="8" t="inlineStr">
        <is>
          <t>PERCENTUAL DE MÉDIAS &lt; 5,0</t>
        </is>
      </c>
      <c r="O322" s="10">
        <f>COUNTIF(C316:C350, "&lt;5")/COUNTA(C316:C350)</f>
        <v/>
      </c>
      <c r="P322" s="10">
        <f>COUNTIF(D316:D350, "&lt;5")/COUNTA(D316:D350)</f>
        <v/>
      </c>
      <c r="Q322" s="10">
        <f>COUNTIF(E316:E350, "&lt;5")/COUNTA(E316:E350)</f>
        <v/>
      </c>
      <c r="R322" s="10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14" t="n">
        <v>5.869537156371322</v>
      </c>
      <c r="D323" s="14" t="n">
        <v>7.86090308212995</v>
      </c>
      <c r="E323" s="14" t="n">
        <v>7.126642065420921</v>
      </c>
      <c r="F323" s="14" t="n">
        <v>6.406427123619368</v>
      </c>
      <c r="G323" s="15">
        <f>AVERAGE(C323:F323)</f>
        <v/>
      </c>
      <c r="H323" s="15">
        <f>SUM(C323:F323)/4</f>
        <v/>
      </c>
      <c r="I323" s="15">
        <f>IF(H323&lt;7, (0.6*H323) + (0.4*G323), "-")</f>
        <v/>
      </c>
      <c r="J323" s="8">
        <f>IF(H323&lt;2.5, "REPROVADO", IF(H323&lt;7, "FINAL", "APROVADO"))</f>
        <v/>
      </c>
      <c r="K323" s="15">
        <f>IF(H323&lt;7, (12.5 - (1.5*H323)), "-")</f>
        <v/>
      </c>
      <c r="L323" s="15">
        <f>IF(G323&gt;=K323, "AF", "-")</f>
        <v/>
      </c>
      <c r="N323" s="8" t="inlineStr">
        <is>
          <t>MATRÍCULAS</t>
        </is>
      </c>
      <c r="O323" s="9">
        <f>COUNTA(C316:C350)</f>
        <v/>
      </c>
      <c r="P323" s="9">
        <f>COUNTA(D316:D350)</f>
        <v/>
      </c>
      <c r="Q323" s="9">
        <f>COUNTA(E316:E350)</f>
        <v/>
      </c>
      <c r="R323" s="9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14" t="n">
        <v>2.116478799379499</v>
      </c>
      <c r="D324" s="14" t="n">
        <v>4.978487893729123</v>
      </c>
      <c r="E324" s="14" t="n">
        <v>8.627444590597831</v>
      </c>
      <c r="F324" s="14" t="n">
        <v>9.701841634732647</v>
      </c>
      <c r="G324" s="15">
        <f>AVERAGE(C324:F324)</f>
        <v/>
      </c>
      <c r="H324" s="15">
        <f>SUM(C324:F324)/4</f>
        <v/>
      </c>
      <c r="I324" s="15">
        <f>IF(H324&lt;7, (0.6*H324) + (0.4*G324), "-")</f>
        <v/>
      </c>
      <c r="J324" s="8">
        <f>IF(H324&lt;2.5, "REPROVADO", IF(H324&lt;7, "FINAL", "APROVADO"))</f>
        <v/>
      </c>
      <c r="K324" s="15">
        <f>IF(H324&lt;7, (12.5 - (1.5*H324)), "-")</f>
        <v/>
      </c>
      <c r="L324" s="15">
        <f>IF(G324&gt;=K324, "AF", "-")</f>
        <v/>
      </c>
      <c r="N324" s="8" t="inlineStr">
        <is>
          <t>TAXA DE APROVAÇÃO (%)</t>
        </is>
      </c>
      <c r="O324" s="10">
        <f>IF(COUNTA(C316:C350)=0, 0, COUNTIF(C316:C350, "&gt;=7")/COUNTA(C316:C350))</f>
        <v/>
      </c>
      <c r="P324" s="10">
        <f>IF(COUNTA(D316:D350)=0, 0, COUNTIF(D316:D350, "&gt;=7")/COUNTA(D316:D350))</f>
        <v/>
      </c>
      <c r="Q324" s="10">
        <f>IF(COUNTA(E316:E350)=0, 0, COUNTIF(E316:E350, "&gt;=7")/COUNTA(E316:E350))</f>
        <v/>
      </c>
      <c r="R324" s="10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14" t="n">
        <v>9.074526801263241</v>
      </c>
      <c r="D325" s="14" t="n">
        <v>9.348800774967746</v>
      </c>
      <c r="E325" s="14" t="n">
        <v>6.077546812536394</v>
      </c>
      <c r="F325" s="14" t="n">
        <v>1.476738454090321</v>
      </c>
      <c r="G325" s="15">
        <f>AVERAGE(C325:F325)</f>
        <v/>
      </c>
      <c r="H325" s="15">
        <f>SUM(C325:F325)/4</f>
        <v/>
      </c>
      <c r="I325" s="15">
        <f>IF(H325&lt;7, (0.6*H325) + (0.4*G325), "-")</f>
        <v/>
      </c>
      <c r="J325" s="8">
        <f>IF(H325&lt;2.5, "REPROVADO", IF(H325&lt;7, "FINAL", "APROVADO"))</f>
        <v/>
      </c>
      <c r="K325" s="15">
        <f>IF(H325&lt;7, (12.5 - (1.5*H325)), "-")</f>
        <v/>
      </c>
      <c r="L325" s="15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14" t="n">
        <v>5.013438524755573</v>
      </c>
      <c r="D326" s="14" t="n">
        <v>5.835075245247831</v>
      </c>
      <c r="E326" s="14" t="n">
        <v>1.893410364537217</v>
      </c>
      <c r="F326" s="14" t="n">
        <v>6.254277967738529</v>
      </c>
      <c r="G326" s="15">
        <f>AVERAGE(C326:F326)</f>
        <v/>
      </c>
      <c r="H326" s="15">
        <f>SUM(C326:F326)/4</f>
        <v/>
      </c>
      <c r="I326" s="15">
        <f>IF(H326&lt;7, (0.6*H326) + (0.4*G326), "-")</f>
        <v/>
      </c>
      <c r="J326" s="8">
        <f>IF(H326&lt;2.5, "REPROVADO", IF(H326&lt;7, "FINAL", "APROVADO"))</f>
        <v/>
      </c>
      <c r="K326" s="15">
        <f>IF(H326&lt;7, (12.5 - (1.5*H326)), "-")</f>
        <v/>
      </c>
      <c r="L326" s="15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14" t="n">
        <v>8.43157097034196</v>
      </c>
      <c r="D327" s="14" t="n">
        <v>4.202342947787079</v>
      </c>
      <c r="E327" s="14" t="n">
        <v>1.833175085815001</v>
      </c>
      <c r="F327" s="14" t="n">
        <v>6.875017643660057</v>
      </c>
      <c r="G327" s="15">
        <f>AVERAGE(C327:F327)</f>
        <v/>
      </c>
      <c r="H327" s="15">
        <f>SUM(C327:F327)/4</f>
        <v/>
      </c>
      <c r="I327" s="15">
        <f>IF(H327&lt;7, (0.6*H327) + (0.4*G327), "-")</f>
        <v/>
      </c>
      <c r="J327" s="8">
        <f>IF(H327&lt;2.5, "REPROVADO", IF(H327&lt;7, "FINAL", "APROVADO"))</f>
        <v/>
      </c>
      <c r="K327" s="15">
        <f>IF(H327&lt;7, (12.5 - (1.5*H327)), "-")</f>
        <v/>
      </c>
      <c r="L327" s="15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14" t="n">
        <v>3.31570286724439</v>
      </c>
      <c r="D328" s="14" t="n">
        <v>7.422803153545744</v>
      </c>
      <c r="E328" s="14" t="n">
        <v>9.336773512983354</v>
      </c>
      <c r="F328" s="14" t="n">
        <v>9.931418914604995</v>
      </c>
      <c r="G328" s="15">
        <f>AVERAGE(C328:F328)</f>
        <v/>
      </c>
      <c r="H328" s="15">
        <f>SUM(C328:F328)/4</f>
        <v/>
      </c>
      <c r="I328" s="15">
        <f>IF(H328&lt;7, (0.6*H328) + (0.4*G328), "-")</f>
        <v/>
      </c>
      <c r="J328" s="8">
        <f>IF(H328&lt;2.5, "REPROVADO", IF(H328&lt;7, "FINAL", "APROVADO"))</f>
        <v/>
      </c>
      <c r="K328" s="15">
        <f>IF(H328&lt;7, (12.5 - (1.5*H328)), "-")</f>
        <v/>
      </c>
      <c r="L328" s="15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14" t="n">
        <v>6.776002278863769</v>
      </c>
      <c r="D329" s="14" t="n">
        <v>8.369908558041583</v>
      </c>
      <c r="E329" s="14" t="n">
        <v>7.145927717383564</v>
      </c>
      <c r="F329" s="14" t="n">
        <v>5.475262472845144</v>
      </c>
      <c r="G329" s="15">
        <f>AVERAGE(C329:F329)</f>
        <v/>
      </c>
      <c r="H329" s="15">
        <f>SUM(C329:F329)/4</f>
        <v/>
      </c>
      <c r="I329" s="15">
        <f>IF(H329&lt;7, (0.6*H329) + (0.4*G329), "-")</f>
        <v/>
      </c>
      <c r="J329" s="8">
        <f>IF(H329&lt;2.5, "REPROVADO", IF(H329&lt;7, "FINAL", "APROVADO"))</f>
        <v/>
      </c>
      <c r="K329" s="15">
        <f>IF(H329&lt;7, (12.5 - (1.5*H329)), "-")</f>
        <v/>
      </c>
      <c r="L329" s="15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14" t="n">
        <v>7.854345477705979</v>
      </c>
      <c r="D330" s="14" t="n">
        <v>1.124921586810036</v>
      </c>
      <c r="E330" s="14" t="n">
        <v>7.501775307362449</v>
      </c>
      <c r="F330" s="14" t="n">
        <v>6.162054899702706</v>
      </c>
      <c r="G330" s="15">
        <f>AVERAGE(C330:F330)</f>
        <v/>
      </c>
      <c r="H330" s="15">
        <f>SUM(C330:F330)/4</f>
        <v/>
      </c>
      <c r="I330" s="15">
        <f>IF(H330&lt;7, (0.6*H330) + (0.4*G330), "-")</f>
        <v/>
      </c>
      <c r="J330" s="8">
        <f>IF(H330&lt;2.5, "REPROVADO", IF(H330&lt;7, "FINAL", "APROVADO"))</f>
        <v/>
      </c>
      <c r="K330" s="15">
        <f>IF(H330&lt;7, (12.5 - (1.5*H330)), "-")</f>
        <v/>
      </c>
      <c r="L330" s="15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14" t="n">
        <v>4.080763439587905</v>
      </c>
      <c r="D331" s="14" t="n">
        <v>9.759785732583262</v>
      </c>
      <c r="E331" s="14" t="n">
        <v>9.81328063197336</v>
      </c>
      <c r="F331" s="14" t="n">
        <v>2.485450380653769</v>
      </c>
      <c r="G331" s="15">
        <f>AVERAGE(C331:F331)</f>
        <v/>
      </c>
      <c r="H331" s="15">
        <f>SUM(C331:F331)/4</f>
        <v/>
      </c>
      <c r="I331" s="15">
        <f>IF(H331&lt;7, (0.6*H331) + (0.4*G331), "-")</f>
        <v/>
      </c>
      <c r="J331" s="8">
        <f>IF(H331&lt;2.5, "REPROVADO", IF(H331&lt;7, "FINAL", "APROVADO"))</f>
        <v/>
      </c>
      <c r="K331" s="15">
        <f>IF(H331&lt;7, (12.5 - (1.5*H331)), "-")</f>
        <v/>
      </c>
      <c r="L331" s="15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14" t="n">
        <v>3.968021324538809</v>
      </c>
      <c r="D332" s="14" t="n">
        <v>3.433907592110482</v>
      </c>
      <c r="E332" s="14" t="n">
        <v>1.118434409168827</v>
      </c>
      <c r="F332" s="14" t="n">
        <v>8.084281012730745</v>
      </c>
      <c r="G332" s="15">
        <f>AVERAGE(C332:F332)</f>
        <v/>
      </c>
      <c r="H332" s="15">
        <f>SUM(C332:F332)/4</f>
        <v/>
      </c>
      <c r="I332" s="15">
        <f>IF(H332&lt;7, (0.6*H332) + (0.4*G332), "-")</f>
        <v/>
      </c>
      <c r="J332" s="8">
        <f>IF(H332&lt;2.5, "REPROVADO", IF(H332&lt;7, "FINAL", "APROVADO"))</f>
        <v/>
      </c>
      <c r="K332" s="15">
        <f>IF(H332&lt;7, (12.5 - (1.5*H332)), "-")</f>
        <v/>
      </c>
      <c r="L332" s="15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15">
        <f>AVERAGE(C333:F333)</f>
        <v/>
      </c>
      <c r="H333" s="15">
        <f>SUM(C333:F333)/4</f>
        <v/>
      </c>
      <c r="I333" s="15">
        <f>IF(H333&lt;7, (0.6*H333) + (0.4*G333), "-")</f>
        <v/>
      </c>
      <c r="J333" s="8">
        <f>IF(H333&lt;2.5, "REPROVADO", IF(H333&lt;7, "FINAL", "APROVADO"))</f>
        <v/>
      </c>
      <c r="K333" s="15">
        <f>IF(H333&lt;7, (12.5 - (1.5*H333)), "-")</f>
        <v/>
      </c>
      <c r="L333" s="15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15">
        <f>AVERAGE(C334:F334)</f>
        <v/>
      </c>
      <c r="H334" s="15">
        <f>SUM(C334:F334)/4</f>
        <v/>
      </c>
      <c r="I334" s="15">
        <f>IF(H334&lt;7, (0.6*H334) + (0.4*G334), "-")</f>
        <v/>
      </c>
      <c r="J334" s="8">
        <f>IF(H334&lt;2.5, "REPROVADO", IF(H334&lt;7, "FINAL", "APROVADO"))</f>
        <v/>
      </c>
      <c r="K334" s="15">
        <f>IF(H334&lt;7, (12.5 - (1.5*H334)), "-")</f>
        <v/>
      </c>
      <c r="L334" s="15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15">
        <f>AVERAGE(C335:F335)</f>
        <v/>
      </c>
      <c r="H335" s="15">
        <f>SUM(C335:F335)/4</f>
        <v/>
      </c>
      <c r="I335" s="15">
        <f>IF(H335&lt;7, (0.6*H335) + (0.4*G335), "-")</f>
        <v/>
      </c>
      <c r="J335" s="8">
        <f>IF(H335&lt;2.5, "REPROVADO", IF(H335&lt;7, "FINAL", "APROVADO"))</f>
        <v/>
      </c>
      <c r="K335" s="15">
        <f>IF(H335&lt;7, (12.5 - (1.5*H335)), "-")</f>
        <v/>
      </c>
      <c r="L335" s="15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15">
        <f>AVERAGE(C336:F336)</f>
        <v/>
      </c>
      <c r="H336" s="15">
        <f>SUM(C336:F336)/4</f>
        <v/>
      </c>
      <c r="I336" s="15">
        <f>IF(H336&lt;7, (0.6*H336) + (0.4*G336), "-")</f>
        <v/>
      </c>
      <c r="J336" s="8">
        <f>IF(H336&lt;2.5, "REPROVADO", IF(H336&lt;7, "FINAL", "APROVADO"))</f>
        <v/>
      </c>
      <c r="K336" s="15">
        <f>IF(H336&lt;7, (12.5 - (1.5*H336)), "-")</f>
        <v/>
      </c>
      <c r="L336" s="15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15">
        <f>AVERAGE(C337:F337)</f>
        <v/>
      </c>
      <c r="H337" s="15">
        <f>SUM(C337:F337)/4</f>
        <v/>
      </c>
      <c r="I337" s="15">
        <f>IF(H337&lt;7, (0.6*H337) + (0.4*G337), "-")</f>
        <v/>
      </c>
      <c r="J337" s="8">
        <f>IF(H337&lt;2.5, "REPROVADO", IF(H337&lt;7, "FINAL", "APROVADO"))</f>
        <v/>
      </c>
      <c r="K337" s="15">
        <f>IF(H337&lt;7, (12.5 - (1.5*H337)), "-")</f>
        <v/>
      </c>
      <c r="L337" s="15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15">
        <f>AVERAGE(C338:F338)</f>
        <v/>
      </c>
      <c r="H338" s="15">
        <f>SUM(C338:F338)/4</f>
        <v/>
      </c>
      <c r="I338" s="15">
        <f>IF(H338&lt;7, (0.6*H338) + (0.4*G338), "-")</f>
        <v/>
      </c>
      <c r="J338" s="8">
        <f>IF(H338&lt;2.5, "REPROVADO", IF(H338&lt;7, "FINAL", "APROVADO"))</f>
        <v/>
      </c>
      <c r="K338" s="15">
        <f>IF(H338&lt;7, (12.5 - (1.5*H338)), "-")</f>
        <v/>
      </c>
      <c r="L338" s="15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15">
        <f>AVERAGE(C339:F339)</f>
        <v/>
      </c>
      <c r="H339" s="15">
        <f>SUM(C339:F339)/4</f>
        <v/>
      </c>
      <c r="I339" s="15">
        <f>IF(H339&lt;7, (0.6*H339) + (0.4*G339), "-")</f>
        <v/>
      </c>
      <c r="J339" s="8">
        <f>IF(H339&lt;2.5, "REPROVADO", IF(H339&lt;7, "FINAL", "APROVADO"))</f>
        <v/>
      </c>
      <c r="K339" s="15">
        <f>IF(H339&lt;7, (12.5 - (1.5*H339)), "-")</f>
        <v/>
      </c>
      <c r="L339" s="15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15">
        <f>AVERAGE(C340:F340)</f>
        <v/>
      </c>
      <c r="H340" s="15">
        <f>SUM(C340:F340)/4</f>
        <v/>
      </c>
      <c r="I340" s="15">
        <f>IF(H340&lt;7, (0.6*H340) + (0.4*G340), "-")</f>
        <v/>
      </c>
      <c r="J340" s="8">
        <f>IF(H340&lt;2.5, "REPROVADO", IF(H340&lt;7, "FINAL", "APROVADO"))</f>
        <v/>
      </c>
      <c r="K340" s="15">
        <f>IF(H340&lt;7, (12.5 - (1.5*H340)), "-")</f>
        <v/>
      </c>
      <c r="L340" s="15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15">
        <f>AVERAGE(C341:F341)</f>
        <v/>
      </c>
      <c r="H341" s="15">
        <f>SUM(C341:F341)/4</f>
        <v/>
      </c>
      <c r="I341" s="15">
        <f>IF(H341&lt;7, (0.6*H341) + (0.4*G341), "-")</f>
        <v/>
      </c>
      <c r="J341" s="8">
        <f>IF(H341&lt;2.5, "REPROVADO", IF(H341&lt;7, "FINAL", "APROVADO"))</f>
        <v/>
      </c>
      <c r="K341" s="15">
        <f>IF(H341&lt;7, (12.5 - (1.5*H341)), "-")</f>
        <v/>
      </c>
      <c r="L341" s="15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15">
        <f>AVERAGE(C342:F342)</f>
        <v/>
      </c>
      <c r="H342" s="15">
        <f>SUM(C342:F342)/4</f>
        <v/>
      </c>
      <c r="I342" s="15">
        <f>IF(H342&lt;7, (0.6*H342) + (0.4*G342), "-")</f>
        <v/>
      </c>
      <c r="J342" s="8">
        <f>IF(H342&lt;2.5, "REPROVADO", IF(H342&lt;7, "FINAL", "APROVADO"))</f>
        <v/>
      </c>
      <c r="K342" s="15">
        <f>IF(H342&lt;7, (12.5 - (1.5*H342)), "-")</f>
        <v/>
      </c>
      <c r="L342" s="15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15">
        <f>AVERAGE(C343:F343)</f>
        <v/>
      </c>
      <c r="H343" s="15">
        <f>SUM(C343:F343)/4</f>
        <v/>
      </c>
      <c r="I343" s="15">
        <f>IF(H343&lt;7, (0.6*H343) + (0.4*G343), "-")</f>
        <v/>
      </c>
      <c r="J343" s="8">
        <f>IF(H343&lt;2.5, "REPROVADO", IF(H343&lt;7, "FINAL", "APROVADO"))</f>
        <v/>
      </c>
      <c r="K343" s="15">
        <f>IF(H343&lt;7, (12.5 - (1.5*H343)), "-")</f>
        <v/>
      </c>
      <c r="L343" s="15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15">
        <f>AVERAGE(C344:F344)</f>
        <v/>
      </c>
      <c r="H344" s="15">
        <f>SUM(C344:F344)/4</f>
        <v/>
      </c>
      <c r="I344" s="15">
        <f>IF(H344&lt;7, (0.6*H344) + (0.4*G344), "-")</f>
        <v/>
      </c>
      <c r="J344" s="8">
        <f>IF(H344&lt;2.5, "REPROVADO", IF(H344&lt;7, "FINAL", "APROVADO"))</f>
        <v/>
      </c>
      <c r="K344" s="15">
        <f>IF(H344&lt;7, (12.5 - (1.5*H344)), "-")</f>
        <v/>
      </c>
      <c r="L344" s="15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15">
        <f>AVERAGE(C345:F345)</f>
        <v/>
      </c>
      <c r="H345" s="15">
        <f>SUM(C345:F345)/4</f>
        <v/>
      </c>
      <c r="I345" s="15">
        <f>IF(H345&lt;7, (0.6*H345) + (0.4*G345), "-")</f>
        <v/>
      </c>
      <c r="J345" s="8">
        <f>IF(H345&lt;2.5, "REPROVADO", IF(H345&lt;7, "FINAL", "APROVADO"))</f>
        <v/>
      </c>
      <c r="K345" s="15">
        <f>IF(H345&lt;7, (12.5 - (1.5*H345)), "-")</f>
        <v/>
      </c>
      <c r="L345" s="15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15">
        <f>AVERAGE(C346:F346)</f>
        <v/>
      </c>
      <c r="H346" s="15">
        <f>SUM(C346:F346)/4</f>
        <v/>
      </c>
      <c r="I346" s="15">
        <f>IF(H346&lt;7, (0.6*H346) + (0.4*G346), "-")</f>
        <v/>
      </c>
      <c r="J346" s="8">
        <f>IF(H346&lt;2.5, "REPROVADO", IF(H346&lt;7, "FINAL", "APROVADO"))</f>
        <v/>
      </c>
      <c r="K346" s="15">
        <f>IF(H346&lt;7, (12.5 - (1.5*H346)), "-")</f>
        <v/>
      </c>
      <c r="L346" s="15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15">
        <f>AVERAGE(C347:F347)</f>
        <v/>
      </c>
      <c r="H347" s="15">
        <f>SUM(C347:F347)/4</f>
        <v/>
      </c>
      <c r="I347" s="15">
        <f>IF(H347&lt;7, (0.6*H347) + (0.4*G347), "-")</f>
        <v/>
      </c>
      <c r="J347" s="8">
        <f>IF(H347&lt;2.5, "REPROVADO", IF(H347&lt;7, "FINAL", "APROVADO"))</f>
        <v/>
      </c>
      <c r="K347" s="15">
        <f>IF(H347&lt;7, (12.5 - (1.5*H347)), "-")</f>
        <v/>
      </c>
      <c r="L347" s="15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15">
        <f>AVERAGE(C348:F348)</f>
        <v/>
      </c>
      <c r="H348" s="15">
        <f>SUM(C348:F348)/4</f>
        <v/>
      </c>
      <c r="I348" s="15">
        <f>IF(H348&lt;7, (0.6*H348) + (0.4*G348), "-")</f>
        <v/>
      </c>
      <c r="J348" s="8">
        <f>IF(H348&lt;2.5, "REPROVADO", IF(H348&lt;7, "FINAL", "APROVADO"))</f>
        <v/>
      </c>
      <c r="K348" s="15">
        <f>IF(H348&lt;7, (12.5 - (1.5*H348)), "-")</f>
        <v/>
      </c>
      <c r="L348" s="15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15">
        <f>AVERAGE(C349:F349)</f>
        <v/>
      </c>
      <c r="H349" s="15">
        <f>SUM(C349:F349)/4</f>
        <v/>
      </c>
      <c r="I349" s="15">
        <f>IF(H349&lt;7, (0.6*H349) + (0.4*G349), "-")</f>
        <v/>
      </c>
      <c r="J349" s="8">
        <f>IF(H349&lt;2.5, "REPROVADO", IF(H349&lt;7, "FINAL", "APROVADO"))</f>
        <v/>
      </c>
      <c r="K349" s="15">
        <f>IF(H349&lt;7, (12.5 - (1.5*H349)), "-")</f>
        <v/>
      </c>
      <c r="L349" s="15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15">
        <f>AVERAGE(C350:F350)</f>
        <v/>
      </c>
      <c r="H350" s="15">
        <f>SUM(C350:F350)/4</f>
        <v/>
      </c>
      <c r="I350" s="15">
        <f>IF(H350&lt;7, (0.6*H350) + (0.4*G350), "-")</f>
        <v/>
      </c>
      <c r="J350" s="8">
        <f>IF(H350&lt;2.5, "REPROVADO", IF(H350&lt;7, "FINAL", "APROVADO"))</f>
        <v/>
      </c>
      <c r="K350" s="15">
        <f>IF(H350&lt;7, (12.5 - (1.5*H350)), "-")</f>
        <v/>
      </c>
      <c r="L350" s="15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3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14" t="n">
        <v>7.948786177606032</v>
      </c>
      <c r="D4" s="14" t="n">
        <v>6.492558474396899</v>
      </c>
      <c r="E4" s="14" t="n">
        <v>5.856013403981786</v>
      </c>
      <c r="F4" s="14" t="n">
        <v>9.111865193019378</v>
      </c>
      <c r="G4" s="15">
        <f>AVERAGE(C4:F4)</f>
        <v/>
      </c>
      <c r="H4" s="15">
        <f>SUM(C4:F4)/4</f>
        <v/>
      </c>
      <c r="I4" s="15">
        <f>IF(H4&lt;7, (0.6*H4) + (0.4*G4), "-")</f>
        <v/>
      </c>
      <c r="J4" s="8">
        <f>IF(H4&lt;2.5, "REPROVADO", IF(H4&lt;7, "FINAL", "APROVADO"))</f>
        <v/>
      </c>
      <c r="K4" s="15">
        <f>IF(H4&lt;7, (12.5 - (1.5*H4)), "-")</f>
        <v/>
      </c>
      <c r="L4" s="15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14" t="n">
        <v>1.469705217139486</v>
      </c>
      <c r="D5" s="14" t="n">
        <v>8.564724517076026</v>
      </c>
      <c r="E5" s="14" t="n">
        <v>2.321271905289511</v>
      </c>
      <c r="F5" s="14" t="n">
        <v>8.226413454354324</v>
      </c>
      <c r="G5" s="15">
        <f>AVERAGE(C5:F5)</f>
        <v/>
      </c>
      <c r="H5" s="15">
        <f>SUM(C5:F5)/4</f>
        <v/>
      </c>
      <c r="I5" s="15">
        <f>IF(H5&lt;7, (0.6*H5) + (0.4*G5), "-")</f>
        <v/>
      </c>
      <c r="J5" s="8">
        <f>IF(H5&lt;2.5, "REPROVADO", IF(H5&lt;7, "FINAL", "APROVADO"))</f>
        <v/>
      </c>
      <c r="K5" s="15">
        <f>IF(H5&lt;7, (12.5 - (1.5*H5)), "-")</f>
        <v/>
      </c>
      <c r="L5" s="15">
        <f>IF(G5&gt;=K5, "AF", "-")</f>
        <v/>
      </c>
      <c r="N5" s="8" t="inlineStr">
        <is>
          <t>ALUNOS APROVADOS</t>
        </is>
      </c>
      <c r="O5" s="9">
        <f>COUNTIF(C4:C38, "&gt;=7")</f>
        <v/>
      </c>
      <c r="P5" s="9">
        <f>COUNTIF(D4:D38, "&gt;=7")</f>
        <v/>
      </c>
      <c r="Q5" s="9">
        <f>COUNTIF(E4:E38, "&gt;=7")</f>
        <v/>
      </c>
      <c r="R5" s="9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14" t="n">
        <v>4.007448257539555</v>
      </c>
      <c r="D6" s="14" t="n">
        <v>5.149899998338121</v>
      </c>
      <c r="E6" s="14" t="n">
        <v>4.191764103741781</v>
      </c>
      <c r="F6" s="14" t="n">
        <v>6.259679349136692</v>
      </c>
      <c r="G6" s="15">
        <f>AVERAGE(C6:F6)</f>
        <v/>
      </c>
      <c r="H6" s="15">
        <f>SUM(C6:F6)/4</f>
        <v/>
      </c>
      <c r="I6" s="15">
        <f>IF(H6&lt;7, (0.6*H6) + (0.4*G6), "-")</f>
        <v/>
      </c>
      <c r="J6" s="8">
        <f>IF(H6&lt;2.5, "REPROVADO", IF(H6&lt;7, "FINAL", "APROVADO"))</f>
        <v/>
      </c>
      <c r="K6" s="15">
        <f>IF(H6&lt;7, (12.5 - (1.5*H6)), "-")</f>
        <v/>
      </c>
      <c r="L6" s="15">
        <f>IF(G6&gt;=K6, "AF", "-")</f>
        <v/>
      </c>
      <c r="N6" s="8" t="inlineStr">
        <is>
          <t>ALUNOS REPROVADOS</t>
        </is>
      </c>
      <c r="O6" s="9">
        <f>COUNTIF(C4:C38, "&lt;7")</f>
        <v/>
      </c>
      <c r="P6" s="9">
        <f>COUNTIF(D4:D38, "&lt;7")</f>
        <v/>
      </c>
      <c r="Q6" s="9">
        <f>COUNTIF(E4:E38, "&lt;7")</f>
        <v/>
      </c>
      <c r="R6" s="9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14" t="n">
        <v>3.147338127351882</v>
      </c>
      <c r="D7" s="14" t="n">
        <v>9.975121231164145</v>
      </c>
      <c r="E7" s="14" t="n">
        <v>3.720478470253354</v>
      </c>
      <c r="F7" s="14" t="n">
        <v>8.314799809914588</v>
      </c>
      <c r="G7" s="15">
        <f>AVERAGE(C7:F7)</f>
        <v/>
      </c>
      <c r="H7" s="15">
        <f>SUM(C7:F7)/4</f>
        <v/>
      </c>
      <c r="I7" s="15">
        <f>IF(H7&lt;7, (0.6*H7) + (0.4*G7), "-")</f>
        <v/>
      </c>
      <c r="J7" s="8">
        <f>IF(H7&lt;2.5, "REPROVADO", IF(H7&lt;7, "FINAL", "APROVADO"))</f>
        <v/>
      </c>
      <c r="K7" s="15">
        <f>IF(H7&lt;7, (12.5 - (1.5*H7)), "-")</f>
        <v/>
      </c>
      <c r="L7" s="15">
        <f>IF(G7&gt;=K7, "AF", "-")</f>
        <v/>
      </c>
      <c r="N7" s="8" t="inlineStr">
        <is>
          <t>Nº ALUNOS COM MÉDIA &gt; 8,0</t>
        </is>
      </c>
      <c r="O7" s="9">
        <f>COUNTIF(C4:C38, "&gt;=8")</f>
        <v/>
      </c>
      <c r="P7" s="9">
        <f>COUNTIF(D4:D38, "&gt;=8")</f>
        <v/>
      </c>
      <c r="Q7" s="9">
        <f>COUNTIF(E4:E38, "&gt;=8")</f>
        <v/>
      </c>
      <c r="R7" s="9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14" t="n">
        <v>6.389186738550592</v>
      </c>
      <c r="D8" s="14" t="n">
        <v>7.356531031400429</v>
      </c>
      <c r="E8" s="14" t="n">
        <v>5.982599383668838</v>
      </c>
      <c r="F8" s="14" t="n">
        <v>8.96768384834667</v>
      </c>
      <c r="G8" s="15">
        <f>AVERAGE(C8:F8)</f>
        <v/>
      </c>
      <c r="H8" s="15">
        <f>SUM(C8:F8)/4</f>
        <v/>
      </c>
      <c r="I8" s="15">
        <f>IF(H8&lt;7, (0.6*H8) + (0.4*G8), "-")</f>
        <v/>
      </c>
      <c r="J8" s="8">
        <f>IF(H8&lt;2.5, "REPROVADO", IF(H8&lt;7, "FINAL", "APROVADO"))</f>
        <v/>
      </c>
      <c r="K8" s="15">
        <f>IF(H8&lt;7, (12.5 - (1.5*H8)), "-")</f>
        <v/>
      </c>
      <c r="L8" s="15">
        <f>IF(G8&gt;=K8, "AF", "-")</f>
        <v/>
      </c>
      <c r="N8" s="8" t="inlineStr">
        <is>
          <t>Nº ALUNOS QUE NÃO ATINGIRAM MÉDIA &gt; 8,0</t>
        </is>
      </c>
      <c r="O8" s="9">
        <f>COUNTIF(C4:C38, "&lt;8")</f>
        <v/>
      </c>
      <c r="P8" s="9">
        <f>COUNTIF(D4:D38, "&lt;8")</f>
        <v/>
      </c>
      <c r="Q8" s="9">
        <f>COUNTIF(E4:E38, "&lt;8")</f>
        <v/>
      </c>
      <c r="R8" s="9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14" t="n">
        <v>9.109470872267668</v>
      </c>
      <c r="D9" s="14" t="n">
        <v>6.548668224236119</v>
      </c>
      <c r="E9" s="14" t="n">
        <v>1.613039190556257</v>
      </c>
      <c r="F9" s="14" t="n">
        <v>4.418801479649574</v>
      </c>
      <c r="G9" s="15">
        <f>AVERAGE(C9:F9)</f>
        <v/>
      </c>
      <c r="H9" s="15">
        <f>SUM(C9:F9)/4</f>
        <v/>
      </c>
      <c r="I9" s="15">
        <f>IF(H9&lt;7, (0.6*H9) + (0.4*G9), "-")</f>
        <v/>
      </c>
      <c r="J9" s="8">
        <f>IF(H9&lt;2.5, "REPROVADO", IF(H9&lt;7, "FINAL", "APROVADO"))</f>
        <v/>
      </c>
      <c r="K9" s="15">
        <f>IF(H9&lt;7, (12.5 - (1.5*H9)), "-")</f>
        <v/>
      </c>
      <c r="L9" s="15">
        <f>IF(G9&gt;=K9, "AF", "-")</f>
        <v/>
      </c>
      <c r="N9" s="8" t="inlineStr">
        <is>
          <t>PERCENTUAL DE MÉDIAS &gt; 5,0</t>
        </is>
      </c>
      <c r="O9" s="10">
        <f>COUNTIF(C4:C38, "&gt;=5")/COUNTA(C4:C38)</f>
        <v/>
      </c>
      <c r="P9" s="10">
        <f>COUNTIF(D4:D38, "&gt;=5")/COUNTA(D4:D38)</f>
        <v/>
      </c>
      <c r="Q9" s="10">
        <f>COUNTIF(E4:E38, "&gt;=5")/COUNTA(E4:E38)</f>
        <v/>
      </c>
      <c r="R9" s="10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14" t="n">
        <v>3.977344263246911</v>
      </c>
      <c r="D10" s="14" t="n">
        <v>3.663162652135192</v>
      </c>
      <c r="E10" s="14" t="n">
        <v>5.762053525738093</v>
      </c>
      <c r="F10" s="14" t="n">
        <v>8.409574419109465</v>
      </c>
      <c r="G10" s="15">
        <f>AVERAGE(C10:F10)</f>
        <v/>
      </c>
      <c r="H10" s="15">
        <f>SUM(C10:F10)/4</f>
        <v/>
      </c>
      <c r="I10" s="15">
        <f>IF(H10&lt;7, (0.6*H10) + (0.4*G10), "-")</f>
        <v/>
      </c>
      <c r="J10" s="8">
        <f>IF(H10&lt;2.5, "REPROVADO", IF(H10&lt;7, "FINAL", "APROVADO"))</f>
        <v/>
      </c>
      <c r="K10" s="15">
        <f>IF(H10&lt;7, (12.5 - (1.5*H10)), "-")</f>
        <v/>
      </c>
      <c r="L10" s="15">
        <f>IF(G10&gt;=K10, "AF", "-")</f>
        <v/>
      </c>
      <c r="N10" s="8" t="inlineStr">
        <is>
          <t>PERCENTUAL DE MÉDIAS &lt; 5,0</t>
        </is>
      </c>
      <c r="O10" s="10">
        <f>COUNTIF(C4:C38, "&lt;5")/COUNTA(C4:C38)</f>
        <v/>
      </c>
      <c r="P10" s="10">
        <f>COUNTIF(D4:D38, "&lt;5")/COUNTA(D4:D38)</f>
        <v/>
      </c>
      <c r="Q10" s="10">
        <f>COUNTIF(E4:E38, "&lt;5")/COUNTA(E4:E38)</f>
        <v/>
      </c>
      <c r="R10" s="10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14" t="n">
        <v>8.116594138395053</v>
      </c>
      <c r="D11" s="14" t="n">
        <v>2.063350715223383</v>
      </c>
      <c r="E11" s="14" t="n">
        <v>5.450399444538828</v>
      </c>
      <c r="F11" s="14" t="n">
        <v>2.841067473174665</v>
      </c>
      <c r="G11" s="15">
        <f>AVERAGE(C11:F11)</f>
        <v/>
      </c>
      <c r="H11" s="15">
        <f>SUM(C11:F11)/4</f>
        <v/>
      </c>
      <c r="I11" s="15">
        <f>IF(H11&lt;7, (0.6*H11) + (0.4*G11), "-")</f>
        <v/>
      </c>
      <c r="J11" s="8">
        <f>IF(H11&lt;2.5, "REPROVADO", IF(H11&lt;7, "FINAL", "APROVADO"))</f>
        <v/>
      </c>
      <c r="K11" s="15">
        <f>IF(H11&lt;7, (12.5 - (1.5*H11)), "-")</f>
        <v/>
      </c>
      <c r="L11" s="15">
        <f>IF(G11&gt;=K11, "AF", "-")</f>
        <v/>
      </c>
      <c r="N11" s="8" t="inlineStr">
        <is>
          <t>MATRÍCULAS</t>
        </is>
      </c>
      <c r="O11" s="9">
        <f>COUNTA(C4:C38)</f>
        <v/>
      </c>
      <c r="P11" s="9">
        <f>COUNTA(D4:D38)</f>
        <v/>
      </c>
      <c r="Q11" s="9">
        <f>COUNTA(E4:E38)</f>
        <v/>
      </c>
      <c r="R11" s="9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14" t="n">
        <v>4.355251225869541</v>
      </c>
      <c r="D12" s="14" t="n">
        <v>2.921167239199696</v>
      </c>
      <c r="E12" s="14" t="n">
        <v>4.689166556160199</v>
      </c>
      <c r="F12" s="14" t="n">
        <v>6.62997749108944</v>
      </c>
      <c r="G12" s="15">
        <f>AVERAGE(C12:F12)</f>
        <v/>
      </c>
      <c r="H12" s="15">
        <f>SUM(C12:F12)/4</f>
        <v/>
      </c>
      <c r="I12" s="15">
        <f>IF(H12&lt;7, (0.6*H12) + (0.4*G12), "-")</f>
        <v/>
      </c>
      <c r="J12" s="8">
        <f>IF(H12&lt;2.5, "REPROVADO", IF(H12&lt;7, "FINAL", "APROVADO"))</f>
        <v/>
      </c>
      <c r="K12" s="15">
        <f>IF(H12&lt;7, (12.5 - (1.5*H12)), "-")</f>
        <v/>
      </c>
      <c r="L12" s="15">
        <f>IF(G12&gt;=K12, "AF", "-")</f>
        <v/>
      </c>
      <c r="N12" s="8" t="inlineStr">
        <is>
          <t>TAXA DE APROVAÇÃO (%)</t>
        </is>
      </c>
      <c r="O12" s="10">
        <f>IF(COUNTA(C4:C38)=0, 0, COUNTIF(C4:C38, "&gt;=7")/COUNTA(C4:C38))</f>
        <v/>
      </c>
      <c r="P12" s="10">
        <f>IF(COUNTA(D4:D38)=0, 0, COUNTIF(D4:D38, "&gt;=7")/COUNTA(D4:D38))</f>
        <v/>
      </c>
      <c r="Q12" s="10">
        <f>IF(COUNTA(E4:E38)=0, 0, COUNTIF(E4:E38, "&gt;=7")/COUNTA(E4:E38))</f>
        <v/>
      </c>
      <c r="R12" s="10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14" t="n">
        <v>8.243625935576885</v>
      </c>
      <c r="D13" s="14" t="n">
        <v>7.182061438588128</v>
      </c>
      <c r="E13" s="14" t="n">
        <v>4.947714670288621</v>
      </c>
      <c r="F13" s="14" t="n">
        <v>5.979613740595328</v>
      </c>
      <c r="G13" s="15">
        <f>AVERAGE(C13:F13)</f>
        <v/>
      </c>
      <c r="H13" s="15">
        <f>SUM(C13:F13)/4</f>
        <v/>
      </c>
      <c r="I13" s="15">
        <f>IF(H13&lt;7, (0.6*H13) + (0.4*G13), "-")</f>
        <v/>
      </c>
      <c r="J13" s="8">
        <f>IF(H13&lt;2.5, "REPROVADO", IF(H13&lt;7, "FINAL", "APROVADO"))</f>
        <v/>
      </c>
      <c r="K13" s="15">
        <f>IF(H13&lt;7, (12.5 - (1.5*H13)), "-")</f>
        <v/>
      </c>
      <c r="L13" s="15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14" t="n">
        <v>7.448524697735171</v>
      </c>
      <c r="D14" s="14" t="n">
        <v>4.204467316656835</v>
      </c>
      <c r="E14" s="14" t="n">
        <v>8.856181620231538</v>
      </c>
      <c r="F14" s="14" t="n">
        <v>7.713407491503954</v>
      </c>
      <c r="G14" s="15">
        <f>AVERAGE(C14:F14)</f>
        <v/>
      </c>
      <c r="H14" s="15">
        <f>SUM(C14:F14)/4</f>
        <v/>
      </c>
      <c r="I14" s="15">
        <f>IF(H14&lt;7, (0.6*H14) + (0.4*G14), "-")</f>
        <v/>
      </c>
      <c r="J14" s="8">
        <f>IF(H14&lt;2.5, "REPROVADO", IF(H14&lt;7, "FINAL", "APROVADO"))</f>
        <v/>
      </c>
      <c r="K14" s="15">
        <f>IF(H14&lt;7, (12.5 - (1.5*H14)), "-")</f>
        <v/>
      </c>
      <c r="L14" s="15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14" t="n">
        <v>8.049774718544032</v>
      </c>
      <c r="D15" s="14" t="n">
        <v>2.219580012192064</v>
      </c>
      <c r="E15" s="14" t="n">
        <v>1.227824840546238</v>
      </c>
      <c r="F15" s="14" t="n">
        <v>7.159707580040711</v>
      </c>
      <c r="G15" s="15">
        <f>AVERAGE(C15:F15)</f>
        <v/>
      </c>
      <c r="H15" s="15">
        <f>SUM(C15:F15)/4</f>
        <v/>
      </c>
      <c r="I15" s="15">
        <f>IF(H15&lt;7, (0.6*H15) + (0.4*G15), "-")</f>
        <v/>
      </c>
      <c r="J15" s="8">
        <f>IF(H15&lt;2.5, "REPROVADO", IF(H15&lt;7, "FINAL", "APROVADO"))</f>
        <v/>
      </c>
      <c r="K15" s="15">
        <f>IF(H15&lt;7, (12.5 - (1.5*H15)), "-")</f>
        <v/>
      </c>
      <c r="L15" s="15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14" t="n">
        <v>6.732833091852427</v>
      </c>
      <c r="D16" s="14" t="n">
        <v>3.706458823599799</v>
      </c>
      <c r="E16" s="14" t="n">
        <v>5.045987087518093</v>
      </c>
      <c r="F16" s="14" t="n">
        <v>6.293408430341803</v>
      </c>
      <c r="G16" s="15">
        <f>AVERAGE(C16:F16)</f>
        <v/>
      </c>
      <c r="H16" s="15">
        <f>SUM(C16:F16)/4</f>
        <v/>
      </c>
      <c r="I16" s="15">
        <f>IF(H16&lt;7, (0.6*H16) + (0.4*G16), "-")</f>
        <v/>
      </c>
      <c r="J16" s="8">
        <f>IF(H16&lt;2.5, "REPROVADO", IF(H16&lt;7, "FINAL", "APROVADO"))</f>
        <v/>
      </c>
      <c r="K16" s="15">
        <f>IF(H16&lt;7, (12.5 - (1.5*H16)), "-")</f>
        <v/>
      </c>
      <c r="L16" s="15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14" t="n">
        <v>6.552865640974261</v>
      </c>
      <c r="D17" s="14" t="n">
        <v>8.672785437041789</v>
      </c>
      <c r="E17" s="14" t="n">
        <v>5.728835484032318</v>
      </c>
      <c r="F17" s="14" t="n">
        <v>8.749505253308774</v>
      </c>
      <c r="G17" s="15">
        <f>AVERAGE(C17:F17)</f>
        <v/>
      </c>
      <c r="H17" s="15">
        <f>SUM(C17:F17)/4</f>
        <v/>
      </c>
      <c r="I17" s="15">
        <f>IF(H17&lt;7, (0.6*H17) + (0.4*G17), "-")</f>
        <v/>
      </c>
      <c r="J17" s="8">
        <f>IF(H17&lt;2.5, "REPROVADO", IF(H17&lt;7, "FINAL", "APROVADO"))</f>
        <v/>
      </c>
      <c r="K17" s="15">
        <f>IF(H17&lt;7, (12.5 - (1.5*H17)), "-")</f>
        <v/>
      </c>
      <c r="L17" s="15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14" t="n">
        <v>9.418651217548149</v>
      </c>
      <c r="D18" s="14" t="n">
        <v>3.480943133443378</v>
      </c>
      <c r="E18" s="14" t="n">
        <v>9.824827756461904</v>
      </c>
      <c r="F18" s="14" t="n">
        <v>3.665257503399269</v>
      </c>
      <c r="G18" s="15">
        <f>AVERAGE(C18:F18)</f>
        <v/>
      </c>
      <c r="H18" s="15">
        <f>SUM(C18:F18)/4</f>
        <v/>
      </c>
      <c r="I18" s="15">
        <f>IF(H18&lt;7, (0.6*H18) + (0.4*G18), "-")</f>
        <v/>
      </c>
      <c r="J18" s="8">
        <f>IF(H18&lt;2.5, "REPROVADO", IF(H18&lt;7, "FINAL", "APROVADO"))</f>
        <v/>
      </c>
      <c r="K18" s="15">
        <f>IF(H18&lt;7, (12.5 - (1.5*H18)), "-")</f>
        <v/>
      </c>
      <c r="L18" s="15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14" t="n">
        <v>7.716999964073241</v>
      </c>
      <c r="D19" s="14" t="n">
        <v>5.939287417340656</v>
      </c>
      <c r="E19" s="14" t="n">
        <v>6.544586300896919</v>
      </c>
      <c r="F19" s="14" t="n">
        <v>1.784694423884443</v>
      </c>
      <c r="G19" s="15">
        <f>AVERAGE(C19:F19)</f>
        <v/>
      </c>
      <c r="H19" s="15">
        <f>SUM(C19:F19)/4</f>
        <v/>
      </c>
      <c r="I19" s="15">
        <f>IF(H19&lt;7, (0.6*H19) + (0.4*G19), "-")</f>
        <v/>
      </c>
      <c r="J19" s="8">
        <f>IF(H19&lt;2.5, "REPROVADO", IF(H19&lt;7, "FINAL", "APROVADO"))</f>
        <v/>
      </c>
      <c r="K19" s="15">
        <f>IF(H19&lt;7, (12.5 - (1.5*H19)), "-")</f>
        <v/>
      </c>
      <c r="L19" s="15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14" t="n">
        <v>3.234293211532346</v>
      </c>
      <c r="D20" s="14" t="n">
        <v>7.256646999148952</v>
      </c>
      <c r="E20" s="14" t="n">
        <v>2.389190869616297</v>
      </c>
      <c r="F20" s="14" t="n">
        <v>7.725926190616133</v>
      </c>
      <c r="G20" s="15">
        <f>AVERAGE(C20:F20)</f>
        <v/>
      </c>
      <c r="H20" s="15">
        <f>SUM(C20:F20)/4</f>
        <v/>
      </c>
      <c r="I20" s="15">
        <f>IF(H20&lt;7, (0.6*H20) + (0.4*G20), "-")</f>
        <v/>
      </c>
      <c r="J20" s="8">
        <f>IF(H20&lt;2.5, "REPROVADO", IF(H20&lt;7, "FINAL", "APROVADO"))</f>
        <v/>
      </c>
      <c r="K20" s="15">
        <f>IF(H20&lt;7, (12.5 - (1.5*H20)), "-")</f>
        <v/>
      </c>
      <c r="L20" s="15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14" t="n">
        <v>5.077674432247993</v>
      </c>
      <c r="D21" s="14" t="n">
        <v>6.147935476981704</v>
      </c>
      <c r="E21" s="14" t="n">
        <v>7.607031053698234</v>
      </c>
      <c r="F21" s="14" t="n">
        <v>9.785181669000027</v>
      </c>
      <c r="G21" s="15">
        <f>AVERAGE(C21:F21)</f>
        <v/>
      </c>
      <c r="H21" s="15">
        <f>SUM(C21:F21)/4</f>
        <v/>
      </c>
      <c r="I21" s="15">
        <f>IF(H21&lt;7, (0.6*H21) + (0.4*G21), "-")</f>
        <v/>
      </c>
      <c r="J21" s="8">
        <f>IF(H21&lt;2.5, "REPROVADO", IF(H21&lt;7, "FINAL", "APROVADO"))</f>
        <v/>
      </c>
      <c r="K21" s="15">
        <f>IF(H21&lt;7, (12.5 - (1.5*H21)), "-")</f>
        <v/>
      </c>
      <c r="L21" s="15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14" t="n">
        <v>6.588352539698758</v>
      </c>
      <c r="D22" s="14" t="n">
        <v>8.02578988898054</v>
      </c>
      <c r="E22" s="14" t="n">
        <v>3.762289355772559</v>
      </c>
      <c r="F22" s="14" t="n">
        <v>7.162471813991966</v>
      </c>
      <c r="G22" s="15">
        <f>AVERAGE(C22:F22)</f>
        <v/>
      </c>
      <c r="H22" s="15">
        <f>SUM(C22:F22)/4</f>
        <v/>
      </c>
      <c r="I22" s="15">
        <f>IF(H22&lt;7, (0.6*H22) + (0.4*G22), "-")</f>
        <v/>
      </c>
      <c r="J22" s="8">
        <f>IF(H22&lt;2.5, "REPROVADO", IF(H22&lt;7, "FINAL", "APROVADO"))</f>
        <v/>
      </c>
      <c r="K22" s="15">
        <f>IF(H22&lt;7, (12.5 - (1.5*H22)), "-")</f>
        <v/>
      </c>
      <c r="L22" s="15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14" t="n">
        <v>8.269626394760067</v>
      </c>
      <c r="D23" s="14" t="n">
        <v>2.227976693970729</v>
      </c>
      <c r="E23" s="14" t="n">
        <v>3.356576982118979</v>
      </c>
      <c r="F23" s="14" t="n">
        <v>2.842613793239114</v>
      </c>
      <c r="G23" s="15">
        <f>AVERAGE(C23:F23)</f>
        <v/>
      </c>
      <c r="H23" s="15">
        <f>SUM(C23:F23)/4</f>
        <v/>
      </c>
      <c r="I23" s="15">
        <f>IF(H23&lt;7, (0.6*H23) + (0.4*G23), "-")</f>
        <v/>
      </c>
      <c r="J23" s="8">
        <f>IF(H23&lt;2.5, "REPROVADO", IF(H23&lt;7, "FINAL", "APROVADO"))</f>
        <v/>
      </c>
      <c r="K23" s="15">
        <f>IF(H23&lt;7, (12.5 - (1.5*H23)), "-")</f>
        <v/>
      </c>
      <c r="L23" s="15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14" t="n">
        <v>7.224796643598107</v>
      </c>
      <c r="D24" s="14" t="n">
        <v>4.640508948179255</v>
      </c>
      <c r="E24" s="14" t="n">
        <v>5.24856952527432</v>
      </c>
      <c r="F24" s="14" t="n">
        <v>4.226151813242942</v>
      </c>
      <c r="G24" s="15">
        <f>AVERAGE(C24:F24)</f>
        <v/>
      </c>
      <c r="H24" s="15">
        <f>SUM(C24:F24)/4</f>
        <v/>
      </c>
      <c r="I24" s="15">
        <f>IF(H24&lt;7, (0.6*H24) + (0.4*G24), "-")</f>
        <v/>
      </c>
      <c r="J24" s="8">
        <f>IF(H24&lt;2.5, "REPROVADO", IF(H24&lt;7, "FINAL", "APROVADO"))</f>
        <v/>
      </c>
      <c r="K24" s="15">
        <f>IF(H24&lt;7, (12.5 - (1.5*H24)), "-")</f>
        <v/>
      </c>
      <c r="L24" s="15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14" t="n">
        <v>5.703651796246036</v>
      </c>
      <c r="D25" s="14" t="n">
        <v>3.380026177715419</v>
      </c>
      <c r="E25" s="14" t="n">
        <v>5.585639968388453</v>
      </c>
      <c r="F25" s="14" t="n">
        <v>4.171133138285233</v>
      </c>
      <c r="G25" s="15">
        <f>AVERAGE(C25:F25)</f>
        <v/>
      </c>
      <c r="H25" s="15">
        <f>SUM(C25:F25)/4</f>
        <v/>
      </c>
      <c r="I25" s="15">
        <f>IF(H25&lt;7, (0.6*H25) + (0.4*G25), "-")</f>
        <v/>
      </c>
      <c r="J25" s="8">
        <f>IF(H25&lt;2.5, "REPROVADO", IF(H25&lt;7, "FINAL", "APROVADO"))</f>
        <v/>
      </c>
      <c r="K25" s="15">
        <f>IF(H25&lt;7, (12.5 - (1.5*H25)), "-")</f>
        <v/>
      </c>
      <c r="L25" s="15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15">
        <f>AVERAGE(C26:F26)</f>
        <v/>
      </c>
      <c r="H26" s="15">
        <f>SUM(C26:F26)/4</f>
        <v/>
      </c>
      <c r="I26" s="15">
        <f>IF(H26&lt;7, (0.6*H26) + (0.4*G26), "-")</f>
        <v/>
      </c>
      <c r="J26" s="8">
        <f>IF(H26&lt;2.5, "REPROVADO", IF(H26&lt;7, "FINAL", "APROVADO"))</f>
        <v/>
      </c>
      <c r="K26" s="15">
        <f>IF(H26&lt;7, (12.5 - (1.5*H26)), "-")</f>
        <v/>
      </c>
      <c r="L26" s="15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15">
        <f>AVERAGE(C27:F27)</f>
        <v/>
      </c>
      <c r="H27" s="15">
        <f>SUM(C27:F27)/4</f>
        <v/>
      </c>
      <c r="I27" s="15">
        <f>IF(H27&lt;7, (0.6*H27) + (0.4*G27), "-")</f>
        <v/>
      </c>
      <c r="J27" s="8">
        <f>IF(H27&lt;2.5, "REPROVADO", IF(H27&lt;7, "FINAL", "APROVADO"))</f>
        <v/>
      </c>
      <c r="K27" s="15">
        <f>IF(H27&lt;7, (12.5 - (1.5*H27)), "-")</f>
        <v/>
      </c>
      <c r="L27" s="15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15">
        <f>AVERAGE(C28:F28)</f>
        <v/>
      </c>
      <c r="H28" s="15">
        <f>SUM(C28:F28)/4</f>
        <v/>
      </c>
      <c r="I28" s="15">
        <f>IF(H28&lt;7, (0.6*H28) + (0.4*G28), "-")</f>
        <v/>
      </c>
      <c r="J28" s="8">
        <f>IF(H28&lt;2.5, "REPROVADO", IF(H28&lt;7, "FINAL", "APROVADO"))</f>
        <v/>
      </c>
      <c r="K28" s="15">
        <f>IF(H28&lt;7, (12.5 - (1.5*H28)), "-")</f>
        <v/>
      </c>
      <c r="L28" s="15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15">
        <f>AVERAGE(C29:F29)</f>
        <v/>
      </c>
      <c r="H29" s="15">
        <f>SUM(C29:F29)/4</f>
        <v/>
      </c>
      <c r="I29" s="15">
        <f>IF(H29&lt;7, (0.6*H29) + (0.4*G29), "-")</f>
        <v/>
      </c>
      <c r="J29" s="8">
        <f>IF(H29&lt;2.5, "REPROVADO", IF(H29&lt;7, "FINAL", "APROVADO"))</f>
        <v/>
      </c>
      <c r="K29" s="15">
        <f>IF(H29&lt;7, (12.5 - (1.5*H29)), "-")</f>
        <v/>
      </c>
      <c r="L29" s="15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15">
        <f>AVERAGE(C30:F30)</f>
        <v/>
      </c>
      <c r="H30" s="15">
        <f>SUM(C30:F30)/4</f>
        <v/>
      </c>
      <c r="I30" s="15">
        <f>IF(H30&lt;7, (0.6*H30) + (0.4*G30), "-")</f>
        <v/>
      </c>
      <c r="J30" s="8">
        <f>IF(H30&lt;2.5, "REPROVADO", IF(H30&lt;7, "FINAL", "APROVADO"))</f>
        <v/>
      </c>
      <c r="K30" s="15">
        <f>IF(H30&lt;7, (12.5 - (1.5*H30)), "-")</f>
        <v/>
      </c>
      <c r="L30" s="15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15">
        <f>AVERAGE(C31:F31)</f>
        <v/>
      </c>
      <c r="H31" s="15">
        <f>SUM(C31:F31)/4</f>
        <v/>
      </c>
      <c r="I31" s="15">
        <f>IF(H31&lt;7, (0.6*H31) + (0.4*G31), "-")</f>
        <v/>
      </c>
      <c r="J31" s="8">
        <f>IF(H31&lt;2.5, "REPROVADO", IF(H31&lt;7, "FINAL", "APROVADO"))</f>
        <v/>
      </c>
      <c r="K31" s="15">
        <f>IF(H31&lt;7, (12.5 - (1.5*H31)), "-")</f>
        <v/>
      </c>
      <c r="L31" s="15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15">
        <f>AVERAGE(C32:F32)</f>
        <v/>
      </c>
      <c r="H32" s="15">
        <f>SUM(C32:F32)/4</f>
        <v/>
      </c>
      <c r="I32" s="15">
        <f>IF(H32&lt;7, (0.6*H32) + (0.4*G32), "-")</f>
        <v/>
      </c>
      <c r="J32" s="8">
        <f>IF(H32&lt;2.5, "REPROVADO", IF(H32&lt;7, "FINAL", "APROVADO"))</f>
        <v/>
      </c>
      <c r="K32" s="15">
        <f>IF(H32&lt;7, (12.5 - (1.5*H32)), "-")</f>
        <v/>
      </c>
      <c r="L32" s="15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15">
        <f>AVERAGE(C33:F33)</f>
        <v/>
      </c>
      <c r="H33" s="15">
        <f>SUM(C33:F33)/4</f>
        <v/>
      </c>
      <c r="I33" s="15">
        <f>IF(H33&lt;7, (0.6*H33) + (0.4*G33), "-")</f>
        <v/>
      </c>
      <c r="J33" s="8">
        <f>IF(H33&lt;2.5, "REPROVADO", IF(H33&lt;7, "FINAL", "APROVADO"))</f>
        <v/>
      </c>
      <c r="K33" s="15">
        <f>IF(H33&lt;7, (12.5 - (1.5*H33)), "-")</f>
        <v/>
      </c>
      <c r="L33" s="15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15">
        <f>AVERAGE(C34:F34)</f>
        <v/>
      </c>
      <c r="H34" s="15">
        <f>SUM(C34:F34)/4</f>
        <v/>
      </c>
      <c r="I34" s="15">
        <f>IF(H34&lt;7, (0.6*H34) + (0.4*G34), "-")</f>
        <v/>
      </c>
      <c r="J34" s="8">
        <f>IF(H34&lt;2.5, "REPROVADO", IF(H34&lt;7, "FINAL", "APROVADO"))</f>
        <v/>
      </c>
      <c r="K34" s="15">
        <f>IF(H34&lt;7, (12.5 - (1.5*H34)), "-")</f>
        <v/>
      </c>
      <c r="L34" s="15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15">
        <f>AVERAGE(C35:F35)</f>
        <v/>
      </c>
      <c r="H35" s="15">
        <f>SUM(C35:F35)/4</f>
        <v/>
      </c>
      <c r="I35" s="15">
        <f>IF(H35&lt;7, (0.6*H35) + (0.4*G35), "-")</f>
        <v/>
      </c>
      <c r="J35" s="8">
        <f>IF(H35&lt;2.5, "REPROVADO", IF(H35&lt;7, "FINAL", "APROVADO"))</f>
        <v/>
      </c>
      <c r="K35" s="15">
        <f>IF(H35&lt;7, (12.5 - (1.5*H35)), "-")</f>
        <v/>
      </c>
      <c r="L35" s="15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15">
        <f>AVERAGE(C36:F36)</f>
        <v/>
      </c>
      <c r="H36" s="15">
        <f>SUM(C36:F36)/4</f>
        <v/>
      </c>
      <c r="I36" s="15">
        <f>IF(H36&lt;7, (0.6*H36) + (0.4*G36), "-")</f>
        <v/>
      </c>
      <c r="J36" s="8">
        <f>IF(H36&lt;2.5, "REPROVADO", IF(H36&lt;7, "FINAL", "APROVADO"))</f>
        <v/>
      </c>
      <c r="K36" s="15">
        <f>IF(H36&lt;7, (12.5 - (1.5*H36)), "-")</f>
        <v/>
      </c>
      <c r="L36" s="15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15">
        <f>AVERAGE(C37:F37)</f>
        <v/>
      </c>
      <c r="H37" s="15">
        <f>SUM(C37:F37)/4</f>
        <v/>
      </c>
      <c r="I37" s="15">
        <f>IF(H37&lt;7, (0.6*H37) + (0.4*G37), "-")</f>
        <v/>
      </c>
      <c r="J37" s="8">
        <f>IF(H37&lt;2.5, "REPROVADO", IF(H37&lt;7, "FINAL", "APROVADO"))</f>
        <v/>
      </c>
      <c r="K37" s="15">
        <f>IF(H37&lt;7, (12.5 - (1.5*H37)), "-")</f>
        <v/>
      </c>
      <c r="L37" s="15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15">
        <f>AVERAGE(C38:F38)</f>
        <v/>
      </c>
      <c r="H38" s="15">
        <f>SUM(C38:F38)/4</f>
        <v/>
      </c>
      <c r="I38" s="15">
        <f>IF(H38&lt;7, (0.6*H38) + (0.4*G38), "-")</f>
        <v/>
      </c>
      <c r="J38" s="8">
        <f>IF(H38&lt;2.5, "REPROVADO", IF(H38&lt;7, "FINAL", "APROVADO"))</f>
        <v/>
      </c>
      <c r="K38" s="15">
        <f>IF(H38&lt;7, (12.5 - (1.5*H38)), "-")</f>
        <v/>
      </c>
      <c r="L38" s="15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3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14" t="n">
        <v>2.825353253435883</v>
      </c>
      <c r="D56" s="14" t="n">
        <v>4.102839647193169</v>
      </c>
      <c r="E56" s="14" t="n">
        <v>8.14702161814694</v>
      </c>
      <c r="F56" s="14" t="n">
        <v>4.668757392927584</v>
      </c>
      <c r="G56" s="15">
        <f>AVERAGE(C56:F56)</f>
        <v/>
      </c>
      <c r="H56" s="15">
        <f>SUM(C56:F56)/4</f>
        <v/>
      </c>
      <c r="I56" s="15">
        <f>IF(H56&lt;7, (0.6*H56) + (0.4*G56), "-")</f>
        <v/>
      </c>
      <c r="J56" s="8">
        <f>IF(H56&lt;2.5, "REPROVADO", IF(H56&lt;7, "FINAL", "APROVADO"))</f>
        <v/>
      </c>
      <c r="K56" s="15">
        <f>IF(H56&lt;7, (12.5 - (1.5*H56)), "-")</f>
        <v/>
      </c>
      <c r="L56" s="15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14" t="n">
        <v>3.846118742354039</v>
      </c>
      <c r="D57" s="14" t="n">
        <v>7.607749989387066</v>
      </c>
      <c r="E57" s="14" t="n">
        <v>4.460358034357659</v>
      </c>
      <c r="F57" s="14" t="n">
        <v>8.147210117179737</v>
      </c>
      <c r="G57" s="15">
        <f>AVERAGE(C57:F57)</f>
        <v/>
      </c>
      <c r="H57" s="15">
        <f>SUM(C57:F57)/4</f>
        <v/>
      </c>
      <c r="I57" s="15">
        <f>IF(H57&lt;7, (0.6*H57) + (0.4*G57), "-")</f>
        <v/>
      </c>
      <c r="J57" s="8">
        <f>IF(H57&lt;2.5, "REPROVADO", IF(H57&lt;7, "FINAL", "APROVADO"))</f>
        <v/>
      </c>
      <c r="K57" s="15">
        <f>IF(H57&lt;7, (12.5 - (1.5*H57)), "-")</f>
        <v/>
      </c>
      <c r="L57" s="15">
        <f>IF(G57&gt;=K57, "AF", "-")</f>
        <v/>
      </c>
      <c r="N57" s="8" t="inlineStr">
        <is>
          <t>ALUNOS APROVADOS</t>
        </is>
      </c>
      <c r="O57" s="9">
        <f>COUNTIF(C56:C90, "&gt;=7")</f>
        <v/>
      </c>
      <c r="P57" s="9">
        <f>COUNTIF(D56:D90, "&gt;=7")</f>
        <v/>
      </c>
      <c r="Q57" s="9">
        <f>COUNTIF(E56:E90, "&gt;=7")</f>
        <v/>
      </c>
      <c r="R57" s="9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14" t="n">
        <v>1.395465426028652</v>
      </c>
      <c r="D58" s="14" t="n">
        <v>7.650418429690269</v>
      </c>
      <c r="E58" s="14" t="n">
        <v>6.024860693481541</v>
      </c>
      <c r="F58" s="14" t="n">
        <v>8.148613311654552</v>
      </c>
      <c r="G58" s="15">
        <f>AVERAGE(C58:F58)</f>
        <v/>
      </c>
      <c r="H58" s="15">
        <f>SUM(C58:F58)/4</f>
        <v/>
      </c>
      <c r="I58" s="15">
        <f>IF(H58&lt;7, (0.6*H58) + (0.4*G58), "-")</f>
        <v/>
      </c>
      <c r="J58" s="8">
        <f>IF(H58&lt;2.5, "REPROVADO", IF(H58&lt;7, "FINAL", "APROVADO"))</f>
        <v/>
      </c>
      <c r="K58" s="15">
        <f>IF(H58&lt;7, (12.5 - (1.5*H58)), "-")</f>
        <v/>
      </c>
      <c r="L58" s="15">
        <f>IF(G58&gt;=K58, "AF", "-")</f>
        <v/>
      </c>
      <c r="N58" s="8" t="inlineStr">
        <is>
          <t>ALUNOS REPROVADOS</t>
        </is>
      </c>
      <c r="O58" s="9">
        <f>COUNTIF(C56:C90, "&lt;7")</f>
        <v/>
      </c>
      <c r="P58" s="9">
        <f>COUNTIF(D56:D90, "&lt;7")</f>
        <v/>
      </c>
      <c r="Q58" s="9">
        <f>COUNTIF(E56:E90, "&lt;7")</f>
        <v/>
      </c>
      <c r="R58" s="9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14" t="n">
        <v>7.496127356871122</v>
      </c>
      <c r="D59" s="14" t="n">
        <v>5.796485754119698</v>
      </c>
      <c r="E59" s="14" t="n">
        <v>4.647642207944516</v>
      </c>
      <c r="F59" s="14" t="n">
        <v>1.788059114336225</v>
      </c>
      <c r="G59" s="15">
        <f>AVERAGE(C59:F59)</f>
        <v/>
      </c>
      <c r="H59" s="15">
        <f>SUM(C59:F59)/4</f>
        <v/>
      </c>
      <c r="I59" s="15">
        <f>IF(H59&lt;7, (0.6*H59) + (0.4*G59), "-")</f>
        <v/>
      </c>
      <c r="J59" s="8">
        <f>IF(H59&lt;2.5, "REPROVADO", IF(H59&lt;7, "FINAL", "APROVADO"))</f>
        <v/>
      </c>
      <c r="K59" s="15">
        <f>IF(H59&lt;7, (12.5 - (1.5*H59)), "-")</f>
        <v/>
      </c>
      <c r="L59" s="15">
        <f>IF(G59&gt;=K59, "AF", "-")</f>
        <v/>
      </c>
      <c r="N59" s="8" t="inlineStr">
        <is>
          <t>Nº ALUNOS COM MÉDIA &gt; 8,0</t>
        </is>
      </c>
      <c r="O59" s="9">
        <f>COUNTIF(C56:C90, "&gt;=8")</f>
        <v/>
      </c>
      <c r="P59" s="9">
        <f>COUNTIF(D56:D90, "&gt;=8")</f>
        <v/>
      </c>
      <c r="Q59" s="9">
        <f>COUNTIF(E56:E90, "&gt;=8")</f>
        <v/>
      </c>
      <c r="R59" s="9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14" t="n">
        <v>6.134574065769959</v>
      </c>
      <c r="D60" s="14" t="n">
        <v>8.880812177494509</v>
      </c>
      <c r="E60" s="14" t="n">
        <v>4.159482661727465</v>
      </c>
      <c r="F60" s="14" t="n">
        <v>1.475960122929518</v>
      </c>
      <c r="G60" s="15">
        <f>AVERAGE(C60:F60)</f>
        <v/>
      </c>
      <c r="H60" s="15">
        <f>SUM(C60:F60)/4</f>
        <v/>
      </c>
      <c r="I60" s="15">
        <f>IF(H60&lt;7, (0.6*H60) + (0.4*G60), "-")</f>
        <v/>
      </c>
      <c r="J60" s="8">
        <f>IF(H60&lt;2.5, "REPROVADO", IF(H60&lt;7, "FINAL", "APROVADO"))</f>
        <v/>
      </c>
      <c r="K60" s="15">
        <f>IF(H60&lt;7, (12.5 - (1.5*H60)), "-")</f>
        <v/>
      </c>
      <c r="L60" s="15">
        <f>IF(G60&gt;=K60, "AF", "-")</f>
        <v/>
      </c>
      <c r="N60" s="8" t="inlineStr">
        <is>
          <t>Nº ALUNOS QUE NÃO ATINGIRAM MÉDIA &gt; 8,0</t>
        </is>
      </c>
      <c r="O60" s="9">
        <f>COUNTIF(C56:C90, "&lt;8")</f>
        <v/>
      </c>
      <c r="P60" s="9">
        <f>COUNTIF(D56:D90, "&lt;8")</f>
        <v/>
      </c>
      <c r="Q60" s="9">
        <f>COUNTIF(E56:E90, "&lt;8")</f>
        <v/>
      </c>
      <c r="R60" s="9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14" t="n">
        <v>6.332602369465647</v>
      </c>
      <c r="D61" s="14" t="n">
        <v>1.716670853245471</v>
      </c>
      <c r="E61" s="14" t="n">
        <v>4.688438397390588</v>
      </c>
      <c r="F61" s="14" t="n">
        <v>9.463488486181364</v>
      </c>
      <c r="G61" s="15">
        <f>AVERAGE(C61:F61)</f>
        <v/>
      </c>
      <c r="H61" s="15">
        <f>SUM(C61:F61)/4</f>
        <v/>
      </c>
      <c r="I61" s="15">
        <f>IF(H61&lt;7, (0.6*H61) + (0.4*G61), "-")</f>
        <v/>
      </c>
      <c r="J61" s="8">
        <f>IF(H61&lt;2.5, "REPROVADO", IF(H61&lt;7, "FINAL", "APROVADO"))</f>
        <v/>
      </c>
      <c r="K61" s="15">
        <f>IF(H61&lt;7, (12.5 - (1.5*H61)), "-")</f>
        <v/>
      </c>
      <c r="L61" s="15">
        <f>IF(G61&gt;=K61, "AF", "-")</f>
        <v/>
      </c>
      <c r="N61" s="8" t="inlineStr">
        <is>
          <t>PERCENTUAL DE MÉDIAS &gt; 5,0</t>
        </is>
      </c>
      <c r="O61" s="10">
        <f>COUNTIF(C56:C90, "&gt;=5")/COUNTA(C56:C90)</f>
        <v/>
      </c>
      <c r="P61" s="10">
        <f>COUNTIF(D56:D90, "&gt;=5")/COUNTA(D56:D90)</f>
        <v/>
      </c>
      <c r="Q61" s="10">
        <f>COUNTIF(E56:E90, "&gt;=5")/COUNTA(E56:E90)</f>
        <v/>
      </c>
      <c r="R61" s="10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14" t="n">
        <v>6.883000634252151</v>
      </c>
      <c r="D62" s="14" t="n">
        <v>6.728236641187782</v>
      </c>
      <c r="E62" s="14" t="n">
        <v>8.113502283943294</v>
      </c>
      <c r="F62" s="14" t="n">
        <v>2.300423863450932</v>
      </c>
      <c r="G62" s="15">
        <f>AVERAGE(C62:F62)</f>
        <v/>
      </c>
      <c r="H62" s="15">
        <f>SUM(C62:F62)/4</f>
        <v/>
      </c>
      <c r="I62" s="15">
        <f>IF(H62&lt;7, (0.6*H62) + (0.4*G62), "-")</f>
        <v/>
      </c>
      <c r="J62" s="8">
        <f>IF(H62&lt;2.5, "REPROVADO", IF(H62&lt;7, "FINAL", "APROVADO"))</f>
        <v/>
      </c>
      <c r="K62" s="15">
        <f>IF(H62&lt;7, (12.5 - (1.5*H62)), "-")</f>
        <v/>
      </c>
      <c r="L62" s="15">
        <f>IF(G62&gt;=K62, "AF", "-")</f>
        <v/>
      </c>
      <c r="N62" s="8" t="inlineStr">
        <is>
          <t>PERCENTUAL DE MÉDIAS &lt; 5,0</t>
        </is>
      </c>
      <c r="O62" s="10">
        <f>COUNTIF(C56:C90, "&lt;5")/COUNTA(C56:C90)</f>
        <v/>
      </c>
      <c r="P62" s="10">
        <f>COUNTIF(D56:D90, "&lt;5")/COUNTA(D56:D90)</f>
        <v/>
      </c>
      <c r="Q62" s="10">
        <f>COUNTIF(E56:E90, "&lt;5")/COUNTA(E56:E90)</f>
        <v/>
      </c>
      <c r="R62" s="10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14" t="n">
        <v>5.72809423075419</v>
      </c>
      <c r="D63" s="14" t="n">
        <v>7.551373279815893</v>
      </c>
      <c r="E63" s="14" t="n">
        <v>8.40732374580455</v>
      </c>
      <c r="F63" s="14" t="n">
        <v>2.174660907366357</v>
      </c>
      <c r="G63" s="15">
        <f>AVERAGE(C63:F63)</f>
        <v/>
      </c>
      <c r="H63" s="15">
        <f>SUM(C63:F63)/4</f>
        <v/>
      </c>
      <c r="I63" s="15">
        <f>IF(H63&lt;7, (0.6*H63) + (0.4*G63), "-")</f>
        <v/>
      </c>
      <c r="J63" s="8">
        <f>IF(H63&lt;2.5, "REPROVADO", IF(H63&lt;7, "FINAL", "APROVADO"))</f>
        <v/>
      </c>
      <c r="K63" s="15">
        <f>IF(H63&lt;7, (12.5 - (1.5*H63)), "-")</f>
        <v/>
      </c>
      <c r="L63" s="15">
        <f>IF(G63&gt;=K63, "AF", "-")</f>
        <v/>
      </c>
      <c r="N63" s="8" t="inlineStr">
        <is>
          <t>MATRÍCULAS</t>
        </is>
      </c>
      <c r="O63" s="9">
        <f>COUNTA(C56:C90)</f>
        <v/>
      </c>
      <c r="P63" s="9">
        <f>COUNTA(D56:D90)</f>
        <v/>
      </c>
      <c r="Q63" s="9">
        <f>COUNTA(E56:E90)</f>
        <v/>
      </c>
      <c r="R63" s="9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14" t="n">
        <v>7.3309842081822</v>
      </c>
      <c r="D64" s="14" t="n">
        <v>9.189208232929284</v>
      </c>
      <c r="E64" s="14" t="n">
        <v>2.221375057117722</v>
      </c>
      <c r="F64" s="14" t="n">
        <v>9.102531817488293</v>
      </c>
      <c r="G64" s="15">
        <f>AVERAGE(C64:F64)</f>
        <v/>
      </c>
      <c r="H64" s="15">
        <f>SUM(C64:F64)/4</f>
        <v/>
      </c>
      <c r="I64" s="15">
        <f>IF(H64&lt;7, (0.6*H64) + (0.4*G64), "-")</f>
        <v/>
      </c>
      <c r="J64" s="8">
        <f>IF(H64&lt;2.5, "REPROVADO", IF(H64&lt;7, "FINAL", "APROVADO"))</f>
        <v/>
      </c>
      <c r="K64" s="15">
        <f>IF(H64&lt;7, (12.5 - (1.5*H64)), "-")</f>
        <v/>
      </c>
      <c r="L64" s="15">
        <f>IF(G64&gt;=K64, "AF", "-")</f>
        <v/>
      </c>
      <c r="N64" s="8" t="inlineStr">
        <is>
          <t>TAXA DE APROVAÇÃO (%)</t>
        </is>
      </c>
      <c r="O64" s="10">
        <f>IF(COUNTA(C56:C90)=0, 0, COUNTIF(C56:C90, "&gt;=7")/COUNTA(C56:C90))</f>
        <v/>
      </c>
      <c r="P64" s="10">
        <f>IF(COUNTA(D56:D90)=0, 0, COUNTIF(D56:D90, "&gt;=7")/COUNTA(D56:D90))</f>
        <v/>
      </c>
      <c r="Q64" s="10">
        <f>IF(COUNTA(E56:E90)=0, 0, COUNTIF(E56:E90, "&gt;=7")/COUNTA(E56:E90))</f>
        <v/>
      </c>
      <c r="R64" s="10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14" t="n">
        <v>9.878294182893203</v>
      </c>
      <c r="D65" s="14" t="n">
        <v>6.69133327282937</v>
      </c>
      <c r="E65" s="14" t="n">
        <v>1.710207815947691</v>
      </c>
      <c r="F65" s="14" t="n">
        <v>3.634290559665225</v>
      </c>
      <c r="G65" s="15">
        <f>AVERAGE(C65:F65)</f>
        <v/>
      </c>
      <c r="H65" s="15">
        <f>SUM(C65:F65)/4</f>
        <v/>
      </c>
      <c r="I65" s="15">
        <f>IF(H65&lt;7, (0.6*H65) + (0.4*G65), "-")</f>
        <v/>
      </c>
      <c r="J65" s="8">
        <f>IF(H65&lt;2.5, "REPROVADO", IF(H65&lt;7, "FINAL", "APROVADO"))</f>
        <v/>
      </c>
      <c r="K65" s="15">
        <f>IF(H65&lt;7, (12.5 - (1.5*H65)), "-")</f>
        <v/>
      </c>
      <c r="L65" s="15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14" t="n">
        <v>9.973746868180486</v>
      </c>
      <c r="D66" s="14" t="n">
        <v>2.247321413300215</v>
      </c>
      <c r="E66" s="14" t="n">
        <v>7.391440982109665</v>
      </c>
      <c r="F66" s="14" t="n">
        <v>2.375565661015165</v>
      </c>
      <c r="G66" s="15">
        <f>AVERAGE(C66:F66)</f>
        <v/>
      </c>
      <c r="H66" s="15">
        <f>SUM(C66:F66)/4</f>
        <v/>
      </c>
      <c r="I66" s="15">
        <f>IF(H66&lt;7, (0.6*H66) + (0.4*G66), "-")</f>
        <v/>
      </c>
      <c r="J66" s="8">
        <f>IF(H66&lt;2.5, "REPROVADO", IF(H66&lt;7, "FINAL", "APROVADO"))</f>
        <v/>
      </c>
      <c r="K66" s="15">
        <f>IF(H66&lt;7, (12.5 - (1.5*H66)), "-")</f>
        <v/>
      </c>
      <c r="L66" s="15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14" t="n">
        <v>7.682182513013373</v>
      </c>
      <c r="D67" s="14" t="n">
        <v>1.237846290607802</v>
      </c>
      <c r="E67" s="14" t="n">
        <v>8.308775894204448</v>
      </c>
      <c r="F67" s="14" t="n">
        <v>8.821792335167336</v>
      </c>
      <c r="G67" s="15">
        <f>AVERAGE(C67:F67)</f>
        <v/>
      </c>
      <c r="H67" s="15">
        <f>SUM(C67:F67)/4</f>
        <v/>
      </c>
      <c r="I67" s="15">
        <f>IF(H67&lt;7, (0.6*H67) + (0.4*G67), "-")</f>
        <v/>
      </c>
      <c r="J67" s="8">
        <f>IF(H67&lt;2.5, "REPROVADO", IF(H67&lt;7, "FINAL", "APROVADO"))</f>
        <v/>
      </c>
      <c r="K67" s="15">
        <f>IF(H67&lt;7, (12.5 - (1.5*H67)), "-")</f>
        <v/>
      </c>
      <c r="L67" s="15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14" t="n">
        <v>6.737129206787516</v>
      </c>
      <c r="D68" s="14" t="n">
        <v>4.490588661832483</v>
      </c>
      <c r="E68" s="14" t="n">
        <v>4.049910216672348</v>
      </c>
      <c r="F68" s="14" t="n">
        <v>9.317309946174074</v>
      </c>
      <c r="G68" s="15">
        <f>AVERAGE(C68:F68)</f>
        <v/>
      </c>
      <c r="H68" s="15">
        <f>SUM(C68:F68)/4</f>
        <v/>
      </c>
      <c r="I68" s="15">
        <f>IF(H68&lt;7, (0.6*H68) + (0.4*G68), "-")</f>
        <v/>
      </c>
      <c r="J68" s="8">
        <f>IF(H68&lt;2.5, "REPROVADO", IF(H68&lt;7, "FINAL", "APROVADO"))</f>
        <v/>
      </c>
      <c r="K68" s="15">
        <f>IF(H68&lt;7, (12.5 - (1.5*H68)), "-")</f>
        <v/>
      </c>
      <c r="L68" s="15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14" t="n">
        <v>9.06018805213338</v>
      </c>
      <c r="D69" s="14" t="n">
        <v>3.10194611539219</v>
      </c>
      <c r="E69" s="14" t="n">
        <v>8.499046454431836</v>
      </c>
      <c r="F69" s="14" t="n">
        <v>2.979748851668775</v>
      </c>
      <c r="G69" s="15">
        <f>AVERAGE(C69:F69)</f>
        <v/>
      </c>
      <c r="H69" s="15">
        <f>SUM(C69:F69)/4</f>
        <v/>
      </c>
      <c r="I69" s="15">
        <f>IF(H69&lt;7, (0.6*H69) + (0.4*G69), "-")</f>
        <v/>
      </c>
      <c r="J69" s="8">
        <f>IF(H69&lt;2.5, "REPROVADO", IF(H69&lt;7, "FINAL", "APROVADO"))</f>
        <v/>
      </c>
      <c r="K69" s="15">
        <f>IF(H69&lt;7, (12.5 - (1.5*H69)), "-")</f>
        <v/>
      </c>
      <c r="L69" s="15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14" t="n">
        <v>1.784712767864571</v>
      </c>
      <c r="D70" s="14" t="n">
        <v>8.142003530978105</v>
      </c>
      <c r="E70" s="14" t="n">
        <v>1.652970645536049</v>
      </c>
      <c r="F70" s="14" t="n">
        <v>6.674799825006787</v>
      </c>
      <c r="G70" s="15">
        <f>AVERAGE(C70:F70)</f>
        <v/>
      </c>
      <c r="H70" s="15">
        <f>SUM(C70:F70)/4</f>
        <v/>
      </c>
      <c r="I70" s="15">
        <f>IF(H70&lt;7, (0.6*H70) + (0.4*G70), "-")</f>
        <v/>
      </c>
      <c r="J70" s="8">
        <f>IF(H70&lt;2.5, "REPROVADO", IF(H70&lt;7, "FINAL", "APROVADO"))</f>
        <v/>
      </c>
      <c r="K70" s="15">
        <f>IF(H70&lt;7, (12.5 - (1.5*H70)), "-")</f>
        <v/>
      </c>
      <c r="L70" s="15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14" t="n">
        <v>2.622090543993051</v>
      </c>
      <c r="D71" s="14" t="n">
        <v>6.986447576744884</v>
      </c>
      <c r="E71" s="14" t="n">
        <v>2.238402641340682</v>
      </c>
      <c r="F71" s="14" t="n">
        <v>1.788311514304596</v>
      </c>
      <c r="G71" s="15">
        <f>AVERAGE(C71:F71)</f>
        <v/>
      </c>
      <c r="H71" s="15">
        <f>SUM(C71:F71)/4</f>
        <v/>
      </c>
      <c r="I71" s="15">
        <f>IF(H71&lt;7, (0.6*H71) + (0.4*G71), "-")</f>
        <v/>
      </c>
      <c r="J71" s="8">
        <f>IF(H71&lt;2.5, "REPROVADO", IF(H71&lt;7, "FINAL", "APROVADO"))</f>
        <v/>
      </c>
      <c r="K71" s="15">
        <f>IF(H71&lt;7, (12.5 - (1.5*H71)), "-")</f>
        <v/>
      </c>
      <c r="L71" s="15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14" t="n">
        <v>6.002510388759951</v>
      </c>
      <c r="D72" s="14" t="n">
        <v>6.786481507107437</v>
      </c>
      <c r="E72" s="14" t="n">
        <v>5.642555384840086</v>
      </c>
      <c r="F72" s="14" t="n">
        <v>9.374197342812735</v>
      </c>
      <c r="G72" s="15">
        <f>AVERAGE(C72:F72)</f>
        <v/>
      </c>
      <c r="H72" s="15">
        <f>SUM(C72:F72)/4</f>
        <v/>
      </c>
      <c r="I72" s="15">
        <f>IF(H72&lt;7, (0.6*H72) + (0.4*G72), "-")</f>
        <v/>
      </c>
      <c r="J72" s="8">
        <f>IF(H72&lt;2.5, "REPROVADO", IF(H72&lt;7, "FINAL", "APROVADO"))</f>
        <v/>
      </c>
      <c r="K72" s="15">
        <f>IF(H72&lt;7, (12.5 - (1.5*H72)), "-")</f>
        <v/>
      </c>
      <c r="L72" s="15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14" t="n">
        <v>4.73230136285113</v>
      </c>
      <c r="D73" s="14" t="n">
        <v>6.44683780419953</v>
      </c>
      <c r="E73" s="14" t="n">
        <v>7.544218260836281</v>
      </c>
      <c r="F73" s="14" t="n">
        <v>4.390330949885229</v>
      </c>
      <c r="G73" s="15">
        <f>AVERAGE(C73:F73)</f>
        <v/>
      </c>
      <c r="H73" s="15">
        <f>SUM(C73:F73)/4</f>
        <v/>
      </c>
      <c r="I73" s="15">
        <f>IF(H73&lt;7, (0.6*H73) + (0.4*G73), "-")</f>
        <v/>
      </c>
      <c r="J73" s="8">
        <f>IF(H73&lt;2.5, "REPROVADO", IF(H73&lt;7, "FINAL", "APROVADO"))</f>
        <v/>
      </c>
      <c r="K73" s="15">
        <f>IF(H73&lt;7, (12.5 - (1.5*H73)), "-")</f>
        <v/>
      </c>
      <c r="L73" s="15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14" t="n">
        <v>1.438798755618296</v>
      </c>
      <c r="D74" s="14" t="n">
        <v>9.307452445121474</v>
      </c>
      <c r="E74" s="14" t="n">
        <v>6.568068718308981</v>
      </c>
      <c r="F74" s="14" t="n">
        <v>2.88070929880951</v>
      </c>
      <c r="G74" s="15">
        <f>AVERAGE(C74:F74)</f>
        <v/>
      </c>
      <c r="H74" s="15">
        <f>SUM(C74:F74)/4</f>
        <v/>
      </c>
      <c r="I74" s="15">
        <f>IF(H74&lt;7, (0.6*H74) + (0.4*G74), "-")</f>
        <v/>
      </c>
      <c r="J74" s="8">
        <f>IF(H74&lt;2.5, "REPROVADO", IF(H74&lt;7, "FINAL", "APROVADO"))</f>
        <v/>
      </c>
      <c r="K74" s="15">
        <f>IF(H74&lt;7, (12.5 - (1.5*H74)), "-")</f>
        <v/>
      </c>
      <c r="L74" s="15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14" t="n">
        <v>5.521233935781845</v>
      </c>
      <c r="D75" s="14" t="n">
        <v>8.793850116771015</v>
      </c>
      <c r="E75" s="14" t="n">
        <v>8.536997153991987</v>
      </c>
      <c r="F75" s="14" t="n">
        <v>4.042627824745084</v>
      </c>
      <c r="G75" s="15">
        <f>AVERAGE(C75:F75)</f>
        <v/>
      </c>
      <c r="H75" s="15">
        <f>SUM(C75:F75)/4</f>
        <v/>
      </c>
      <c r="I75" s="15">
        <f>IF(H75&lt;7, (0.6*H75) + (0.4*G75), "-")</f>
        <v/>
      </c>
      <c r="J75" s="8">
        <f>IF(H75&lt;2.5, "REPROVADO", IF(H75&lt;7, "FINAL", "APROVADO"))</f>
        <v/>
      </c>
      <c r="K75" s="15">
        <f>IF(H75&lt;7, (12.5 - (1.5*H75)), "-")</f>
        <v/>
      </c>
      <c r="L75" s="15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14" t="n">
        <v>4.357592485328677</v>
      </c>
      <c r="D76" s="14" t="n">
        <v>3.772678757858734</v>
      </c>
      <c r="E76" s="14" t="n">
        <v>1.970328745256108</v>
      </c>
      <c r="F76" s="14" t="n">
        <v>9.680810531122946</v>
      </c>
      <c r="G76" s="15">
        <f>AVERAGE(C76:F76)</f>
        <v/>
      </c>
      <c r="H76" s="15">
        <f>SUM(C76:F76)/4</f>
        <v/>
      </c>
      <c r="I76" s="15">
        <f>IF(H76&lt;7, (0.6*H76) + (0.4*G76), "-")</f>
        <v/>
      </c>
      <c r="J76" s="8">
        <f>IF(H76&lt;2.5, "REPROVADO", IF(H76&lt;7, "FINAL", "APROVADO"))</f>
        <v/>
      </c>
      <c r="K76" s="15">
        <f>IF(H76&lt;7, (12.5 - (1.5*H76)), "-")</f>
        <v/>
      </c>
      <c r="L76" s="15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14" t="n">
        <v>3.339981872499839</v>
      </c>
      <c r="D77" s="14" t="n">
        <v>5.671512955399965</v>
      </c>
      <c r="E77" s="14" t="n">
        <v>2.008421528088319</v>
      </c>
      <c r="F77" s="14" t="n">
        <v>2.602838824680042</v>
      </c>
      <c r="G77" s="15">
        <f>AVERAGE(C77:F77)</f>
        <v/>
      </c>
      <c r="H77" s="15">
        <f>SUM(C77:F77)/4</f>
        <v/>
      </c>
      <c r="I77" s="15">
        <f>IF(H77&lt;7, (0.6*H77) + (0.4*G77), "-")</f>
        <v/>
      </c>
      <c r="J77" s="8">
        <f>IF(H77&lt;2.5, "REPROVADO", IF(H77&lt;7, "FINAL", "APROVADO"))</f>
        <v/>
      </c>
      <c r="K77" s="15">
        <f>IF(H77&lt;7, (12.5 - (1.5*H77)), "-")</f>
        <v/>
      </c>
      <c r="L77" s="15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14" t="n">
        <v>5.950401884354336</v>
      </c>
      <c r="D78" s="14" t="n">
        <v>6.392425462112702</v>
      </c>
      <c r="E78" s="14" t="n">
        <v>8.908959517054861</v>
      </c>
      <c r="F78" s="14" t="n">
        <v>9.052757966859495</v>
      </c>
      <c r="G78" s="15">
        <f>AVERAGE(C78:F78)</f>
        <v/>
      </c>
      <c r="H78" s="15">
        <f>SUM(C78:F78)/4</f>
        <v/>
      </c>
      <c r="I78" s="15">
        <f>IF(H78&lt;7, (0.6*H78) + (0.4*G78), "-")</f>
        <v/>
      </c>
      <c r="J78" s="8">
        <f>IF(H78&lt;2.5, "REPROVADO", IF(H78&lt;7, "FINAL", "APROVADO"))</f>
        <v/>
      </c>
      <c r="K78" s="15">
        <f>IF(H78&lt;7, (12.5 - (1.5*H78)), "-")</f>
        <v/>
      </c>
      <c r="L78" s="15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14" t="n">
        <v>6.236483617814564</v>
      </c>
      <c r="D79" s="14" t="n">
        <v>6.780134159195933</v>
      </c>
      <c r="E79" s="14" t="n">
        <v>9.351743621503704</v>
      </c>
      <c r="F79" s="14" t="n">
        <v>3.638264398703147</v>
      </c>
      <c r="G79" s="15">
        <f>AVERAGE(C79:F79)</f>
        <v/>
      </c>
      <c r="H79" s="15">
        <f>SUM(C79:F79)/4</f>
        <v/>
      </c>
      <c r="I79" s="15">
        <f>IF(H79&lt;7, (0.6*H79) + (0.4*G79), "-")</f>
        <v/>
      </c>
      <c r="J79" s="8">
        <f>IF(H79&lt;2.5, "REPROVADO", IF(H79&lt;7, "FINAL", "APROVADO"))</f>
        <v/>
      </c>
      <c r="K79" s="15">
        <f>IF(H79&lt;7, (12.5 - (1.5*H79)), "-")</f>
        <v/>
      </c>
      <c r="L79" s="15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14" t="n">
        <v>9.527059169212722</v>
      </c>
      <c r="D80" s="14" t="n">
        <v>1.815856720625339</v>
      </c>
      <c r="E80" s="14" t="n">
        <v>3.814553058401025</v>
      </c>
      <c r="F80" s="14" t="n">
        <v>2.798524750181969</v>
      </c>
      <c r="G80" s="15">
        <f>AVERAGE(C80:F80)</f>
        <v/>
      </c>
      <c r="H80" s="15">
        <f>SUM(C80:F80)/4</f>
        <v/>
      </c>
      <c r="I80" s="15">
        <f>IF(H80&lt;7, (0.6*H80) + (0.4*G80), "-")</f>
        <v/>
      </c>
      <c r="J80" s="8">
        <f>IF(H80&lt;2.5, "REPROVADO", IF(H80&lt;7, "FINAL", "APROVADO"))</f>
        <v/>
      </c>
      <c r="K80" s="15">
        <f>IF(H80&lt;7, (12.5 - (1.5*H80)), "-")</f>
        <v/>
      </c>
      <c r="L80" s="15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15">
        <f>AVERAGE(C81:F81)</f>
        <v/>
      </c>
      <c r="H81" s="15">
        <f>SUM(C81:F81)/4</f>
        <v/>
      </c>
      <c r="I81" s="15">
        <f>IF(H81&lt;7, (0.6*H81) + (0.4*G81), "-")</f>
        <v/>
      </c>
      <c r="J81" s="8">
        <f>IF(H81&lt;2.5, "REPROVADO", IF(H81&lt;7, "FINAL", "APROVADO"))</f>
        <v/>
      </c>
      <c r="K81" s="15">
        <f>IF(H81&lt;7, (12.5 - (1.5*H81)), "-")</f>
        <v/>
      </c>
      <c r="L81" s="15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15">
        <f>AVERAGE(C82:F82)</f>
        <v/>
      </c>
      <c r="H82" s="15">
        <f>SUM(C82:F82)/4</f>
        <v/>
      </c>
      <c r="I82" s="15">
        <f>IF(H82&lt;7, (0.6*H82) + (0.4*G82), "-")</f>
        <v/>
      </c>
      <c r="J82" s="8">
        <f>IF(H82&lt;2.5, "REPROVADO", IF(H82&lt;7, "FINAL", "APROVADO"))</f>
        <v/>
      </c>
      <c r="K82" s="15">
        <f>IF(H82&lt;7, (12.5 - (1.5*H82)), "-")</f>
        <v/>
      </c>
      <c r="L82" s="15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15">
        <f>AVERAGE(C83:F83)</f>
        <v/>
      </c>
      <c r="H83" s="15">
        <f>SUM(C83:F83)/4</f>
        <v/>
      </c>
      <c r="I83" s="15">
        <f>IF(H83&lt;7, (0.6*H83) + (0.4*G83), "-")</f>
        <v/>
      </c>
      <c r="J83" s="8">
        <f>IF(H83&lt;2.5, "REPROVADO", IF(H83&lt;7, "FINAL", "APROVADO"))</f>
        <v/>
      </c>
      <c r="K83" s="15">
        <f>IF(H83&lt;7, (12.5 - (1.5*H83)), "-")</f>
        <v/>
      </c>
      <c r="L83" s="15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15">
        <f>AVERAGE(C84:F84)</f>
        <v/>
      </c>
      <c r="H84" s="15">
        <f>SUM(C84:F84)/4</f>
        <v/>
      </c>
      <c r="I84" s="15">
        <f>IF(H84&lt;7, (0.6*H84) + (0.4*G84), "-")</f>
        <v/>
      </c>
      <c r="J84" s="8">
        <f>IF(H84&lt;2.5, "REPROVADO", IF(H84&lt;7, "FINAL", "APROVADO"))</f>
        <v/>
      </c>
      <c r="K84" s="15">
        <f>IF(H84&lt;7, (12.5 - (1.5*H84)), "-")</f>
        <v/>
      </c>
      <c r="L84" s="15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15">
        <f>AVERAGE(C85:F85)</f>
        <v/>
      </c>
      <c r="H85" s="15">
        <f>SUM(C85:F85)/4</f>
        <v/>
      </c>
      <c r="I85" s="15">
        <f>IF(H85&lt;7, (0.6*H85) + (0.4*G85), "-")</f>
        <v/>
      </c>
      <c r="J85" s="8">
        <f>IF(H85&lt;2.5, "REPROVADO", IF(H85&lt;7, "FINAL", "APROVADO"))</f>
        <v/>
      </c>
      <c r="K85" s="15">
        <f>IF(H85&lt;7, (12.5 - (1.5*H85)), "-")</f>
        <v/>
      </c>
      <c r="L85" s="15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15">
        <f>AVERAGE(C86:F86)</f>
        <v/>
      </c>
      <c r="H86" s="15">
        <f>SUM(C86:F86)/4</f>
        <v/>
      </c>
      <c r="I86" s="15">
        <f>IF(H86&lt;7, (0.6*H86) + (0.4*G86), "-")</f>
        <v/>
      </c>
      <c r="J86" s="8">
        <f>IF(H86&lt;2.5, "REPROVADO", IF(H86&lt;7, "FINAL", "APROVADO"))</f>
        <v/>
      </c>
      <c r="K86" s="15">
        <f>IF(H86&lt;7, (12.5 - (1.5*H86)), "-")</f>
        <v/>
      </c>
      <c r="L86" s="15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15">
        <f>AVERAGE(C87:F87)</f>
        <v/>
      </c>
      <c r="H87" s="15">
        <f>SUM(C87:F87)/4</f>
        <v/>
      </c>
      <c r="I87" s="15">
        <f>IF(H87&lt;7, (0.6*H87) + (0.4*G87), "-")</f>
        <v/>
      </c>
      <c r="J87" s="8">
        <f>IF(H87&lt;2.5, "REPROVADO", IF(H87&lt;7, "FINAL", "APROVADO"))</f>
        <v/>
      </c>
      <c r="K87" s="15">
        <f>IF(H87&lt;7, (12.5 - (1.5*H87)), "-")</f>
        <v/>
      </c>
      <c r="L87" s="15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15">
        <f>AVERAGE(C88:F88)</f>
        <v/>
      </c>
      <c r="H88" s="15">
        <f>SUM(C88:F88)/4</f>
        <v/>
      </c>
      <c r="I88" s="15">
        <f>IF(H88&lt;7, (0.6*H88) + (0.4*G88), "-")</f>
        <v/>
      </c>
      <c r="J88" s="8">
        <f>IF(H88&lt;2.5, "REPROVADO", IF(H88&lt;7, "FINAL", "APROVADO"))</f>
        <v/>
      </c>
      <c r="K88" s="15">
        <f>IF(H88&lt;7, (12.5 - (1.5*H88)), "-")</f>
        <v/>
      </c>
      <c r="L88" s="15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15">
        <f>AVERAGE(C89:F89)</f>
        <v/>
      </c>
      <c r="H89" s="15">
        <f>SUM(C89:F89)/4</f>
        <v/>
      </c>
      <c r="I89" s="15">
        <f>IF(H89&lt;7, (0.6*H89) + (0.4*G89), "-")</f>
        <v/>
      </c>
      <c r="J89" s="8">
        <f>IF(H89&lt;2.5, "REPROVADO", IF(H89&lt;7, "FINAL", "APROVADO"))</f>
        <v/>
      </c>
      <c r="K89" s="15">
        <f>IF(H89&lt;7, (12.5 - (1.5*H89)), "-")</f>
        <v/>
      </c>
      <c r="L89" s="15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15">
        <f>AVERAGE(C90:F90)</f>
        <v/>
      </c>
      <c r="H90" s="15">
        <f>SUM(C90:F90)/4</f>
        <v/>
      </c>
      <c r="I90" s="15">
        <f>IF(H90&lt;7, (0.6*H90) + (0.4*G90), "-")</f>
        <v/>
      </c>
      <c r="J90" s="8">
        <f>IF(H90&lt;2.5, "REPROVADO", IF(H90&lt;7, "FINAL", "APROVADO"))</f>
        <v/>
      </c>
      <c r="K90" s="15">
        <f>IF(H90&lt;7, (12.5 - (1.5*H90)), "-")</f>
        <v/>
      </c>
      <c r="L90" s="15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3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14" t="n">
        <v>9.549526793872532</v>
      </c>
      <c r="D108" s="14" t="n">
        <v>3.92171891283845</v>
      </c>
      <c r="E108" s="14" t="n">
        <v>9.298371355713975</v>
      </c>
      <c r="F108" s="14" t="n">
        <v>4.796510747440542</v>
      </c>
      <c r="G108" s="15">
        <f>AVERAGE(C108:F108)</f>
        <v/>
      </c>
      <c r="H108" s="15">
        <f>SUM(C108:F108)/4</f>
        <v/>
      </c>
      <c r="I108" s="15">
        <f>IF(H108&lt;7, (0.6*H108) + (0.4*G108), "-")</f>
        <v/>
      </c>
      <c r="J108" s="8">
        <f>IF(H108&lt;2.5, "REPROVADO", IF(H108&lt;7, "FINAL", "APROVADO"))</f>
        <v/>
      </c>
      <c r="K108" s="15">
        <f>IF(H108&lt;7, (12.5 - (1.5*H108)), "-")</f>
        <v/>
      </c>
      <c r="L108" s="15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14" t="n">
        <v>8.001350619448109</v>
      </c>
      <c r="D109" s="14" t="n">
        <v>7.577030491660529</v>
      </c>
      <c r="E109" s="14" t="n">
        <v>7.115176385684899</v>
      </c>
      <c r="F109" s="14" t="n">
        <v>9.92201285990158</v>
      </c>
      <c r="G109" s="15">
        <f>AVERAGE(C109:F109)</f>
        <v/>
      </c>
      <c r="H109" s="15">
        <f>SUM(C109:F109)/4</f>
        <v/>
      </c>
      <c r="I109" s="15">
        <f>IF(H109&lt;7, (0.6*H109) + (0.4*G109), "-")</f>
        <v/>
      </c>
      <c r="J109" s="8">
        <f>IF(H109&lt;2.5, "REPROVADO", IF(H109&lt;7, "FINAL", "APROVADO"))</f>
        <v/>
      </c>
      <c r="K109" s="15">
        <f>IF(H109&lt;7, (12.5 - (1.5*H109)), "-")</f>
        <v/>
      </c>
      <c r="L109" s="15">
        <f>IF(G109&gt;=K109, "AF", "-")</f>
        <v/>
      </c>
      <c r="N109" s="8" t="inlineStr">
        <is>
          <t>ALUNOS APROVADOS</t>
        </is>
      </c>
      <c r="O109" s="9">
        <f>COUNTIF(C108:C142, "&gt;=7")</f>
        <v/>
      </c>
      <c r="P109" s="9">
        <f>COUNTIF(D108:D142, "&gt;=7")</f>
        <v/>
      </c>
      <c r="Q109" s="9">
        <f>COUNTIF(E108:E142, "&gt;=7")</f>
        <v/>
      </c>
      <c r="R109" s="9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14" t="n">
        <v>4.490775036755264</v>
      </c>
      <c r="D110" s="14" t="n">
        <v>9.531634989962198</v>
      </c>
      <c r="E110" s="14" t="n">
        <v>4.435522147298519</v>
      </c>
      <c r="F110" s="14" t="n">
        <v>9.839496919442711</v>
      </c>
      <c r="G110" s="15">
        <f>AVERAGE(C110:F110)</f>
        <v/>
      </c>
      <c r="H110" s="15">
        <f>SUM(C110:F110)/4</f>
        <v/>
      </c>
      <c r="I110" s="15">
        <f>IF(H110&lt;7, (0.6*H110) + (0.4*G110), "-")</f>
        <v/>
      </c>
      <c r="J110" s="8">
        <f>IF(H110&lt;2.5, "REPROVADO", IF(H110&lt;7, "FINAL", "APROVADO"))</f>
        <v/>
      </c>
      <c r="K110" s="15">
        <f>IF(H110&lt;7, (12.5 - (1.5*H110)), "-")</f>
        <v/>
      </c>
      <c r="L110" s="15">
        <f>IF(G110&gt;=K110, "AF", "-")</f>
        <v/>
      </c>
      <c r="N110" s="8" t="inlineStr">
        <is>
          <t>ALUNOS REPROVADOS</t>
        </is>
      </c>
      <c r="O110" s="9">
        <f>COUNTIF(C108:C142, "&lt;7")</f>
        <v/>
      </c>
      <c r="P110" s="9">
        <f>COUNTIF(D108:D142, "&lt;7")</f>
        <v/>
      </c>
      <c r="Q110" s="9">
        <f>COUNTIF(E108:E142, "&lt;7")</f>
        <v/>
      </c>
      <c r="R110" s="9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14" t="n">
        <v>5.266129410673483</v>
      </c>
      <c r="D111" s="14" t="n">
        <v>1.308020116623999</v>
      </c>
      <c r="E111" s="14" t="n">
        <v>2.193161248348156</v>
      </c>
      <c r="F111" s="14" t="n">
        <v>5.44108626023991</v>
      </c>
      <c r="G111" s="15">
        <f>AVERAGE(C111:F111)</f>
        <v/>
      </c>
      <c r="H111" s="15">
        <f>SUM(C111:F111)/4</f>
        <v/>
      </c>
      <c r="I111" s="15">
        <f>IF(H111&lt;7, (0.6*H111) + (0.4*G111), "-")</f>
        <v/>
      </c>
      <c r="J111" s="8">
        <f>IF(H111&lt;2.5, "REPROVADO", IF(H111&lt;7, "FINAL", "APROVADO"))</f>
        <v/>
      </c>
      <c r="K111" s="15">
        <f>IF(H111&lt;7, (12.5 - (1.5*H111)), "-")</f>
        <v/>
      </c>
      <c r="L111" s="15">
        <f>IF(G111&gt;=K111, "AF", "-")</f>
        <v/>
      </c>
      <c r="N111" s="8" t="inlineStr">
        <is>
          <t>Nº ALUNOS COM MÉDIA &gt; 8,0</t>
        </is>
      </c>
      <c r="O111" s="9">
        <f>COUNTIF(C108:C142, "&gt;=8")</f>
        <v/>
      </c>
      <c r="P111" s="9">
        <f>COUNTIF(D108:D142, "&gt;=8")</f>
        <v/>
      </c>
      <c r="Q111" s="9">
        <f>COUNTIF(E108:E142, "&gt;=8")</f>
        <v/>
      </c>
      <c r="R111" s="9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14" t="n">
        <v>5.814455336385229</v>
      </c>
      <c r="D112" s="14" t="n">
        <v>8.950012372592116</v>
      </c>
      <c r="E112" s="14" t="n">
        <v>3.056852317954453</v>
      </c>
      <c r="F112" s="14" t="n">
        <v>6.315303293185735</v>
      </c>
      <c r="G112" s="15">
        <f>AVERAGE(C112:F112)</f>
        <v/>
      </c>
      <c r="H112" s="15">
        <f>SUM(C112:F112)/4</f>
        <v/>
      </c>
      <c r="I112" s="15">
        <f>IF(H112&lt;7, (0.6*H112) + (0.4*G112), "-")</f>
        <v/>
      </c>
      <c r="J112" s="8">
        <f>IF(H112&lt;2.5, "REPROVADO", IF(H112&lt;7, "FINAL", "APROVADO"))</f>
        <v/>
      </c>
      <c r="K112" s="15">
        <f>IF(H112&lt;7, (12.5 - (1.5*H112)), "-")</f>
        <v/>
      </c>
      <c r="L112" s="15">
        <f>IF(G112&gt;=K112, "AF", "-")</f>
        <v/>
      </c>
      <c r="N112" s="8" t="inlineStr">
        <is>
          <t>Nº ALUNOS QUE NÃO ATINGIRAM MÉDIA &gt; 8,0</t>
        </is>
      </c>
      <c r="O112" s="9">
        <f>COUNTIF(C108:C142, "&lt;8")</f>
        <v/>
      </c>
      <c r="P112" s="9">
        <f>COUNTIF(D108:D142, "&lt;8")</f>
        <v/>
      </c>
      <c r="Q112" s="9">
        <f>COUNTIF(E108:E142, "&lt;8")</f>
        <v/>
      </c>
      <c r="R112" s="9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14" t="n">
        <v>1.810851305622196</v>
      </c>
      <c r="D113" s="14" t="n">
        <v>8.520891988004616</v>
      </c>
      <c r="E113" s="14" t="n">
        <v>7.997874407665045</v>
      </c>
      <c r="F113" s="14" t="n">
        <v>8.465127958384855</v>
      </c>
      <c r="G113" s="15">
        <f>AVERAGE(C113:F113)</f>
        <v/>
      </c>
      <c r="H113" s="15">
        <f>SUM(C113:F113)/4</f>
        <v/>
      </c>
      <c r="I113" s="15">
        <f>IF(H113&lt;7, (0.6*H113) + (0.4*G113), "-")</f>
        <v/>
      </c>
      <c r="J113" s="8">
        <f>IF(H113&lt;2.5, "REPROVADO", IF(H113&lt;7, "FINAL", "APROVADO"))</f>
        <v/>
      </c>
      <c r="K113" s="15">
        <f>IF(H113&lt;7, (12.5 - (1.5*H113)), "-")</f>
        <v/>
      </c>
      <c r="L113" s="15">
        <f>IF(G113&gt;=K113, "AF", "-")</f>
        <v/>
      </c>
      <c r="N113" s="8" t="inlineStr">
        <is>
          <t>PERCENTUAL DE MÉDIAS &gt; 5,0</t>
        </is>
      </c>
      <c r="O113" s="10">
        <f>COUNTIF(C108:C142, "&gt;=5")/COUNTA(C108:C142)</f>
        <v/>
      </c>
      <c r="P113" s="10">
        <f>COUNTIF(D108:D142, "&gt;=5")/COUNTA(D108:D142)</f>
        <v/>
      </c>
      <c r="Q113" s="10">
        <f>COUNTIF(E108:E142, "&gt;=5")/COUNTA(E108:E142)</f>
        <v/>
      </c>
      <c r="R113" s="10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14" t="n">
        <v>6.489642999148636</v>
      </c>
      <c r="D114" s="14" t="n">
        <v>4.944856754845899</v>
      </c>
      <c r="E114" s="14" t="n">
        <v>1.331845126571794</v>
      </c>
      <c r="F114" s="14" t="n">
        <v>5.068626734161206</v>
      </c>
      <c r="G114" s="15">
        <f>AVERAGE(C114:F114)</f>
        <v/>
      </c>
      <c r="H114" s="15">
        <f>SUM(C114:F114)/4</f>
        <v/>
      </c>
      <c r="I114" s="15">
        <f>IF(H114&lt;7, (0.6*H114) + (0.4*G114), "-")</f>
        <v/>
      </c>
      <c r="J114" s="8">
        <f>IF(H114&lt;2.5, "REPROVADO", IF(H114&lt;7, "FINAL", "APROVADO"))</f>
        <v/>
      </c>
      <c r="K114" s="15">
        <f>IF(H114&lt;7, (12.5 - (1.5*H114)), "-")</f>
        <v/>
      </c>
      <c r="L114" s="15">
        <f>IF(G114&gt;=K114, "AF", "-")</f>
        <v/>
      </c>
      <c r="N114" s="8" t="inlineStr">
        <is>
          <t>PERCENTUAL DE MÉDIAS &lt; 5,0</t>
        </is>
      </c>
      <c r="O114" s="10">
        <f>COUNTIF(C108:C142, "&lt;5")/COUNTA(C108:C142)</f>
        <v/>
      </c>
      <c r="P114" s="10">
        <f>COUNTIF(D108:D142, "&lt;5")/COUNTA(D108:D142)</f>
        <v/>
      </c>
      <c r="Q114" s="10">
        <f>COUNTIF(E108:E142, "&lt;5")/COUNTA(E108:E142)</f>
        <v/>
      </c>
      <c r="R114" s="10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14" t="n">
        <v>6.858862623108826</v>
      </c>
      <c r="D115" s="14" t="n">
        <v>2.20091025769827</v>
      </c>
      <c r="E115" s="14" t="n">
        <v>4.773017046101064</v>
      </c>
      <c r="F115" s="14" t="n">
        <v>4.541113905222455</v>
      </c>
      <c r="G115" s="15">
        <f>AVERAGE(C115:F115)</f>
        <v/>
      </c>
      <c r="H115" s="15">
        <f>SUM(C115:F115)/4</f>
        <v/>
      </c>
      <c r="I115" s="15">
        <f>IF(H115&lt;7, (0.6*H115) + (0.4*G115), "-")</f>
        <v/>
      </c>
      <c r="J115" s="8">
        <f>IF(H115&lt;2.5, "REPROVADO", IF(H115&lt;7, "FINAL", "APROVADO"))</f>
        <v/>
      </c>
      <c r="K115" s="15">
        <f>IF(H115&lt;7, (12.5 - (1.5*H115)), "-")</f>
        <v/>
      </c>
      <c r="L115" s="15">
        <f>IF(G115&gt;=K115, "AF", "-")</f>
        <v/>
      </c>
      <c r="N115" s="8" t="inlineStr">
        <is>
          <t>MATRÍCULAS</t>
        </is>
      </c>
      <c r="O115" s="9">
        <f>COUNTA(C108:C142)</f>
        <v/>
      </c>
      <c r="P115" s="9">
        <f>COUNTA(D108:D142)</f>
        <v/>
      </c>
      <c r="Q115" s="9">
        <f>COUNTA(E108:E142)</f>
        <v/>
      </c>
      <c r="R115" s="9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14" t="n">
        <v>9.689084173825718</v>
      </c>
      <c r="D116" s="14" t="n">
        <v>9.10180637833427</v>
      </c>
      <c r="E116" s="14" t="n">
        <v>5.747192378765448</v>
      </c>
      <c r="F116" s="14" t="n">
        <v>9.899654778227495</v>
      </c>
      <c r="G116" s="15">
        <f>AVERAGE(C116:F116)</f>
        <v/>
      </c>
      <c r="H116" s="15">
        <f>SUM(C116:F116)/4</f>
        <v/>
      </c>
      <c r="I116" s="15">
        <f>IF(H116&lt;7, (0.6*H116) + (0.4*G116), "-")</f>
        <v/>
      </c>
      <c r="J116" s="8">
        <f>IF(H116&lt;2.5, "REPROVADO", IF(H116&lt;7, "FINAL", "APROVADO"))</f>
        <v/>
      </c>
      <c r="K116" s="15">
        <f>IF(H116&lt;7, (12.5 - (1.5*H116)), "-")</f>
        <v/>
      </c>
      <c r="L116" s="15">
        <f>IF(G116&gt;=K116, "AF", "-")</f>
        <v/>
      </c>
      <c r="N116" s="8" t="inlineStr">
        <is>
          <t>TAXA DE APROVAÇÃO (%)</t>
        </is>
      </c>
      <c r="O116" s="10">
        <f>IF(COUNTA(C108:C142)=0, 0, COUNTIF(C108:C142, "&gt;=7")/COUNTA(C108:C142))</f>
        <v/>
      </c>
      <c r="P116" s="10">
        <f>IF(COUNTA(D108:D142)=0, 0, COUNTIF(D108:D142, "&gt;=7")/COUNTA(D108:D142))</f>
        <v/>
      </c>
      <c r="Q116" s="10">
        <f>IF(COUNTA(E108:E142)=0, 0, COUNTIF(E108:E142, "&gt;=7")/COUNTA(E108:E142))</f>
        <v/>
      </c>
      <c r="R116" s="10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14" t="n">
        <v>3.802993535098618</v>
      </c>
      <c r="D117" s="14" t="n">
        <v>8.345695172904183</v>
      </c>
      <c r="E117" s="14" t="n">
        <v>1.945475482622547</v>
      </c>
      <c r="F117" s="14" t="n">
        <v>3.264700563913092</v>
      </c>
      <c r="G117" s="15">
        <f>AVERAGE(C117:F117)</f>
        <v/>
      </c>
      <c r="H117" s="15">
        <f>SUM(C117:F117)/4</f>
        <v/>
      </c>
      <c r="I117" s="15">
        <f>IF(H117&lt;7, (0.6*H117) + (0.4*G117), "-")</f>
        <v/>
      </c>
      <c r="J117" s="8">
        <f>IF(H117&lt;2.5, "REPROVADO", IF(H117&lt;7, "FINAL", "APROVADO"))</f>
        <v/>
      </c>
      <c r="K117" s="15">
        <f>IF(H117&lt;7, (12.5 - (1.5*H117)), "-")</f>
        <v/>
      </c>
      <c r="L117" s="15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14" t="n">
        <v>3.580055739065879</v>
      </c>
      <c r="D118" s="14" t="n">
        <v>8.275020568543452</v>
      </c>
      <c r="E118" s="14" t="n">
        <v>1.683528723459012</v>
      </c>
      <c r="F118" s="14" t="n">
        <v>7.242904032204601</v>
      </c>
      <c r="G118" s="15">
        <f>AVERAGE(C118:F118)</f>
        <v/>
      </c>
      <c r="H118" s="15">
        <f>SUM(C118:F118)/4</f>
        <v/>
      </c>
      <c r="I118" s="15">
        <f>IF(H118&lt;7, (0.6*H118) + (0.4*G118), "-")</f>
        <v/>
      </c>
      <c r="J118" s="8">
        <f>IF(H118&lt;2.5, "REPROVADO", IF(H118&lt;7, "FINAL", "APROVADO"))</f>
        <v/>
      </c>
      <c r="K118" s="15">
        <f>IF(H118&lt;7, (12.5 - (1.5*H118)), "-")</f>
        <v/>
      </c>
      <c r="L118" s="15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14" t="n">
        <v>7.212310256682751</v>
      </c>
      <c r="D119" s="14" t="n">
        <v>8.992984495391411</v>
      </c>
      <c r="E119" s="14" t="n">
        <v>6.185204668236413</v>
      </c>
      <c r="F119" s="14" t="n">
        <v>4.422904854960167</v>
      </c>
      <c r="G119" s="15">
        <f>AVERAGE(C119:F119)</f>
        <v/>
      </c>
      <c r="H119" s="15">
        <f>SUM(C119:F119)/4</f>
        <v/>
      </c>
      <c r="I119" s="15">
        <f>IF(H119&lt;7, (0.6*H119) + (0.4*G119), "-")</f>
        <v/>
      </c>
      <c r="J119" s="8">
        <f>IF(H119&lt;2.5, "REPROVADO", IF(H119&lt;7, "FINAL", "APROVADO"))</f>
        <v/>
      </c>
      <c r="K119" s="15">
        <f>IF(H119&lt;7, (12.5 - (1.5*H119)), "-")</f>
        <v/>
      </c>
      <c r="L119" s="15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14" t="n">
        <v>4.933950155428194</v>
      </c>
      <c r="D120" s="14" t="n">
        <v>8.086168989614455</v>
      </c>
      <c r="E120" s="14" t="n">
        <v>2.972097932006887</v>
      </c>
      <c r="F120" s="14" t="n">
        <v>2.079781863380683</v>
      </c>
      <c r="G120" s="15">
        <f>AVERAGE(C120:F120)</f>
        <v/>
      </c>
      <c r="H120" s="15">
        <f>SUM(C120:F120)/4</f>
        <v/>
      </c>
      <c r="I120" s="15">
        <f>IF(H120&lt;7, (0.6*H120) + (0.4*G120), "-")</f>
        <v/>
      </c>
      <c r="J120" s="8">
        <f>IF(H120&lt;2.5, "REPROVADO", IF(H120&lt;7, "FINAL", "APROVADO"))</f>
        <v/>
      </c>
      <c r="K120" s="15">
        <f>IF(H120&lt;7, (12.5 - (1.5*H120)), "-")</f>
        <v/>
      </c>
      <c r="L120" s="15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14" t="n">
        <v>8.977611231795395</v>
      </c>
      <c r="D121" s="14" t="n">
        <v>2.885831362189798</v>
      </c>
      <c r="E121" s="14" t="n">
        <v>4.205781950284237</v>
      </c>
      <c r="F121" s="14" t="n">
        <v>7.435700607401545</v>
      </c>
      <c r="G121" s="15">
        <f>AVERAGE(C121:F121)</f>
        <v/>
      </c>
      <c r="H121" s="15">
        <f>SUM(C121:F121)/4</f>
        <v/>
      </c>
      <c r="I121" s="15">
        <f>IF(H121&lt;7, (0.6*H121) + (0.4*G121), "-")</f>
        <v/>
      </c>
      <c r="J121" s="8">
        <f>IF(H121&lt;2.5, "REPROVADO", IF(H121&lt;7, "FINAL", "APROVADO"))</f>
        <v/>
      </c>
      <c r="K121" s="15">
        <f>IF(H121&lt;7, (12.5 - (1.5*H121)), "-")</f>
        <v/>
      </c>
      <c r="L121" s="15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14" t="n">
        <v>6.119446089371429</v>
      </c>
      <c r="D122" s="14" t="n">
        <v>5.842722358949036</v>
      </c>
      <c r="E122" s="14" t="n">
        <v>6.795339179264166</v>
      </c>
      <c r="F122" s="14" t="n">
        <v>6.46077004493336</v>
      </c>
      <c r="G122" s="15">
        <f>AVERAGE(C122:F122)</f>
        <v/>
      </c>
      <c r="H122" s="15">
        <f>SUM(C122:F122)/4</f>
        <v/>
      </c>
      <c r="I122" s="15">
        <f>IF(H122&lt;7, (0.6*H122) + (0.4*G122), "-")</f>
        <v/>
      </c>
      <c r="J122" s="8">
        <f>IF(H122&lt;2.5, "REPROVADO", IF(H122&lt;7, "FINAL", "APROVADO"))</f>
        <v/>
      </c>
      <c r="K122" s="15">
        <f>IF(H122&lt;7, (12.5 - (1.5*H122)), "-")</f>
        <v/>
      </c>
      <c r="L122" s="15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14" t="n">
        <v>4.899128287573443</v>
      </c>
      <c r="D123" s="14" t="n">
        <v>8.872708001291855</v>
      </c>
      <c r="E123" s="14" t="n">
        <v>6.634367074904844</v>
      </c>
      <c r="F123" s="14" t="n">
        <v>9.881079186475473</v>
      </c>
      <c r="G123" s="15">
        <f>AVERAGE(C123:F123)</f>
        <v/>
      </c>
      <c r="H123" s="15">
        <f>SUM(C123:F123)/4</f>
        <v/>
      </c>
      <c r="I123" s="15">
        <f>IF(H123&lt;7, (0.6*H123) + (0.4*G123), "-")</f>
        <v/>
      </c>
      <c r="J123" s="8">
        <f>IF(H123&lt;2.5, "REPROVADO", IF(H123&lt;7, "FINAL", "APROVADO"))</f>
        <v/>
      </c>
      <c r="K123" s="15">
        <f>IF(H123&lt;7, (12.5 - (1.5*H123)), "-")</f>
        <v/>
      </c>
      <c r="L123" s="15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14" t="n">
        <v>9.16542870388991</v>
      </c>
      <c r="D124" s="14" t="n">
        <v>4.295697002246062</v>
      </c>
      <c r="E124" s="14" t="n">
        <v>8.758370320880456</v>
      </c>
      <c r="F124" s="14" t="n">
        <v>4.382394671315277</v>
      </c>
      <c r="G124" s="15">
        <f>AVERAGE(C124:F124)</f>
        <v/>
      </c>
      <c r="H124" s="15">
        <f>SUM(C124:F124)/4</f>
        <v/>
      </c>
      <c r="I124" s="15">
        <f>IF(H124&lt;7, (0.6*H124) + (0.4*G124), "-")</f>
        <v/>
      </c>
      <c r="J124" s="8">
        <f>IF(H124&lt;2.5, "REPROVADO", IF(H124&lt;7, "FINAL", "APROVADO"))</f>
        <v/>
      </c>
      <c r="K124" s="15">
        <f>IF(H124&lt;7, (12.5 - (1.5*H124)), "-")</f>
        <v/>
      </c>
      <c r="L124" s="15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14" t="n">
        <v>2.544718328937842</v>
      </c>
      <c r="D125" s="14" t="n">
        <v>5.036189119344446</v>
      </c>
      <c r="E125" s="14" t="n">
        <v>2.236289185247866</v>
      </c>
      <c r="F125" s="14" t="n">
        <v>1.698674065261597</v>
      </c>
      <c r="G125" s="15">
        <f>AVERAGE(C125:F125)</f>
        <v/>
      </c>
      <c r="H125" s="15">
        <f>SUM(C125:F125)/4</f>
        <v/>
      </c>
      <c r="I125" s="15">
        <f>IF(H125&lt;7, (0.6*H125) + (0.4*G125), "-")</f>
        <v/>
      </c>
      <c r="J125" s="8">
        <f>IF(H125&lt;2.5, "REPROVADO", IF(H125&lt;7, "FINAL", "APROVADO"))</f>
        <v/>
      </c>
      <c r="K125" s="15">
        <f>IF(H125&lt;7, (12.5 - (1.5*H125)), "-")</f>
        <v/>
      </c>
      <c r="L125" s="15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14" t="n">
        <v>4.659708504100729</v>
      </c>
      <c r="D126" s="14" t="n">
        <v>7.54279255767737</v>
      </c>
      <c r="E126" s="14" t="n">
        <v>4.71782319372797</v>
      </c>
      <c r="F126" s="14" t="n">
        <v>3.368715180751378</v>
      </c>
      <c r="G126" s="15">
        <f>AVERAGE(C126:F126)</f>
        <v/>
      </c>
      <c r="H126" s="15">
        <f>SUM(C126:F126)/4</f>
        <v/>
      </c>
      <c r="I126" s="15">
        <f>IF(H126&lt;7, (0.6*H126) + (0.4*G126), "-")</f>
        <v/>
      </c>
      <c r="J126" s="8">
        <f>IF(H126&lt;2.5, "REPROVADO", IF(H126&lt;7, "FINAL", "APROVADO"))</f>
        <v/>
      </c>
      <c r="K126" s="15">
        <f>IF(H126&lt;7, (12.5 - (1.5*H126)), "-")</f>
        <v/>
      </c>
      <c r="L126" s="15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14" t="n">
        <v>6.716507551695763</v>
      </c>
      <c r="D127" s="14" t="n">
        <v>2.167971293435476</v>
      </c>
      <c r="E127" s="14" t="n">
        <v>3.887232210505564</v>
      </c>
      <c r="F127" s="14" t="n">
        <v>9.959557092440194</v>
      </c>
      <c r="G127" s="15">
        <f>AVERAGE(C127:F127)</f>
        <v/>
      </c>
      <c r="H127" s="15">
        <f>SUM(C127:F127)/4</f>
        <v/>
      </c>
      <c r="I127" s="15">
        <f>IF(H127&lt;7, (0.6*H127) + (0.4*G127), "-")</f>
        <v/>
      </c>
      <c r="J127" s="8">
        <f>IF(H127&lt;2.5, "REPROVADO", IF(H127&lt;7, "FINAL", "APROVADO"))</f>
        <v/>
      </c>
      <c r="K127" s="15">
        <f>IF(H127&lt;7, (12.5 - (1.5*H127)), "-")</f>
        <v/>
      </c>
      <c r="L127" s="15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14" t="n">
        <v>6.687169286687867</v>
      </c>
      <c r="D128" s="14" t="n">
        <v>2.477786922430969</v>
      </c>
      <c r="E128" s="14" t="n">
        <v>5.104327185717132</v>
      </c>
      <c r="F128" s="14" t="n">
        <v>5.255361892098515</v>
      </c>
      <c r="G128" s="15">
        <f>AVERAGE(C128:F128)</f>
        <v/>
      </c>
      <c r="H128" s="15">
        <f>SUM(C128:F128)/4</f>
        <v/>
      </c>
      <c r="I128" s="15">
        <f>IF(H128&lt;7, (0.6*H128) + (0.4*G128), "-")</f>
        <v/>
      </c>
      <c r="J128" s="8">
        <f>IF(H128&lt;2.5, "REPROVADO", IF(H128&lt;7, "FINAL", "APROVADO"))</f>
        <v/>
      </c>
      <c r="K128" s="15">
        <f>IF(H128&lt;7, (12.5 - (1.5*H128)), "-")</f>
        <v/>
      </c>
      <c r="L128" s="15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14" t="n">
        <v>8.753801963553624</v>
      </c>
      <c r="D129" s="14" t="n">
        <v>2.260637820785505</v>
      </c>
      <c r="E129" s="14" t="n">
        <v>7.254997402340146</v>
      </c>
      <c r="F129" s="14" t="n">
        <v>4.911369319628278</v>
      </c>
      <c r="G129" s="15">
        <f>AVERAGE(C129:F129)</f>
        <v/>
      </c>
      <c r="H129" s="15">
        <f>SUM(C129:F129)/4</f>
        <v/>
      </c>
      <c r="I129" s="15">
        <f>IF(H129&lt;7, (0.6*H129) + (0.4*G129), "-")</f>
        <v/>
      </c>
      <c r="J129" s="8">
        <f>IF(H129&lt;2.5, "REPROVADO", IF(H129&lt;7, "FINAL", "APROVADO"))</f>
        <v/>
      </c>
      <c r="K129" s="15">
        <f>IF(H129&lt;7, (12.5 - (1.5*H129)), "-")</f>
        <v/>
      </c>
      <c r="L129" s="15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15">
        <f>AVERAGE(C130:F130)</f>
        <v/>
      </c>
      <c r="H130" s="15">
        <f>SUM(C130:F130)/4</f>
        <v/>
      </c>
      <c r="I130" s="15">
        <f>IF(H130&lt;7, (0.6*H130) + (0.4*G130), "-")</f>
        <v/>
      </c>
      <c r="J130" s="8">
        <f>IF(H130&lt;2.5, "REPROVADO", IF(H130&lt;7, "FINAL", "APROVADO"))</f>
        <v/>
      </c>
      <c r="K130" s="15">
        <f>IF(H130&lt;7, (12.5 - (1.5*H130)), "-")</f>
        <v/>
      </c>
      <c r="L130" s="15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15">
        <f>AVERAGE(C131:F131)</f>
        <v/>
      </c>
      <c r="H131" s="15">
        <f>SUM(C131:F131)/4</f>
        <v/>
      </c>
      <c r="I131" s="15">
        <f>IF(H131&lt;7, (0.6*H131) + (0.4*G131), "-")</f>
        <v/>
      </c>
      <c r="J131" s="8">
        <f>IF(H131&lt;2.5, "REPROVADO", IF(H131&lt;7, "FINAL", "APROVADO"))</f>
        <v/>
      </c>
      <c r="K131" s="15">
        <f>IF(H131&lt;7, (12.5 - (1.5*H131)), "-")</f>
        <v/>
      </c>
      <c r="L131" s="15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15">
        <f>AVERAGE(C132:F132)</f>
        <v/>
      </c>
      <c r="H132" s="15">
        <f>SUM(C132:F132)/4</f>
        <v/>
      </c>
      <c r="I132" s="15">
        <f>IF(H132&lt;7, (0.6*H132) + (0.4*G132), "-")</f>
        <v/>
      </c>
      <c r="J132" s="8">
        <f>IF(H132&lt;2.5, "REPROVADO", IF(H132&lt;7, "FINAL", "APROVADO"))</f>
        <v/>
      </c>
      <c r="K132" s="15">
        <f>IF(H132&lt;7, (12.5 - (1.5*H132)), "-")</f>
        <v/>
      </c>
      <c r="L132" s="15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15">
        <f>AVERAGE(C133:F133)</f>
        <v/>
      </c>
      <c r="H133" s="15">
        <f>SUM(C133:F133)/4</f>
        <v/>
      </c>
      <c r="I133" s="15">
        <f>IF(H133&lt;7, (0.6*H133) + (0.4*G133), "-")</f>
        <v/>
      </c>
      <c r="J133" s="8">
        <f>IF(H133&lt;2.5, "REPROVADO", IF(H133&lt;7, "FINAL", "APROVADO"))</f>
        <v/>
      </c>
      <c r="K133" s="15">
        <f>IF(H133&lt;7, (12.5 - (1.5*H133)), "-")</f>
        <v/>
      </c>
      <c r="L133" s="15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15">
        <f>AVERAGE(C134:F134)</f>
        <v/>
      </c>
      <c r="H134" s="15">
        <f>SUM(C134:F134)/4</f>
        <v/>
      </c>
      <c r="I134" s="15">
        <f>IF(H134&lt;7, (0.6*H134) + (0.4*G134), "-")</f>
        <v/>
      </c>
      <c r="J134" s="8">
        <f>IF(H134&lt;2.5, "REPROVADO", IF(H134&lt;7, "FINAL", "APROVADO"))</f>
        <v/>
      </c>
      <c r="K134" s="15">
        <f>IF(H134&lt;7, (12.5 - (1.5*H134)), "-")</f>
        <v/>
      </c>
      <c r="L134" s="15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15">
        <f>AVERAGE(C135:F135)</f>
        <v/>
      </c>
      <c r="H135" s="15">
        <f>SUM(C135:F135)/4</f>
        <v/>
      </c>
      <c r="I135" s="15">
        <f>IF(H135&lt;7, (0.6*H135) + (0.4*G135), "-")</f>
        <v/>
      </c>
      <c r="J135" s="8">
        <f>IF(H135&lt;2.5, "REPROVADO", IF(H135&lt;7, "FINAL", "APROVADO"))</f>
        <v/>
      </c>
      <c r="K135" s="15">
        <f>IF(H135&lt;7, (12.5 - (1.5*H135)), "-")</f>
        <v/>
      </c>
      <c r="L135" s="15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15">
        <f>AVERAGE(C136:F136)</f>
        <v/>
      </c>
      <c r="H136" s="15">
        <f>SUM(C136:F136)/4</f>
        <v/>
      </c>
      <c r="I136" s="15">
        <f>IF(H136&lt;7, (0.6*H136) + (0.4*G136), "-")</f>
        <v/>
      </c>
      <c r="J136" s="8">
        <f>IF(H136&lt;2.5, "REPROVADO", IF(H136&lt;7, "FINAL", "APROVADO"))</f>
        <v/>
      </c>
      <c r="K136" s="15">
        <f>IF(H136&lt;7, (12.5 - (1.5*H136)), "-")</f>
        <v/>
      </c>
      <c r="L136" s="15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15">
        <f>AVERAGE(C137:F137)</f>
        <v/>
      </c>
      <c r="H137" s="15">
        <f>SUM(C137:F137)/4</f>
        <v/>
      </c>
      <c r="I137" s="15">
        <f>IF(H137&lt;7, (0.6*H137) + (0.4*G137), "-")</f>
        <v/>
      </c>
      <c r="J137" s="8">
        <f>IF(H137&lt;2.5, "REPROVADO", IF(H137&lt;7, "FINAL", "APROVADO"))</f>
        <v/>
      </c>
      <c r="K137" s="15">
        <f>IF(H137&lt;7, (12.5 - (1.5*H137)), "-")</f>
        <v/>
      </c>
      <c r="L137" s="15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15">
        <f>AVERAGE(C138:F138)</f>
        <v/>
      </c>
      <c r="H138" s="15">
        <f>SUM(C138:F138)/4</f>
        <v/>
      </c>
      <c r="I138" s="15">
        <f>IF(H138&lt;7, (0.6*H138) + (0.4*G138), "-")</f>
        <v/>
      </c>
      <c r="J138" s="8">
        <f>IF(H138&lt;2.5, "REPROVADO", IF(H138&lt;7, "FINAL", "APROVADO"))</f>
        <v/>
      </c>
      <c r="K138" s="15">
        <f>IF(H138&lt;7, (12.5 - (1.5*H138)), "-")</f>
        <v/>
      </c>
      <c r="L138" s="15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15">
        <f>AVERAGE(C139:F139)</f>
        <v/>
      </c>
      <c r="H139" s="15">
        <f>SUM(C139:F139)/4</f>
        <v/>
      </c>
      <c r="I139" s="15">
        <f>IF(H139&lt;7, (0.6*H139) + (0.4*G139), "-")</f>
        <v/>
      </c>
      <c r="J139" s="8">
        <f>IF(H139&lt;2.5, "REPROVADO", IF(H139&lt;7, "FINAL", "APROVADO"))</f>
        <v/>
      </c>
      <c r="K139" s="15">
        <f>IF(H139&lt;7, (12.5 - (1.5*H139)), "-")</f>
        <v/>
      </c>
      <c r="L139" s="15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15">
        <f>AVERAGE(C140:F140)</f>
        <v/>
      </c>
      <c r="H140" s="15">
        <f>SUM(C140:F140)/4</f>
        <v/>
      </c>
      <c r="I140" s="15">
        <f>IF(H140&lt;7, (0.6*H140) + (0.4*G140), "-")</f>
        <v/>
      </c>
      <c r="J140" s="8">
        <f>IF(H140&lt;2.5, "REPROVADO", IF(H140&lt;7, "FINAL", "APROVADO"))</f>
        <v/>
      </c>
      <c r="K140" s="15">
        <f>IF(H140&lt;7, (12.5 - (1.5*H140)), "-")</f>
        <v/>
      </c>
      <c r="L140" s="15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15">
        <f>AVERAGE(C141:F141)</f>
        <v/>
      </c>
      <c r="H141" s="15">
        <f>SUM(C141:F141)/4</f>
        <v/>
      </c>
      <c r="I141" s="15">
        <f>IF(H141&lt;7, (0.6*H141) + (0.4*G141), "-")</f>
        <v/>
      </c>
      <c r="J141" s="8">
        <f>IF(H141&lt;2.5, "REPROVADO", IF(H141&lt;7, "FINAL", "APROVADO"))</f>
        <v/>
      </c>
      <c r="K141" s="15">
        <f>IF(H141&lt;7, (12.5 - (1.5*H141)), "-")</f>
        <v/>
      </c>
      <c r="L141" s="15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15">
        <f>AVERAGE(C142:F142)</f>
        <v/>
      </c>
      <c r="H142" s="15">
        <f>SUM(C142:F142)/4</f>
        <v/>
      </c>
      <c r="I142" s="15">
        <f>IF(H142&lt;7, (0.6*H142) + (0.4*G142), "-")</f>
        <v/>
      </c>
      <c r="J142" s="8">
        <f>IF(H142&lt;2.5, "REPROVADO", IF(H142&lt;7, "FINAL", "APROVADO"))</f>
        <v/>
      </c>
      <c r="K142" s="15">
        <f>IF(H142&lt;7, (12.5 - (1.5*H142)), "-")</f>
        <v/>
      </c>
      <c r="L142" s="15">
        <f>IF(G142&gt;=K142, "AF", "-")</f>
        <v/>
      </c>
    </row>
    <row r="157"/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3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14" t="n">
        <v>4.872347431231312</v>
      </c>
      <c r="D160" s="14" t="n">
        <v>5.254532063050942</v>
      </c>
      <c r="E160" s="14" t="n">
        <v>1.858185622819952</v>
      </c>
      <c r="F160" s="14" t="n">
        <v>6.970437591157233</v>
      </c>
      <c r="G160" s="15">
        <f>AVERAGE(C160:F160)</f>
        <v/>
      </c>
      <c r="H160" s="15">
        <f>SUM(C160:F160)/4</f>
        <v/>
      </c>
      <c r="I160" s="15">
        <f>IF(H160&lt;7, (0.6*H160) + (0.4*G160), "-")</f>
        <v/>
      </c>
      <c r="J160" s="8">
        <f>IF(H160&lt;2.5, "REPROVADO", IF(H160&lt;7, "FINAL", "APROVADO"))</f>
        <v/>
      </c>
      <c r="K160" s="15">
        <f>IF(H160&lt;7, (12.5 - (1.5*H160)), "-")</f>
        <v/>
      </c>
      <c r="L160" s="15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14" t="n">
        <v>7.157491226049599</v>
      </c>
      <c r="D161" s="14" t="n">
        <v>5.418768790204878</v>
      </c>
      <c r="E161" s="14" t="n">
        <v>2.654478267867671</v>
      </c>
      <c r="F161" s="14" t="n">
        <v>3.491567447146325</v>
      </c>
      <c r="G161" s="15">
        <f>AVERAGE(C161:F161)</f>
        <v/>
      </c>
      <c r="H161" s="15">
        <f>SUM(C161:F161)/4</f>
        <v/>
      </c>
      <c r="I161" s="15">
        <f>IF(H161&lt;7, (0.6*H161) + (0.4*G161), "-")</f>
        <v/>
      </c>
      <c r="J161" s="8">
        <f>IF(H161&lt;2.5, "REPROVADO", IF(H161&lt;7, "FINAL", "APROVADO"))</f>
        <v/>
      </c>
      <c r="K161" s="15">
        <f>IF(H161&lt;7, (12.5 - (1.5*H161)), "-")</f>
        <v/>
      </c>
      <c r="L161" s="15">
        <f>IF(G161&gt;=K161, "AF", "-")</f>
        <v/>
      </c>
      <c r="N161" s="8" t="inlineStr">
        <is>
          <t>ALUNOS APROVADOS</t>
        </is>
      </c>
      <c r="O161" s="9">
        <f>COUNTIF(C160:C194, "&gt;=7")</f>
        <v/>
      </c>
      <c r="P161" s="9">
        <f>COUNTIF(D160:D194, "&gt;=7")</f>
        <v/>
      </c>
      <c r="Q161" s="9">
        <f>COUNTIF(E160:E194, "&gt;=7")</f>
        <v/>
      </c>
      <c r="R161" s="9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14" t="n">
        <v>8.60993076762928</v>
      </c>
      <c r="D162" s="14" t="n">
        <v>8.841173196444222</v>
      </c>
      <c r="E162" s="14" t="n">
        <v>9.986282302083735</v>
      </c>
      <c r="F162" s="14" t="n">
        <v>4.188450352006663</v>
      </c>
      <c r="G162" s="15">
        <f>AVERAGE(C162:F162)</f>
        <v/>
      </c>
      <c r="H162" s="15">
        <f>SUM(C162:F162)/4</f>
        <v/>
      </c>
      <c r="I162" s="15">
        <f>IF(H162&lt;7, (0.6*H162) + (0.4*G162), "-")</f>
        <v/>
      </c>
      <c r="J162" s="8">
        <f>IF(H162&lt;2.5, "REPROVADO", IF(H162&lt;7, "FINAL", "APROVADO"))</f>
        <v/>
      </c>
      <c r="K162" s="15">
        <f>IF(H162&lt;7, (12.5 - (1.5*H162)), "-")</f>
        <v/>
      </c>
      <c r="L162" s="15">
        <f>IF(G162&gt;=K162, "AF", "-")</f>
        <v/>
      </c>
      <c r="N162" s="8" t="inlineStr">
        <is>
          <t>ALUNOS REPROVADOS</t>
        </is>
      </c>
      <c r="O162" s="9">
        <f>COUNTIF(C160:C194, "&lt;7")</f>
        <v/>
      </c>
      <c r="P162" s="9">
        <f>COUNTIF(D160:D194, "&lt;7")</f>
        <v/>
      </c>
      <c r="Q162" s="9">
        <f>COUNTIF(E160:E194, "&lt;7")</f>
        <v/>
      </c>
      <c r="R162" s="9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14" t="n">
        <v>4.240327631546111</v>
      </c>
      <c r="D163" s="14" t="n">
        <v>8.635759479083886</v>
      </c>
      <c r="E163" s="14" t="n">
        <v>9.728155747822044</v>
      </c>
      <c r="F163" s="14" t="n">
        <v>5.60785800411078</v>
      </c>
      <c r="G163" s="15">
        <f>AVERAGE(C163:F163)</f>
        <v/>
      </c>
      <c r="H163" s="15">
        <f>SUM(C163:F163)/4</f>
        <v/>
      </c>
      <c r="I163" s="15">
        <f>IF(H163&lt;7, (0.6*H163) + (0.4*G163), "-")</f>
        <v/>
      </c>
      <c r="J163" s="8">
        <f>IF(H163&lt;2.5, "REPROVADO", IF(H163&lt;7, "FINAL", "APROVADO"))</f>
        <v/>
      </c>
      <c r="K163" s="15">
        <f>IF(H163&lt;7, (12.5 - (1.5*H163)), "-")</f>
        <v/>
      </c>
      <c r="L163" s="15">
        <f>IF(G163&gt;=K163, "AF", "-")</f>
        <v/>
      </c>
      <c r="N163" s="8" t="inlineStr">
        <is>
          <t>Nº ALUNOS COM MÉDIA &gt; 8,0</t>
        </is>
      </c>
      <c r="O163" s="9">
        <f>COUNTIF(C160:C194, "&gt;=8")</f>
        <v/>
      </c>
      <c r="P163" s="9">
        <f>COUNTIF(D160:D194, "&gt;=8")</f>
        <v/>
      </c>
      <c r="Q163" s="9">
        <f>COUNTIF(E160:E194, "&gt;=8")</f>
        <v/>
      </c>
      <c r="R163" s="9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14" t="n">
        <v>3.613081531534059</v>
      </c>
      <c r="D164" s="14" t="n">
        <v>9.838042119177551</v>
      </c>
      <c r="E164" s="14" t="n">
        <v>6.371752324653436</v>
      </c>
      <c r="F164" s="14" t="n">
        <v>8.030946720461284</v>
      </c>
      <c r="G164" s="15">
        <f>AVERAGE(C164:F164)</f>
        <v/>
      </c>
      <c r="H164" s="15">
        <f>SUM(C164:F164)/4</f>
        <v/>
      </c>
      <c r="I164" s="15">
        <f>IF(H164&lt;7, (0.6*H164) + (0.4*G164), "-")</f>
        <v/>
      </c>
      <c r="J164" s="8">
        <f>IF(H164&lt;2.5, "REPROVADO", IF(H164&lt;7, "FINAL", "APROVADO"))</f>
        <v/>
      </c>
      <c r="K164" s="15">
        <f>IF(H164&lt;7, (12.5 - (1.5*H164)), "-")</f>
        <v/>
      </c>
      <c r="L164" s="15">
        <f>IF(G164&gt;=K164, "AF", "-")</f>
        <v/>
      </c>
      <c r="N164" s="8" t="inlineStr">
        <is>
          <t>Nº ALUNOS QUE NÃO ATINGIRAM MÉDIA &gt; 8,0</t>
        </is>
      </c>
      <c r="O164" s="9">
        <f>COUNTIF(C160:C194, "&lt;8")</f>
        <v/>
      </c>
      <c r="P164" s="9">
        <f>COUNTIF(D160:D194, "&lt;8")</f>
        <v/>
      </c>
      <c r="Q164" s="9">
        <f>COUNTIF(E160:E194, "&lt;8")</f>
        <v/>
      </c>
      <c r="R164" s="9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14" t="n">
        <v>6.998793483836058</v>
      </c>
      <c r="D165" s="14" t="n">
        <v>4.070627928909586</v>
      </c>
      <c r="E165" s="14" t="n">
        <v>3.540065855502097</v>
      </c>
      <c r="F165" s="14" t="n">
        <v>2.909896697379299</v>
      </c>
      <c r="G165" s="15">
        <f>AVERAGE(C165:F165)</f>
        <v/>
      </c>
      <c r="H165" s="15">
        <f>SUM(C165:F165)/4</f>
        <v/>
      </c>
      <c r="I165" s="15">
        <f>IF(H165&lt;7, (0.6*H165) + (0.4*G165), "-")</f>
        <v/>
      </c>
      <c r="J165" s="8">
        <f>IF(H165&lt;2.5, "REPROVADO", IF(H165&lt;7, "FINAL", "APROVADO"))</f>
        <v/>
      </c>
      <c r="K165" s="15">
        <f>IF(H165&lt;7, (12.5 - (1.5*H165)), "-")</f>
        <v/>
      </c>
      <c r="L165" s="15">
        <f>IF(G165&gt;=K165, "AF", "-")</f>
        <v/>
      </c>
      <c r="N165" s="8" t="inlineStr">
        <is>
          <t>PERCENTUAL DE MÉDIAS &gt; 5,0</t>
        </is>
      </c>
      <c r="O165" s="10">
        <f>COUNTIF(C160:C194, "&gt;=5")/COUNTA(C160:C194)</f>
        <v/>
      </c>
      <c r="P165" s="10">
        <f>COUNTIF(D160:D194, "&gt;=5")/COUNTA(D160:D194)</f>
        <v/>
      </c>
      <c r="Q165" s="10">
        <f>COUNTIF(E160:E194, "&gt;=5")/COUNTA(E160:E194)</f>
        <v/>
      </c>
      <c r="R165" s="10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14" t="n">
        <v>3.20645299148643</v>
      </c>
      <c r="D166" s="14" t="n">
        <v>7.775186754769173</v>
      </c>
      <c r="E166" s="14" t="n">
        <v>6.395694360471959</v>
      </c>
      <c r="F166" s="14" t="n">
        <v>2.812799692791908</v>
      </c>
      <c r="G166" s="15">
        <f>AVERAGE(C166:F166)</f>
        <v/>
      </c>
      <c r="H166" s="15">
        <f>SUM(C166:F166)/4</f>
        <v/>
      </c>
      <c r="I166" s="15">
        <f>IF(H166&lt;7, (0.6*H166) + (0.4*G166), "-")</f>
        <v/>
      </c>
      <c r="J166" s="8">
        <f>IF(H166&lt;2.5, "REPROVADO", IF(H166&lt;7, "FINAL", "APROVADO"))</f>
        <v/>
      </c>
      <c r="K166" s="15">
        <f>IF(H166&lt;7, (12.5 - (1.5*H166)), "-")</f>
        <v/>
      </c>
      <c r="L166" s="15">
        <f>IF(G166&gt;=K166, "AF", "-")</f>
        <v/>
      </c>
      <c r="N166" s="8" t="inlineStr">
        <is>
          <t>PERCENTUAL DE MÉDIAS &lt; 5,0</t>
        </is>
      </c>
      <c r="O166" s="10">
        <f>COUNTIF(C160:C194, "&lt;5")/COUNTA(C160:C194)</f>
        <v/>
      </c>
      <c r="P166" s="10">
        <f>COUNTIF(D160:D194, "&lt;5")/COUNTA(D160:D194)</f>
        <v/>
      </c>
      <c r="Q166" s="10">
        <f>COUNTIF(E160:E194, "&lt;5")/COUNTA(E160:E194)</f>
        <v/>
      </c>
      <c r="R166" s="10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14" t="n">
        <v>3.295802190231488</v>
      </c>
      <c r="D167" s="14" t="n">
        <v>8.459431793284113</v>
      </c>
      <c r="E167" s="14" t="n">
        <v>9.617608718986268</v>
      </c>
      <c r="F167" s="14" t="n">
        <v>2.869784906762193</v>
      </c>
      <c r="G167" s="15">
        <f>AVERAGE(C167:F167)</f>
        <v/>
      </c>
      <c r="H167" s="15">
        <f>SUM(C167:F167)/4</f>
        <v/>
      </c>
      <c r="I167" s="15">
        <f>IF(H167&lt;7, (0.6*H167) + (0.4*G167), "-")</f>
        <v/>
      </c>
      <c r="J167" s="8">
        <f>IF(H167&lt;2.5, "REPROVADO", IF(H167&lt;7, "FINAL", "APROVADO"))</f>
        <v/>
      </c>
      <c r="K167" s="15">
        <f>IF(H167&lt;7, (12.5 - (1.5*H167)), "-")</f>
        <v/>
      </c>
      <c r="L167" s="15">
        <f>IF(G167&gt;=K167, "AF", "-")</f>
        <v/>
      </c>
      <c r="N167" s="8" t="inlineStr">
        <is>
          <t>MATRÍCULAS</t>
        </is>
      </c>
      <c r="O167" s="9">
        <f>COUNTA(C160:C194)</f>
        <v/>
      </c>
      <c r="P167" s="9">
        <f>COUNTA(D160:D194)</f>
        <v/>
      </c>
      <c r="Q167" s="9">
        <f>COUNTA(E160:E194)</f>
        <v/>
      </c>
      <c r="R167" s="9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14" t="n">
        <v>8.394721311158056</v>
      </c>
      <c r="D168" s="14" t="n">
        <v>8.439678399734655</v>
      </c>
      <c r="E168" s="14" t="n">
        <v>7.206249477985309</v>
      </c>
      <c r="F168" s="14" t="n">
        <v>4.380080483366166</v>
      </c>
      <c r="G168" s="15">
        <f>AVERAGE(C168:F168)</f>
        <v/>
      </c>
      <c r="H168" s="15">
        <f>SUM(C168:F168)/4</f>
        <v/>
      </c>
      <c r="I168" s="15">
        <f>IF(H168&lt;7, (0.6*H168) + (0.4*G168), "-")</f>
        <v/>
      </c>
      <c r="J168" s="8">
        <f>IF(H168&lt;2.5, "REPROVADO", IF(H168&lt;7, "FINAL", "APROVADO"))</f>
        <v/>
      </c>
      <c r="K168" s="15">
        <f>IF(H168&lt;7, (12.5 - (1.5*H168)), "-")</f>
        <v/>
      </c>
      <c r="L168" s="15">
        <f>IF(G168&gt;=K168, "AF", "-")</f>
        <v/>
      </c>
      <c r="N168" s="8" t="inlineStr">
        <is>
          <t>TAXA DE APROVAÇÃO (%)</t>
        </is>
      </c>
      <c r="O168" s="10">
        <f>IF(COUNTA(C160:C194)=0, 0, COUNTIF(C160:C194, "&gt;=7")/COUNTA(C160:C194))</f>
        <v/>
      </c>
      <c r="P168" s="10">
        <f>IF(COUNTA(D160:D194)=0, 0, COUNTIF(D160:D194, "&gt;=7")/COUNTA(D160:D194))</f>
        <v/>
      </c>
      <c r="Q168" s="10">
        <f>IF(COUNTA(E160:E194)=0, 0, COUNTIF(E160:E194, "&gt;=7")/COUNTA(E160:E194))</f>
        <v/>
      </c>
      <c r="R168" s="10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14" t="n">
        <v>5.225578687287976</v>
      </c>
      <c r="D169" s="14" t="n">
        <v>4.867443540529233</v>
      </c>
      <c r="E169" s="14" t="n">
        <v>9.944514382473244</v>
      </c>
      <c r="F169" s="14" t="n">
        <v>1.771617841440194</v>
      </c>
      <c r="G169" s="15">
        <f>AVERAGE(C169:F169)</f>
        <v/>
      </c>
      <c r="H169" s="15">
        <f>SUM(C169:F169)/4</f>
        <v/>
      </c>
      <c r="I169" s="15">
        <f>IF(H169&lt;7, (0.6*H169) + (0.4*G169), "-")</f>
        <v/>
      </c>
      <c r="J169" s="8">
        <f>IF(H169&lt;2.5, "REPROVADO", IF(H169&lt;7, "FINAL", "APROVADO"))</f>
        <v/>
      </c>
      <c r="K169" s="15">
        <f>IF(H169&lt;7, (12.5 - (1.5*H169)), "-")</f>
        <v/>
      </c>
      <c r="L169" s="15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14" t="n">
        <v>8.541428466122237</v>
      </c>
      <c r="D170" s="14" t="n">
        <v>9.387340232938598</v>
      </c>
      <c r="E170" s="14" t="n">
        <v>8.773735022856126</v>
      </c>
      <c r="F170" s="14" t="n">
        <v>3.428055846612156</v>
      </c>
      <c r="G170" s="15">
        <f>AVERAGE(C170:F170)</f>
        <v/>
      </c>
      <c r="H170" s="15">
        <f>SUM(C170:F170)/4</f>
        <v/>
      </c>
      <c r="I170" s="15">
        <f>IF(H170&lt;7, (0.6*H170) + (0.4*G170), "-")</f>
        <v/>
      </c>
      <c r="J170" s="8">
        <f>IF(H170&lt;2.5, "REPROVADO", IF(H170&lt;7, "FINAL", "APROVADO"))</f>
        <v/>
      </c>
      <c r="K170" s="15">
        <f>IF(H170&lt;7, (12.5 - (1.5*H170)), "-")</f>
        <v/>
      </c>
      <c r="L170" s="15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14" t="n">
        <v>2.164048312128392</v>
      </c>
      <c r="D171" s="14" t="n">
        <v>4.610486904035588</v>
      </c>
      <c r="E171" s="14" t="n">
        <v>9.123477157771838</v>
      </c>
      <c r="F171" s="14" t="n">
        <v>4.109720083005131</v>
      </c>
      <c r="G171" s="15">
        <f>AVERAGE(C171:F171)</f>
        <v/>
      </c>
      <c r="H171" s="15">
        <f>SUM(C171:F171)/4</f>
        <v/>
      </c>
      <c r="I171" s="15">
        <f>IF(H171&lt;7, (0.6*H171) + (0.4*G171), "-")</f>
        <v/>
      </c>
      <c r="J171" s="8">
        <f>IF(H171&lt;2.5, "REPROVADO", IF(H171&lt;7, "FINAL", "APROVADO"))</f>
        <v/>
      </c>
      <c r="K171" s="15">
        <f>IF(H171&lt;7, (12.5 - (1.5*H171)), "-")</f>
        <v/>
      </c>
      <c r="L171" s="15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14" t="n">
        <v>3.143960574032072</v>
      </c>
      <c r="D172" s="14" t="n">
        <v>4.948385925662237</v>
      </c>
      <c r="E172" s="14" t="n">
        <v>5.261378966304731</v>
      </c>
      <c r="F172" s="14" t="n">
        <v>6.868064997650414</v>
      </c>
      <c r="G172" s="15">
        <f>AVERAGE(C172:F172)</f>
        <v/>
      </c>
      <c r="H172" s="15">
        <f>SUM(C172:F172)/4</f>
        <v/>
      </c>
      <c r="I172" s="15">
        <f>IF(H172&lt;7, (0.6*H172) + (0.4*G172), "-")</f>
        <v/>
      </c>
      <c r="J172" s="8">
        <f>IF(H172&lt;2.5, "REPROVADO", IF(H172&lt;7, "FINAL", "APROVADO"))</f>
        <v/>
      </c>
      <c r="K172" s="15">
        <f>IF(H172&lt;7, (12.5 - (1.5*H172)), "-")</f>
        <v/>
      </c>
      <c r="L172" s="15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14" t="n">
        <v>6.390579537059958</v>
      </c>
      <c r="D173" s="14" t="n">
        <v>7.900968351852194</v>
      </c>
      <c r="E173" s="14" t="n">
        <v>2.020092605754791</v>
      </c>
      <c r="F173" s="14" t="n">
        <v>9.909474296378692</v>
      </c>
      <c r="G173" s="15">
        <f>AVERAGE(C173:F173)</f>
        <v/>
      </c>
      <c r="H173" s="15">
        <f>SUM(C173:F173)/4</f>
        <v/>
      </c>
      <c r="I173" s="15">
        <f>IF(H173&lt;7, (0.6*H173) + (0.4*G173), "-")</f>
        <v/>
      </c>
      <c r="J173" s="8">
        <f>IF(H173&lt;2.5, "REPROVADO", IF(H173&lt;7, "FINAL", "APROVADO"))</f>
        <v/>
      </c>
      <c r="K173" s="15">
        <f>IF(H173&lt;7, (12.5 - (1.5*H173)), "-")</f>
        <v/>
      </c>
      <c r="L173" s="15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14" t="n">
        <v>8.884879747197958</v>
      </c>
      <c r="D174" s="14" t="n">
        <v>4.695122692010376</v>
      </c>
      <c r="E174" s="14" t="n">
        <v>4.380330738539625</v>
      </c>
      <c r="F174" s="14" t="n">
        <v>9.55328002569065</v>
      </c>
      <c r="G174" s="15">
        <f>AVERAGE(C174:F174)</f>
        <v/>
      </c>
      <c r="H174" s="15">
        <f>SUM(C174:F174)/4</f>
        <v/>
      </c>
      <c r="I174" s="15">
        <f>IF(H174&lt;7, (0.6*H174) + (0.4*G174), "-")</f>
        <v/>
      </c>
      <c r="J174" s="8">
        <f>IF(H174&lt;2.5, "REPROVADO", IF(H174&lt;7, "FINAL", "APROVADO"))</f>
        <v/>
      </c>
      <c r="K174" s="15">
        <f>IF(H174&lt;7, (12.5 - (1.5*H174)), "-")</f>
        <v/>
      </c>
      <c r="L174" s="15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14" t="n">
        <v>2.330349046483457</v>
      </c>
      <c r="D175" s="14" t="n">
        <v>6.354523026358487</v>
      </c>
      <c r="E175" s="14" t="n">
        <v>3.404224762952855</v>
      </c>
      <c r="F175" s="14" t="n">
        <v>6.186432997221542</v>
      </c>
      <c r="G175" s="15">
        <f>AVERAGE(C175:F175)</f>
        <v/>
      </c>
      <c r="H175" s="15">
        <f>SUM(C175:F175)/4</f>
        <v/>
      </c>
      <c r="I175" s="15">
        <f>IF(H175&lt;7, (0.6*H175) + (0.4*G175), "-")</f>
        <v/>
      </c>
      <c r="J175" s="8">
        <f>IF(H175&lt;2.5, "REPROVADO", IF(H175&lt;7, "FINAL", "APROVADO"))</f>
        <v/>
      </c>
      <c r="K175" s="15">
        <f>IF(H175&lt;7, (12.5 - (1.5*H175)), "-")</f>
        <v/>
      </c>
      <c r="L175" s="15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14" t="n">
        <v>3.991985788641731</v>
      </c>
      <c r="D176" s="14" t="n">
        <v>6.774956091170701</v>
      </c>
      <c r="E176" s="14" t="n">
        <v>3.893152935296841</v>
      </c>
      <c r="F176" s="14" t="n">
        <v>3.388736937758542</v>
      </c>
      <c r="G176" s="15">
        <f>AVERAGE(C176:F176)</f>
        <v/>
      </c>
      <c r="H176" s="15">
        <f>SUM(C176:F176)/4</f>
        <v/>
      </c>
      <c r="I176" s="15">
        <f>IF(H176&lt;7, (0.6*H176) + (0.4*G176), "-")</f>
        <v/>
      </c>
      <c r="J176" s="8">
        <f>IF(H176&lt;2.5, "REPROVADO", IF(H176&lt;7, "FINAL", "APROVADO"))</f>
        <v/>
      </c>
      <c r="K176" s="15">
        <f>IF(H176&lt;7, (12.5 - (1.5*H176)), "-")</f>
        <v/>
      </c>
      <c r="L176" s="15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14" t="n">
        <v>1.727040042564615</v>
      </c>
      <c r="D177" s="14" t="n">
        <v>9.862112477921265</v>
      </c>
      <c r="E177" s="14" t="n">
        <v>2.351946407035679</v>
      </c>
      <c r="F177" s="14" t="n">
        <v>9.850656950650748</v>
      </c>
      <c r="G177" s="15">
        <f>AVERAGE(C177:F177)</f>
        <v/>
      </c>
      <c r="H177" s="15">
        <f>SUM(C177:F177)/4</f>
        <v/>
      </c>
      <c r="I177" s="15">
        <f>IF(H177&lt;7, (0.6*H177) + (0.4*G177), "-")</f>
        <v/>
      </c>
      <c r="J177" s="8">
        <f>IF(H177&lt;2.5, "REPROVADO", IF(H177&lt;7, "FINAL", "APROVADO"))</f>
        <v/>
      </c>
      <c r="K177" s="15">
        <f>IF(H177&lt;7, (12.5 - (1.5*H177)), "-")</f>
        <v/>
      </c>
      <c r="L177" s="15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14" t="n">
        <v>9.863680652210263</v>
      </c>
      <c r="D178" s="14" t="n">
        <v>5.277604986656078</v>
      </c>
      <c r="E178" s="14" t="n">
        <v>1.238866565685569</v>
      </c>
      <c r="F178" s="14" t="n">
        <v>7.645671634831222</v>
      </c>
      <c r="G178" s="15">
        <f>AVERAGE(C178:F178)</f>
        <v/>
      </c>
      <c r="H178" s="15">
        <f>SUM(C178:F178)/4</f>
        <v/>
      </c>
      <c r="I178" s="15">
        <f>IF(H178&lt;7, (0.6*H178) + (0.4*G178), "-")</f>
        <v/>
      </c>
      <c r="J178" s="8">
        <f>IF(H178&lt;2.5, "REPROVADO", IF(H178&lt;7, "FINAL", "APROVADO"))</f>
        <v/>
      </c>
      <c r="K178" s="15">
        <f>IF(H178&lt;7, (12.5 - (1.5*H178)), "-")</f>
        <v/>
      </c>
      <c r="L178" s="15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14" t="n">
        <v>5.242437619982271</v>
      </c>
      <c r="D179" s="14" t="n">
        <v>7.376400206631317</v>
      </c>
      <c r="E179" s="14" t="n">
        <v>4.429342572560516</v>
      </c>
      <c r="F179" s="14" t="n">
        <v>3.926171985104119</v>
      </c>
      <c r="G179" s="15">
        <f>AVERAGE(C179:F179)</f>
        <v/>
      </c>
      <c r="H179" s="15">
        <f>SUM(C179:F179)/4</f>
        <v/>
      </c>
      <c r="I179" s="15">
        <f>IF(H179&lt;7, (0.6*H179) + (0.4*G179), "-")</f>
        <v/>
      </c>
      <c r="J179" s="8">
        <f>IF(H179&lt;2.5, "REPROVADO", IF(H179&lt;7, "FINAL", "APROVADO"))</f>
        <v/>
      </c>
      <c r="K179" s="15">
        <f>IF(H179&lt;7, (12.5 - (1.5*H179)), "-")</f>
        <v/>
      </c>
      <c r="L179" s="15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14" t="n">
        <v>6.616732292241862</v>
      </c>
      <c r="D180" s="14" t="n">
        <v>3.960725887503699</v>
      </c>
      <c r="E180" s="14" t="n">
        <v>5.092878576904137</v>
      </c>
      <c r="F180" s="14" t="n">
        <v>8.54040696482117</v>
      </c>
      <c r="G180" s="15">
        <f>AVERAGE(C180:F180)</f>
        <v/>
      </c>
      <c r="H180" s="15">
        <f>SUM(C180:F180)/4</f>
        <v/>
      </c>
      <c r="I180" s="15">
        <f>IF(H180&lt;7, (0.6*H180) + (0.4*G180), "-")</f>
        <v/>
      </c>
      <c r="J180" s="8">
        <f>IF(H180&lt;2.5, "REPROVADO", IF(H180&lt;7, "FINAL", "APROVADO"))</f>
        <v/>
      </c>
      <c r="K180" s="15">
        <f>IF(H180&lt;7, (12.5 - (1.5*H180)), "-")</f>
        <v/>
      </c>
      <c r="L180" s="15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14" t="n">
        <v>5.067808335881921</v>
      </c>
      <c r="D181" s="14" t="n">
        <v>4.994198060534274</v>
      </c>
      <c r="E181" s="14" t="n">
        <v>4.126273535705122</v>
      </c>
      <c r="F181" s="14" t="n">
        <v>8.880880732523401</v>
      </c>
      <c r="G181" s="15">
        <f>AVERAGE(C181:F181)</f>
        <v/>
      </c>
      <c r="H181" s="15">
        <f>SUM(C181:F181)/4</f>
        <v/>
      </c>
      <c r="I181" s="15">
        <f>IF(H181&lt;7, (0.6*H181) + (0.4*G181), "-")</f>
        <v/>
      </c>
      <c r="J181" s="8">
        <f>IF(H181&lt;2.5, "REPROVADO", IF(H181&lt;7, "FINAL", "APROVADO"))</f>
        <v/>
      </c>
      <c r="K181" s="15">
        <f>IF(H181&lt;7, (12.5 - (1.5*H181)), "-")</f>
        <v/>
      </c>
      <c r="L181" s="15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14" t="n">
        <v>2.895180638150469</v>
      </c>
      <c r="D182" s="14" t="n">
        <v>3.698511511204339</v>
      </c>
      <c r="E182" s="14" t="n">
        <v>3.767336169079737</v>
      </c>
      <c r="F182" s="14" t="n">
        <v>2.097511190883445</v>
      </c>
      <c r="G182" s="15">
        <f>AVERAGE(C182:F182)</f>
        <v/>
      </c>
      <c r="H182" s="15">
        <f>SUM(C182:F182)/4</f>
        <v/>
      </c>
      <c r="I182" s="15">
        <f>IF(H182&lt;7, (0.6*H182) + (0.4*G182), "-")</f>
        <v/>
      </c>
      <c r="J182" s="8">
        <f>IF(H182&lt;2.5, "REPROVADO", IF(H182&lt;7, "FINAL", "APROVADO"))</f>
        <v/>
      </c>
      <c r="K182" s="15">
        <f>IF(H182&lt;7, (12.5 - (1.5*H182)), "-")</f>
        <v/>
      </c>
      <c r="L182" s="15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14" t="n">
        <v>2.595011911555951</v>
      </c>
      <c r="D183" s="14" t="n">
        <v>2.302464886038265</v>
      </c>
      <c r="E183" s="14" t="n">
        <v>2.230027958652948</v>
      </c>
      <c r="F183" s="14" t="n">
        <v>6.162056698227416</v>
      </c>
      <c r="G183" s="15">
        <f>AVERAGE(C183:F183)</f>
        <v/>
      </c>
      <c r="H183" s="15">
        <f>SUM(C183:F183)/4</f>
        <v/>
      </c>
      <c r="I183" s="15">
        <f>IF(H183&lt;7, (0.6*H183) + (0.4*G183), "-")</f>
        <v/>
      </c>
      <c r="J183" s="8">
        <f>IF(H183&lt;2.5, "REPROVADO", IF(H183&lt;7, "FINAL", "APROVADO"))</f>
        <v/>
      </c>
      <c r="K183" s="15">
        <f>IF(H183&lt;7, (12.5 - (1.5*H183)), "-")</f>
        <v/>
      </c>
      <c r="L183" s="15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14" t="n">
        <v>7.063007487772557</v>
      </c>
      <c r="D184" s="14" t="n">
        <v>7.625382147998822</v>
      </c>
      <c r="E184" s="14" t="n">
        <v>9.781026499880751</v>
      </c>
      <c r="F184" s="14" t="n">
        <v>7.807323850084038</v>
      </c>
      <c r="G184" s="15">
        <f>AVERAGE(C184:F184)</f>
        <v/>
      </c>
      <c r="H184" s="15">
        <f>SUM(C184:F184)/4</f>
        <v/>
      </c>
      <c r="I184" s="15">
        <f>IF(H184&lt;7, (0.6*H184) + (0.4*G184), "-")</f>
        <v/>
      </c>
      <c r="J184" s="8">
        <f>IF(H184&lt;2.5, "REPROVADO", IF(H184&lt;7, "FINAL", "APROVADO"))</f>
        <v/>
      </c>
      <c r="K184" s="15">
        <f>IF(H184&lt;7, (12.5 - (1.5*H184)), "-")</f>
        <v/>
      </c>
      <c r="L184" s="15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15">
        <f>AVERAGE(C185:F185)</f>
        <v/>
      </c>
      <c r="H185" s="15">
        <f>SUM(C185:F185)/4</f>
        <v/>
      </c>
      <c r="I185" s="15">
        <f>IF(H185&lt;7, (0.6*H185) + (0.4*G185), "-")</f>
        <v/>
      </c>
      <c r="J185" s="8">
        <f>IF(H185&lt;2.5, "REPROVADO", IF(H185&lt;7, "FINAL", "APROVADO"))</f>
        <v/>
      </c>
      <c r="K185" s="15">
        <f>IF(H185&lt;7, (12.5 - (1.5*H185)), "-")</f>
        <v/>
      </c>
      <c r="L185" s="15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15">
        <f>AVERAGE(C186:F186)</f>
        <v/>
      </c>
      <c r="H186" s="15">
        <f>SUM(C186:F186)/4</f>
        <v/>
      </c>
      <c r="I186" s="15">
        <f>IF(H186&lt;7, (0.6*H186) + (0.4*G186), "-")</f>
        <v/>
      </c>
      <c r="J186" s="8">
        <f>IF(H186&lt;2.5, "REPROVADO", IF(H186&lt;7, "FINAL", "APROVADO"))</f>
        <v/>
      </c>
      <c r="K186" s="15">
        <f>IF(H186&lt;7, (12.5 - (1.5*H186)), "-")</f>
        <v/>
      </c>
      <c r="L186" s="15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15">
        <f>AVERAGE(C187:F187)</f>
        <v/>
      </c>
      <c r="H187" s="15">
        <f>SUM(C187:F187)/4</f>
        <v/>
      </c>
      <c r="I187" s="15">
        <f>IF(H187&lt;7, (0.6*H187) + (0.4*G187), "-")</f>
        <v/>
      </c>
      <c r="J187" s="8">
        <f>IF(H187&lt;2.5, "REPROVADO", IF(H187&lt;7, "FINAL", "APROVADO"))</f>
        <v/>
      </c>
      <c r="K187" s="15">
        <f>IF(H187&lt;7, (12.5 - (1.5*H187)), "-")</f>
        <v/>
      </c>
      <c r="L187" s="15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15">
        <f>AVERAGE(C188:F188)</f>
        <v/>
      </c>
      <c r="H188" s="15">
        <f>SUM(C188:F188)/4</f>
        <v/>
      </c>
      <c r="I188" s="15">
        <f>IF(H188&lt;7, (0.6*H188) + (0.4*G188), "-")</f>
        <v/>
      </c>
      <c r="J188" s="8">
        <f>IF(H188&lt;2.5, "REPROVADO", IF(H188&lt;7, "FINAL", "APROVADO"))</f>
        <v/>
      </c>
      <c r="K188" s="15">
        <f>IF(H188&lt;7, (12.5 - (1.5*H188)), "-")</f>
        <v/>
      </c>
      <c r="L188" s="15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15">
        <f>AVERAGE(C189:F189)</f>
        <v/>
      </c>
      <c r="H189" s="15">
        <f>SUM(C189:F189)/4</f>
        <v/>
      </c>
      <c r="I189" s="15">
        <f>IF(H189&lt;7, (0.6*H189) + (0.4*G189), "-")</f>
        <v/>
      </c>
      <c r="J189" s="8">
        <f>IF(H189&lt;2.5, "REPROVADO", IF(H189&lt;7, "FINAL", "APROVADO"))</f>
        <v/>
      </c>
      <c r="K189" s="15">
        <f>IF(H189&lt;7, (12.5 - (1.5*H189)), "-")</f>
        <v/>
      </c>
      <c r="L189" s="15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15">
        <f>AVERAGE(C190:F190)</f>
        <v/>
      </c>
      <c r="H190" s="15">
        <f>SUM(C190:F190)/4</f>
        <v/>
      </c>
      <c r="I190" s="15">
        <f>IF(H190&lt;7, (0.6*H190) + (0.4*G190), "-")</f>
        <v/>
      </c>
      <c r="J190" s="8">
        <f>IF(H190&lt;2.5, "REPROVADO", IF(H190&lt;7, "FINAL", "APROVADO"))</f>
        <v/>
      </c>
      <c r="K190" s="15">
        <f>IF(H190&lt;7, (12.5 - (1.5*H190)), "-")</f>
        <v/>
      </c>
      <c r="L190" s="15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15">
        <f>AVERAGE(C191:F191)</f>
        <v/>
      </c>
      <c r="H191" s="15">
        <f>SUM(C191:F191)/4</f>
        <v/>
      </c>
      <c r="I191" s="15">
        <f>IF(H191&lt;7, (0.6*H191) + (0.4*G191), "-")</f>
        <v/>
      </c>
      <c r="J191" s="8">
        <f>IF(H191&lt;2.5, "REPROVADO", IF(H191&lt;7, "FINAL", "APROVADO"))</f>
        <v/>
      </c>
      <c r="K191" s="15">
        <f>IF(H191&lt;7, (12.5 - (1.5*H191)), "-")</f>
        <v/>
      </c>
      <c r="L191" s="15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15">
        <f>AVERAGE(C192:F192)</f>
        <v/>
      </c>
      <c r="H192" s="15">
        <f>SUM(C192:F192)/4</f>
        <v/>
      </c>
      <c r="I192" s="15">
        <f>IF(H192&lt;7, (0.6*H192) + (0.4*G192), "-")</f>
        <v/>
      </c>
      <c r="J192" s="8">
        <f>IF(H192&lt;2.5, "REPROVADO", IF(H192&lt;7, "FINAL", "APROVADO"))</f>
        <v/>
      </c>
      <c r="K192" s="15">
        <f>IF(H192&lt;7, (12.5 - (1.5*H192)), "-")</f>
        <v/>
      </c>
      <c r="L192" s="15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15">
        <f>AVERAGE(C193:F193)</f>
        <v/>
      </c>
      <c r="H193" s="15">
        <f>SUM(C193:F193)/4</f>
        <v/>
      </c>
      <c r="I193" s="15">
        <f>IF(H193&lt;7, (0.6*H193) + (0.4*G193), "-")</f>
        <v/>
      </c>
      <c r="J193" s="8">
        <f>IF(H193&lt;2.5, "REPROVADO", IF(H193&lt;7, "FINAL", "APROVADO"))</f>
        <v/>
      </c>
      <c r="K193" s="15">
        <f>IF(H193&lt;7, (12.5 - (1.5*H193)), "-")</f>
        <v/>
      </c>
      <c r="L193" s="15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15">
        <f>AVERAGE(C194:F194)</f>
        <v/>
      </c>
      <c r="H194" s="15">
        <f>SUM(C194:F194)/4</f>
        <v/>
      </c>
      <c r="I194" s="15">
        <f>IF(H194&lt;7, (0.6*H194) + (0.4*G194), "-")</f>
        <v/>
      </c>
      <c r="J194" s="8">
        <f>IF(H194&lt;2.5, "REPROVADO", IF(H194&lt;7, "FINAL", "APROVADO"))</f>
        <v/>
      </c>
      <c r="K194" s="15">
        <f>IF(H194&lt;7, (12.5 - (1.5*H194)), "-")</f>
        <v/>
      </c>
      <c r="L194" s="15">
        <f>IF(G194&gt;=K194, "AF", "-")</f>
        <v/>
      </c>
    </row>
    <row r="208"/>
    <row r="209"/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3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14" t="n">
        <v>3.678452504938393</v>
      </c>
      <c r="D212" s="14" t="n">
        <v>9.555764717492615</v>
      </c>
      <c r="E212" s="14" t="n">
        <v>2.012447036050225</v>
      </c>
      <c r="F212" s="14" t="n">
        <v>1.214519854045959</v>
      </c>
      <c r="G212" s="15">
        <f>AVERAGE(C212:F212)</f>
        <v/>
      </c>
      <c r="H212" s="15">
        <f>SUM(C212:F212)/4</f>
        <v/>
      </c>
      <c r="I212" s="15">
        <f>IF(H212&lt;7, (0.6*H212) + (0.4*G212), "-")</f>
        <v/>
      </c>
      <c r="J212" s="8">
        <f>IF(H212&lt;2.5, "REPROVADO", IF(H212&lt;7, "FINAL", "APROVADO"))</f>
        <v/>
      </c>
      <c r="K212" s="15">
        <f>IF(H212&lt;7, (12.5 - (1.5*H212)), "-")</f>
        <v/>
      </c>
      <c r="L212" s="15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14" t="n">
        <v>8.983212420368481</v>
      </c>
      <c r="D213" s="14" t="n">
        <v>5.164435638901267</v>
      </c>
      <c r="E213" s="14" t="n">
        <v>5.497959946574133</v>
      </c>
      <c r="F213" s="14" t="n">
        <v>9.59227292475614</v>
      </c>
      <c r="G213" s="15">
        <f>AVERAGE(C213:F213)</f>
        <v/>
      </c>
      <c r="H213" s="15">
        <f>SUM(C213:F213)/4</f>
        <v/>
      </c>
      <c r="I213" s="15">
        <f>IF(H213&lt;7, (0.6*H213) + (0.4*G213), "-")</f>
        <v/>
      </c>
      <c r="J213" s="8">
        <f>IF(H213&lt;2.5, "REPROVADO", IF(H213&lt;7, "FINAL", "APROVADO"))</f>
        <v/>
      </c>
      <c r="K213" s="15">
        <f>IF(H213&lt;7, (12.5 - (1.5*H213)), "-")</f>
        <v/>
      </c>
      <c r="L213" s="15">
        <f>IF(G213&gt;=K213, "AF", "-")</f>
        <v/>
      </c>
      <c r="N213" s="8" t="inlineStr">
        <is>
          <t>ALUNOS APROVADOS</t>
        </is>
      </c>
      <c r="O213" s="9">
        <f>COUNTIF(C212:C246, "&gt;=7")</f>
        <v/>
      </c>
      <c r="P213" s="9">
        <f>COUNTIF(D212:D246, "&gt;=7")</f>
        <v/>
      </c>
      <c r="Q213" s="9">
        <f>COUNTIF(E212:E246, "&gt;=7")</f>
        <v/>
      </c>
      <c r="R213" s="9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14" t="n">
        <v>4.299410773614802</v>
      </c>
      <c r="D214" s="14" t="n">
        <v>2.360121655219491</v>
      </c>
      <c r="E214" s="14" t="n">
        <v>4.05959825290107</v>
      </c>
      <c r="F214" s="14" t="n">
        <v>4.69930710506887</v>
      </c>
      <c r="G214" s="15">
        <f>AVERAGE(C214:F214)</f>
        <v/>
      </c>
      <c r="H214" s="15">
        <f>SUM(C214:F214)/4</f>
        <v/>
      </c>
      <c r="I214" s="15">
        <f>IF(H214&lt;7, (0.6*H214) + (0.4*G214), "-")</f>
        <v/>
      </c>
      <c r="J214" s="8">
        <f>IF(H214&lt;2.5, "REPROVADO", IF(H214&lt;7, "FINAL", "APROVADO"))</f>
        <v/>
      </c>
      <c r="K214" s="15">
        <f>IF(H214&lt;7, (12.5 - (1.5*H214)), "-")</f>
        <v/>
      </c>
      <c r="L214" s="15">
        <f>IF(G214&gt;=K214, "AF", "-")</f>
        <v/>
      </c>
      <c r="N214" s="8" t="inlineStr">
        <is>
          <t>ALUNOS REPROVADOS</t>
        </is>
      </c>
      <c r="O214" s="9">
        <f>COUNTIF(C212:C246, "&lt;7")</f>
        <v/>
      </c>
      <c r="P214" s="9">
        <f>COUNTIF(D212:D246, "&lt;7")</f>
        <v/>
      </c>
      <c r="Q214" s="9">
        <f>COUNTIF(E212:E246, "&lt;7")</f>
        <v/>
      </c>
      <c r="R214" s="9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14" t="n">
        <v>9.264552645785079</v>
      </c>
      <c r="D215" s="14" t="n">
        <v>6.512889877280177</v>
      </c>
      <c r="E215" s="14" t="n">
        <v>8.665278112970174</v>
      </c>
      <c r="F215" s="14" t="n">
        <v>5.44732191989015</v>
      </c>
      <c r="G215" s="15">
        <f>AVERAGE(C215:F215)</f>
        <v/>
      </c>
      <c r="H215" s="15">
        <f>SUM(C215:F215)/4</f>
        <v/>
      </c>
      <c r="I215" s="15">
        <f>IF(H215&lt;7, (0.6*H215) + (0.4*G215), "-")</f>
        <v/>
      </c>
      <c r="J215" s="8">
        <f>IF(H215&lt;2.5, "REPROVADO", IF(H215&lt;7, "FINAL", "APROVADO"))</f>
        <v/>
      </c>
      <c r="K215" s="15">
        <f>IF(H215&lt;7, (12.5 - (1.5*H215)), "-")</f>
        <v/>
      </c>
      <c r="L215" s="15">
        <f>IF(G215&gt;=K215, "AF", "-")</f>
        <v/>
      </c>
      <c r="N215" s="8" t="inlineStr">
        <is>
          <t>Nº ALUNOS COM MÉDIA &gt; 8,0</t>
        </is>
      </c>
      <c r="O215" s="9">
        <f>COUNTIF(C212:C246, "&gt;=8")</f>
        <v/>
      </c>
      <c r="P215" s="9">
        <f>COUNTIF(D212:D246, "&gt;=8")</f>
        <v/>
      </c>
      <c r="Q215" s="9">
        <f>COUNTIF(E212:E246, "&gt;=8")</f>
        <v/>
      </c>
      <c r="R215" s="9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14" t="n">
        <v>8.434194258891313</v>
      </c>
      <c r="D216" s="14" t="n">
        <v>2.93064623526247</v>
      </c>
      <c r="E216" s="14" t="n">
        <v>4.560156474331913</v>
      </c>
      <c r="F216" s="14" t="n">
        <v>7.382722892102787</v>
      </c>
      <c r="G216" s="15">
        <f>AVERAGE(C216:F216)</f>
        <v/>
      </c>
      <c r="H216" s="15">
        <f>SUM(C216:F216)/4</f>
        <v/>
      </c>
      <c r="I216" s="15">
        <f>IF(H216&lt;7, (0.6*H216) + (0.4*G216), "-")</f>
        <v/>
      </c>
      <c r="J216" s="8">
        <f>IF(H216&lt;2.5, "REPROVADO", IF(H216&lt;7, "FINAL", "APROVADO"))</f>
        <v/>
      </c>
      <c r="K216" s="15">
        <f>IF(H216&lt;7, (12.5 - (1.5*H216)), "-")</f>
        <v/>
      </c>
      <c r="L216" s="15">
        <f>IF(G216&gt;=K216, "AF", "-")</f>
        <v/>
      </c>
      <c r="N216" s="8" t="inlineStr">
        <is>
          <t>Nº ALUNOS QUE NÃO ATINGIRAM MÉDIA &gt; 8,0</t>
        </is>
      </c>
      <c r="O216" s="9">
        <f>COUNTIF(C212:C246, "&lt;8")</f>
        <v/>
      </c>
      <c r="P216" s="9">
        <f>COUNTIF(D212:D246, "&lt;8")</f>
        <v/>
      </c>
      <c r="Q216" s="9">
        <f>COUNTIF(E212:E246, "&lt;8")</f>
        <v/>
      </c>
      <c r="R216" s="9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14" t="n">
        <v>5.687123332778556</v>
      </c>
      <c r="D217" s="14" t="n">
        <v>5.128102625800839</v>
      </c>
      <c r="E217" s="14" t="n">
        <v>5.035102529431238</v>
      </c>
      <c r="F217" s="14" t="n">
        <v>5.514503249279739</v>
      </c>
      <c r="G217" s="15">
        <f>AVERAGE(C217:F217)</f>
        <v/>
      </c>
      <c r="H217" s="15">
        <f>SUM(C217:F217)/4</f>
        <v/>
      </c>
      <c r="I217" s="15">
        <f>IF(H217&lt;7, (0.6*H217) + (0.4*G217), "-")</f>
        <v/>
      </c>
      <c r="J217" s="8">
        <f>IF(H217&lt;2.5, "REPROVADO", IF(H217&lt;7, "FINAL", "APROVADO"))</f>
        <v/>
      </c>
      <c r="K217" s="15">
        <f>IF(H217&lt;7, (12.5 - (1.5*H217)), "-")</f>
        <v/>
      </c>
      <c r="L217" s="15">
        <f>IF(G217&gt;=K217, "AF", "-")</f>
        <v/>
      </c>
      <c r="N217" s="8" t="inlineStr">
        <is>
          <t>PERCENTUAL DE MÉDIAS &gt; 5,0</t>
        </is>
      </c>
      <c r="O217" s="10">
        <f>COUNTIF(C212:C246, "&gt;=5")/COUNTA(C212:C246)</f>
        <v/>
      </c>
      <c r="P217" s="10">
        <f>COUNTIF(D212:D246, "&gt;=5")/COUNTA(D212:D246)</f>
        <v/>
      </c>
      <c r="Q217" s="10">
        <f>COUNTIF(E212:E246, "&gt;=5")/COUNTA(E212:E246)</f>
        <v/>
      </c>
      <c r="R217" s="10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14" t="n">
        <v>2.986270900060272</v>
      </c>
      <c r="D218" s="14" t="n">
        <v>7.828780852963902</v>
      </c>
      <c r="E218" s="14" t="n">
        <v>1.830549654583652</v>
      </c>
      <c r="F218" s="14" t="n">
        <v>9.868277112154653</v>
      </c>
      <c r="G218" s="15">
        <f>AVERAGE(C218:F218)</f>
        <v/>
      </c>
      <c r="H218" s="15">
        <f>SUM(C218:F218)/4</f>
        <v/>
      </c>
      <c r="I218" s="15">
        <f>IF(H218&lt;7, (0.6*H218) + (0.4*G218), "-")</f>
        <v/>
      </c>
      <c r="J218" s="8">
        <f>IF(H218&lt;2.5, "REPROVADO", IF(H218&lt;7, "FINAL", "APROVADO"))</f>
        <v/>
      </c>
      <c r="K218" s="15">
        <f>IF(H218&lt;7, (12.5 - (1.5*H218)), "-")</f>
        <v/>
      </c>
      <c r="L218" s="15">
        <f>IF(G218&gt;=K218, "AF", "-")</f>
        <v/>
      </c>
      <c r="N218" s="8" t="inlineStr">
        <is>
          <t>PERCENTUAL DE MÉDIAS &lt; 5,0</t>
        </is>
      </c>
      <c r="O218" s="10">
        <f>COUNTIF(C212:C246, "&lt;5")/COUNTA(C212:C246)</f>
        <v/>
      </c>
      <c r="P218" s="10">
        <f>COUNTIF(D212:D246, "&lt;5")/COUNTA(D212:D246)</f>
        <v/>
      </c>
      <c r="Q218" s="10">
        <f>COUNTIF(E212:E246, "&lt;5")/COUNTA(E212:E246)</f>
        <v/>
      </c>
      <c r="R218" s="10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14" t="n">
        <v>1.480560522901541</v>
      </c>
      <c r="D219" s="14" t="n">
        <v>9.31939993338454</v>
      </c>
      <c r="E219" s="14" t="n">
        <v>2.853122109093192</v>
      </c>
      <c r="F219" s="14" t="n">
        <v>7.692237243743581</v>
      </c>
      <c r="G219" s="15">
        <f>AVERAGE(C219:F219)</f>
        <v/>
      </c>
      <c r="H219" s="15">
        <f>SUM(C219:F219)/4</f>
        <v/>
      </c>
      <c r="I219" s="15">
        <f>IF(H219&lt;7, (0.6*H219) + (0.4*G219), "-")</f>
        <v/>
      </c>
      <c r="J219" s="8">
        <f>IF(H219&lt;2.5, "REPROVADO", IF(H219&lt;7, "FINAL", "APROVADO"))</f>
        <v/>
      </c>
      <c r="K219" s="15">
        <f>IF(H219&lt;7, (12.5 - (1.5*H219)), "-")</f>
        <v/>
      </c>
      <c r="L219" s="15">
        <f>IF(G219&gt;=K219, "AF", "-")</f>
        <v/>
      </c>
      <c r="N219" s="8" t="inlineStr">
        <is>
          <t>MATRÍCULAS</t>
        </is>
      </c>
      <c r="O219" s="9">
        <f>COUNTA(C212:C246)</f>
        <v/>
      </c>
      <c r="P219" s="9">
        <f>COUNTA(D212:D246)</f>
        <v/>
      </c>
      <c r="Q219" s="9">
        <f>COUNTA(E212:E246)</f>
        <v/>
      </c>
      <c r="R219" s="9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14" t="n">
        <v>5.556921645377335</v>
      </c>
      <c r="D220" s="14" t="n">
        <v>8.294852656588796</v>
      </c>
      <c r="E220" s="14" t="n">
        <v>9.613599020444807</v>
      </c>
      <c r="F220" s="14" t="n">
        <v>3.020543120835218</v>
      </c>
      <c r="G220" s="15">
        <f>AVERAGE(C220:F220)</f>
        <v/>
      </c>
      <c r="H220" s="15">
        <f>SUM(C220:F220)/4</f>
        <v/>
      </c>
      <c r="I220" s="15">
        <f>IF(H220&lt;7, (0.6*H220) + (0.4*G220), "-")</f>
        <v/>
      </c>
      <c r="J220" s="8">
        <f>IF(H220&lt;2.5, "REPROVADO", IF(H220&lt;7, "FINAL", "APROVADO"))</f>
        <v/>
      </c>
      <c r="K220" s="15">
        <f>IF(H220&lt;7, (12.5 - (1.5*H220)), "-")</f>
        <v/>
      </c>
      <c r="L220" s="15">
        <f>IF(G220&gt;=K220, "AF", "-")</f>
        <v/>
      </c>
      <c r="N220" s="8" t="inlineStr">
        <is>
          <t>TAXA DE APROVAÇÃO (%)</t>
        </is>
      </c>
      <c r="O220" s="10">
        <f>IF(COUNTA(C212:C246)=0, 0, COUNTIF(C212:C246, "&gt;=7")/COUNTA(C212:C246))</f>
        <v/>
      </c>
      <c r="P220" s="10">
        <f>IF(COUNTA(D212:D246)=0, 0, COUNTIF(D212:D246, "&gt;=7")/COUNTA(D212:D246))</f>
        <v/>
      </c>
      <c r="Q220" s="10">
        <f>IF(COUNTA(E212:E246)=0, 0, COUNTIF(E212:E246, "&gt;=7")/COUNTA(E212:E246))</f>
        <v/>
      </c>
      <c r="R220" s="10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14" t="n">
        <v>1.625606039878723</v>
      </c>
      <c r="D221" s="14" t="n">
        <v>8.453104059843463</v>
      </c>
      <c r="E221" s="14" t="n">
        <v>7.734602987550425</v>
      </c>
      <c r="F221" s="14" t="n">
        <v>7.793023514279775</v>
      </c>
      <c r="G221" s="15">
        <f>AVERAGE(C221:F221)</f>
        <v/>
      </c>
      <c r="H221" s="15">
        <f>SUM(C221:F221)/4</f>
        <v/>
      </c>
      <c r="I221" s="15">
        <f>IF(H221&lt;7, (0.6*H221) + (0.4*G221), "-")</f>
        <v/>
      </c>
      <c r="J221" s="8">
        <f>IF(H221&lt;2.5, "REPROVADO", IF(H221&lt;7, "FINAL", "APROVADO"))</f>
        <v/>
      </c>
      <c r="K221" s="15">
        <f>IF(H221&lt;7, (12.5 - (1.5*H221)), "-")</f>
        <v/>
      </c>
      <c r="L221" s="15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14" t="n">
        <v>4.469573201073818</v>
      </c>
      <c r="D222" s="14" t="n">
        <v>2.091843643529633</v>
      </c>
      <c r="E222" s="14" t="n">
        <v>3.880059308440949</v>
      </c>
      <c r="F222" s="14" t="n">
        <v>2.905417576773684</v>
      </c>
      <c r="G222" s="15">
        <f>AVERAGE(C222:F222)</f>
        <v/>
      </c>
      <c r="H222" s="15">
        <f>SUM(C222:F222)/4</f>
        <v/>
      </c>
      <c r="I222" s="15">
        <f>IF(H222&lt;7, (0.6*H222) + (0.4*G222), "-")</f>
        <v/>
      </c>
      <c r="J222" s="8">
        <f>IF(H222&lt;2.5, "REPROVADO", IF(H222&lt;7, "FINAL", "APROVADO"))</f>
        <v/>
      </c>
      <c r="K222" s="15">
        <f>IF(H222&lt;7, (12.5 - (1.5*H222)), "-")</f>
        <v/>
      </c>
      <c r="L222" s="15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14" t="n">
        <v>3.940378175807501</v>
      </c>
      <c r="D223" s="14" t="n">
        <v>6.976003016692187</v>
      </c>
      <c r="E223" s="14" t="n">
        <v>4.622183201292306</v>
      </c>
      <c r="F223" s="14" t="n">
        <v>9.696304349662764</v>
      </c>
      <c r="G223" s="15">
        <f>AVERAGE(C223:F223)</f>
        <v/>
      </c>
      <c r="H223" s="15">
        <f>SUM(C223:F223)/4</f>
        <v/>
      </c>
      <c r="I223" s="15">
        <f>IF(H223&lt;7, (0.6*H223) + (0.4*G223), "-")</f>
        <v/>
      </c>
      <c r="J223" s="8">
        <f>IF(H223&lt;2.5, "REPROVADO", IF(H223&lt;7, "FINAL", "APROVADO"))</f>
        <v/>
      </c>
      <c r="K223" s="15">
        <f>IF(H223&lt;7, (12.5 - (1.5*H223)), "-")</f>
        <v/>
      </c>
      <c r="L223" s="15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14" t="n">
        <v>8.106911081352219</v>
      </c>
      <c r="D224" s="14" t="n">
        <v>6.274986935431245</v>
      </c>
      <c r="E224" s="14" t="n">
        <v>5.14235354143013</v>
      </c>
      <c r="F224" s="14" t="n">
        <v>8.847726276152347</v>
      </c>
      <c r="G224" s="15">
        <f>AVERAGE(C224:F224)</f>
        <v/>
      </c>
      <c r="H224" s="15">
        <f>SUM(C224:F224)/4</f>
        <v/>
      </c>
      <c r="I224" s="15">
        <f>IF(H224&lt;7, (0.6*H224) + (0.4*G224), "-")</f>
        <v/>
      </c>
      <c r="J224" s="8">
        <f>IF(H224&lt;2.5, "REPROVADO", IF(H224&lt;7, "FINAL", "APROVADO"))</f>
        <v/>
      </c>
      <c r="K224" s="15">
        <f>IF(H224&lt;7, (12.5 - (1.5*H224)), "-")</f>
        <v/>
      </c>
      <c r="L224" s="15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14" t="n">
        <v>2.663032392210692</v>
      </c>
      <c r="D225" s="14" t="n">
        <v>7.718250879627054</v>
      </c>
      <c r="E225" s="14" t="n">
        <v>6.011771142072778</v>
      </c>
      <c r="F225" s="14" t="n">
        <v>6.761006771627124</v>
      </c>
      <c r="G225" s="15">
        <f>AVERAGE(C225:F225)</f>
        <v/>
      </c>
      <c r="H225" s="15">
        <f>SUM(C225:F225)/4</f>
        <v/>
      </c>
      <c r="I225" s="15">
        <f>IF(H225&lt;7, (0.6*H225) + (0.4*G225), "-")</f>
        <v/>
      </c>
      <c r="J225" s="8">
        <f>IF(H225&lt;2.5, "REPROVADO", IF(H225&lt;7, "FINAL", "APROVADO"))</f>
        <v/>
      </c>
      <c r="K225" s="15">
        <f>IF(H225&lt;7, (12.5 - (1.5*H225)), "-")</f>
        <v/>
      </c>
      <c r="L225" s="15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14" t="n">
        <v>7.565913617705311</v>
      </c>
      <c r="D226" s="14" t="n">
        <v>5.884895035112597</v>
      </c>
      <c r="E226" s="14" t="n">
        <v>1.700570107532715</v>
      </c>
      <c r="F226" s="14" t="n">
        <v>7.874894488771464</v>
      </c>
      <c r="G226" s="15">
        <f>AVERAGE(C226:F226)</f>
        <v/>
      </c>
      <c r="H226" s="15">
        <f>SUM(C226:F226)/4</f>
        <v/>
      </c>
      <c r="I226" s="15">
        <f>IF(H226&lt;7, (0.6*H226) + (0.4*G226), "-")</f>
        <v/>
      </c>
      <c r="J226" s="8">
        <f>IF(H226&lt;2.5, "REPROVADO", IF(H226&lt;7, "FINAL", "APROVADO"))</f>
        <v/>
      </c>
      <c r="K226" s="15">
        <f>IF(H226&lt;7, (12.5 - (1.5*H226)), "-")</f>
        <v/>
      </c>
      <c r="L226" s="15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14" t="n">
        <v>7.71716851145653</v>
      </c>
      <c r="D227" s="14" t="n">
        <v>7.478098823745778</v>
      </c>
      <c r="E227" s="14" t="n">
        <v>8.460445902734687</v>
      </c>
      <c r="F227" s="14" t="n">
        <v>2.484220498843274</v>
      </c>
      <c r="G227" s="15">
        <f>AVERAGE(C227:F227)</f>
        <v/>
      </c>
      <c r="H227" s="15">
        <f>SUM(C227:F227)/4</f>
        <v/>
      </c>
      <c r="I227" s="15">
        <f>IF(H227&lt;7, (0.6*H227) + (0.4*G227), "-")</f>
        <v/>
      </c>
      <c r="J227" s="8">
        <f>IF(H227&lt;2.5, "REPROVADO", IF(H227&lt;7, "FINAL", "APROVADO"))</f>
        <v/>
      </c>
      <c r="K227" s="15">
        <f>IF(H227&lt;7, (12.5 - (1.5*H227)), "-")</f>
        <v/>
      </c>
      <c r="L227" s="15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14" t="n">
        <v>1.661113342066664</v>
      </c>
      <c r="D228" s="14" t="n">
        <v>4.149975153945367</v>
      </c>
      <c r="E228" s="14" t="n">
        <v>2.246818854093323</v>
      </c>
      <c r="F228" s="14" t="n">
        <v>5.948860979115672</v>
      </c>
      <c r="G228" s="15">
        <f>AVERAGE(C228:F228)</f>
        <v/>
      </c>
      <c r="H228" s="15">
        <f>SUM(C228:F228)/4</f>
        <v/>
      </c>
      <c r="I228" s="15">
        <f>IF(H228&lt;7, (0.6*H228) + (0.4*G228), "-")</f>
        <v/>
      </c>
      <c r="J228" s="8">
        <f>IF(H228&lt;2.5, "REPROVADO", IF(H228&lt;7, "FINAL", "APROVADO"))</f>
        <v/>
      </c>
      <c r="K228" s="15">
        <f>IF(H228&lt;7, (12.5 - (1.5*H228)), "-")</f>
        <v/>
      </c>
      <c r="L228" s="15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14" t="n">
        <v>2.280830010819906</v>
      </c>
      <c r="D229" s="14" t="n">
        <v>7.112037690151562</v>
      </c>
      <c r="E229" s="14" t="n">
        <v>8.045189112122486</v>
      </c>
      <c r="F229" s="14" t="n">
        <v>2.999517987922705</v>
      </c>
      <c r="G229" s="15">
        <f>AVERAGE(C229:F229)</f>
        <v/>
      </c>
      <c r="H229" s="15">
        <f>SUM(C229:F229)/4</f>
        <v/>
      </c>
      <c r="I229" s="15">
        <f>IF(H229&lt;7, (0.6*H229) + (0.4*G229), "-")</f>
        <v/>
      </c>
      <c r="J229" s="8">
        <f>IF(H229&lt;2.5, "REPROVADO", IF(H229&lt;7, "FINAL", "APROVADO"))</f>
        <v/>
      </c>
      <c r="K229" s="15">
        <f>IF(H229&lt;7, (12.5 - (1.5*H229)), "-")</f>
        <v/>
      </c>
      <c r="L229" s="15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14" t="n">
        <v>3.20955816482768</v>
      </c>
      <c r="D230" s="14" t="n">
        <v>6.663757154124891</v>
      </c>
      <c r="E230" s="14" t="n">
        <v>2.738766224896243</v>
      </c>
      <c r="F230" s="14" t="n">
        <v>2.168263506207096</v>
      </c>
      <c r="G230" s="15">
        <f>AVERAGE(C230:F230)</f>
        <v/>
      </c>
      <c r="H230" s="15">
        <f>SUM(C230:F230)/4</f>
        <v/>
      </c>
      <c r="I230" s="15">
        <f>IF(H230&lt;7, (0.6*H230) + (0.4*G230), "-")</f>
        <v/>
      </c>
      <c r="J230" s="8">
        <f>IF(H230&lt;2.5, "REPROVADO", IF(H230&lt;7, "FINAL", "APROVADO"))</f>
        <v/>
      </c>
      <c r="K230" s="15">
        <f>IF(H230&lt;7, (12.5 - (1.5*H230)), "-")</f>
        <v/>
      </c>
      <c r="L230" s="15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14" t="n">
        <v>7.759823769182768</v>
      </c>
      <c r="D231" s="14" t="n">
        <v>9.999137775326719</v>
      </c>
      <c r="E231" s="14" t="n">
        <v>8.961384029281433</v>
      </c>
      <c r="F231" s="14" t="n">
        <v>5.417376926957046</v>
      </c>
      <c r="G231" s="15">
        <f>AVERAGE(C231:F231)</f>
        <v/>
      </c>
      <c r="H231" s="15">
        <f>SUM(C231:F231)/4</f>
        <v/>
      </c>
      <c r="I231" s="15">
        <f>IF(H231&lt;7, (0.6*H231) + (0.4*G231), "-")</f>
        <v/>
      </c>
      <c r="J231" s="8">
        <f>IF(H231&lt;2.5, "REPROVADO", IF(H231&lt;7, "FINAL", "APROVADO"))</f>
        <v/>
      </c>
      <c r="K231" s="15">
        <f>IF(H231&lt;7, (12.5 - (1.5*H231)), "-")</f>
        <v/>
      </c>
      <c r="L231" s="15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14" t="n">
        <v>8.608510172156869</v>
      </c>
      <c r="D232" s="14" t="n">
        <v>6.787983821007585</v>
      </c>
      <c r="E232" s="14" t="n">
        <v>7.154778925635986</v>
      </c>
      <c r="F232" s="14" t="n">
        <v>7.437897233047243</v>
      </c>
      <c r="G232" s="15">
        <f>AVERAGE(C232:F232)</f>
        <v/>
      </c>
      <c r="H232" s="15">
        <f>SUM(C232:F232)/4</f>
        <v/>
      </c>
      <c r="I232" s="15">
        <f>IF(H232&lt;7, (0.6*H232) + (0.4*G232), "-")</f>
        <v/>
      </c>
      <c r="J232" s="8">
        <f>IF(H232&lt;2.5, "REPROVADO", IF(H232&lt;7, "FINAL", "APROVADO"))</f>
        <v/>
      </c>
      <c r="K232" s="15">
        <f>IF(H232&lt;7, (12.5 - (1.5*H232)), "-")</f>
        <v/>
      </c>
      <c r="L232" s="15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14" t="n">
        <v>2.585117055350017</v>
      </c>
      <c r="D233" s="14" t="n">
        <v>3.883695524566492</v>
      </c>
      <c r="E233" s="14" t="n">
        <v>1.496763339708827</v>
      </c>
      <c r="F233" s="14" t="n">
        <v>9.56654241898095</v>
      </c>
      <c r="G233" s="15">
        <f>AVERAGE(C233:F233)</f>
        <v/>
      </c>
      <c r="H233" s="15">
        <f>SUM(C233:F233)/4</f>
        <v/>
      </c>
      <c r="I233" s="15">
        <f>IF(H233&lt;7, (0.6*H233) + (0.4*G233), "-")</f>
        <v/>
      </c>
      <c r="J233" s="8">
        <f>IF(H233&lt;2.5, "REPROVADO", IF(H233&lt;7, "FINAL", "APROVADO"))</f>
        <v/>
      </c>
      <c r="K233" s="15">
        <f>IF(H233&lt;7, (12.5 - (1.5*H233)), "-")</f>
        <v/>
      </c>
      <c r="L233" s="15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14" t="n">
        <v>4.847867815569059</v>
      </c>
      <c r="D234" s="14" t="n">
        <v>4.34653922308547</v>
      </c>
      <c r="E234" s="14" t="n">
        <v>7.522906771836567</v>
      </c>
      <c r="F234" s="14" t="n">
        <v>5.817966117793508</v>
      </c>
      <c r="G234" s="15">
        <f>AVERAGE(C234:F234)</f>
        <v/>
      </c>
      <c r="H234" s="15">
        <f>SUM(C234:F234)/4</f>
        <v/>
      </c>
      <c r="I234" s="15">
        <f>IF(H234&lt;7, (0.6*H234) + (0.4*G234), "-")</f>
        <v/>
      </c>
      <c r="J234" s="8">
        <f>IF(H234&lt;2.5, "REPROVADO", IF(H234&lt;7, "FINAL", "APROVADO"))</f>
        <v/>
      </c>
      <c r="K234" s="15">
        <f>IF(H234&lt;7, (12.5 - (1.5*H234)), "-")</f>
        <v/>
      </c>
      <c r="L234" s="15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14" t="n">
        <v>8.608619492009378</v>
      </c>
      <c r="D235" s="14" t="n">
        <v>2.096380797154907</v>
      </c>
      <c r="E235" s="14" t="n">
        <v>4.966223397064906</v>
      </c>
      <c r="F235" s="14" t="n">
        <v>5.479347480366692</v>
      </c>
      <c r="G235" s="15">
        <f>AVERAGE(C235:F235)</f>
        <v/>
      </c>
      <c r="H235" s="15">
        <f>SUM(C235:F235)/4</f>
        <v/>
      </c>
      <c r="I235" s="15">
        <f>IF(H235&lt;7, (0.6*H235) + (0.4*G235), "-")</f>
        <v/>
      </c>
      <c r="J235" s="8">
        <f>IF(H235&lt;2.5, "REPROVADO", IF(H235&lt;7, "FINAL", "APROVADO"))</f>
        <v/>
      </c>
      <c r="K235" s="15">
        <f>IF(H235&lt;7, (12.5 - (1.5*H235)), "-")</f>
        <v/>
      </c>
      <c r="L235" s="15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15">
        <f>AVERAGE(C236:F236)</f>
        <v/>
      </c>
      <c r="H236" s="15">
        <f>SUM(C236:F236)/4</f>
        <v/>
      </c>
      <c r="I236" s="15">
        <f>IF(H236&lt;7, (0.6*H236) + (0.4*G236), "-")</f>
        <v/>
      </c>
      <c r="J236" s="8">
        <f>IF(H236&lt;2.5, "REPROVADO", IF(H236&lt;7, "FINAL", "APROVADO"))</f>
        <v/>
      </c>
      <c r="K236" s="15">
        <f>IF(H236&lt;7, (12.5 - (1.5*H236)), "-")</f>
        <v/>
      </c>
      <c r="L236" s="15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15">
        <f>AVERAGE(C237:F237)</f>
        <v/>
      </c>
      <c r="H237" s="15">
        <f>SUM(C237:F237)/4</f>
        <v/>
      </c>
      <c r="I237" s="15">
        <f>IF(H237&lt;7, (0.6*H237) + (0.4*G237), "-")</f>
        <v/>
      </c>
      <c r="J237" s="8">
        <f>IF(H237&lt;2.5, "REPROVADO", IF(H237&lt;7, "FINAL", "APROVADO"))</f>
        <v/>
      </c>
      <c r="K237" s="15">
        <f>IF(H237&lt;7, (12.5 - (1.5*H237)), "-")</f>
        <v/>
      </c>
      <c r="L237" s="15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15">
        <f>AVERAGE(C238:F238)</f>
        <v/>
      </c>
      <c r="H238" s="15">
        <f>SUM(C238:F238)/4</f>
        <v/>
      </c>
      <c r="I238" s="15">
        <f>IF(H238&lt;7, (0.6*H238) + (0.4*G238), "-")</f>
        <v/>
      </c>
      <c r="J238" s="8">
        <f>IF(H238&lt;2.5, "REPROVADO", IF(H238&lt;7, "FINAL", "APROVADO"))</f>
        <v/>
      </c>
      <c r="K238" s="15">
        <f>IF(H238&lt;7, (12.5 - (1.5*H238)), "-")</f>
        <v/>
      </c>
      <c r="L238" s="15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15">
        <f>AVERAGE(C239:F239)</f>
        <v/>
      </c>
      <c r="H239" s="15">
        <f>SUM(C239:F239)/4</f>
        <v/>
      </c>
      <c r="I239" s="15">
        <f>IF(H239&lt;7, (0.6*H239) + (0.4*G239), "-")</f>
        <v/>
      </c>
      <c r="J239" s="8">
        <f>IF(H239&lt;2.5, "REPROVADO", IF(H239&lt;7, "FINAL", "APROVADO"))</f>
        <v/>
      </c>
      <c r="K239" s="15">
        <f>IF(H239&lt;7, (12.5 - (1.5*H239)), "-")</f>
        <v/>
      </c>
      <c r="L239" s="15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15">
        <f>AVERAGE(C240:F240)</f>
        <v/>
      </c>
      <c r="H240" s="15">
        <f>SUM(C240:F240)/4</f>
        <v/>
      </c>
      <c r="I240" s="15">
        <f>IF(H240&lt;7, (0.6*H240) + (0.4*G240), "-")</f>
        <v/>
      </c>
      <c r="J240" s="8">
        <f>IF(H240&lt;2.5, "REPROVADO", IF(H240&lt;7, "FINAL", "APROVADO"))</f>
        <v/>
      </c>
      <c r="K240" s="15">
        <f>IF(H240&lt;7, (12.5 - (1.5*H240)), "-")</f>
        <v/>
      </c>
      <c r="L240" s="15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15">
        <f>AVERAGE(C241:F241)</f>
        <v/>
      </c>
      <c r="H241" s="15">
        <f>SUM(C241:F241)/4</f>
        <v/>
      </c>
      <c r="I241" s="15">
        <f>IF(H241&lt;7, (0.6*H241) + (0.4*G241), "-")</f>
        <v/>
      </c>
      <c r="J241" s="8">
        <f>IF(H241&lt;2.5, "REPROVADO", IF(H241&lt;7, "FINAL", "APROVADO"))</f>
        <v/>
      </c>
      <c r="K241" s="15">
        <f>IF(H241&lt;7, (12.5 - (1.5*H241)), "-")</f>
        <v/>
      </c>
      <c r="L241" s="15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15">
        <f>AVERAGE(C242:F242)</f>
        <v/>
      </c>
      <c r="H242" s="15">
        <f>SUM(C242:F242)/4</f>
        <v/>
      </c>
      <c r="I242" s="15">
        <f>IF(H242&lt;7, (0.6*H242) + (0.4*G242), "-")</f>
        <v/>
      </c>
      <c r="J242" s="8">
        <f>IF(H242&lt;2.5, "REPROVADO", IF(H242&lt;7, "FINAL", "APROVADO"))</f>
        <v/>
      </c>
      <c r="K242" s="15">
        <f>IF(H242&lt;7, (12.5 - (1.5*H242)), "-")</f>
        <v/>
      </c>
      <c r="L242" s="15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15">
        <f>AVERAGE(C243:F243)</f>
        <v/>
      </c>
      <c r="H243" s="15">
        <f>SUM(C243:F243)/4</f>
        <v/>
      </c>
      <c r="I243" s="15">
        <f>IF(H243&lt;7, (0.6*H243) + (0.4*G243), "-")</f>
        <v/>
      </c>
      <c r="J243" s="8">
        <f>IF(H243&lt;2.5, "REPROVADO", IF(H243&lt;7, "FINAL", "APROVADO"))</f>
        <v/>
      </c>
      <c r="K243" s="15">
        <f>IF(H243&lt;7, (12.5 - (1.5*H243)), "-")</f>
        <v/>
      </c>
      <c r="L243" s="15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15">
        <f>AVERAGE(C244:F244)</f>
        <v/>
      </c>
      <c r="H244" s="15">
        <f>SUM(C244:F244)/4</f>
        <v/>
      </c>
      <c r="I244" s="15">
        <f>IF(H244&lt;7, (0.6*H244) + (0.4*G244), "-")</f>
        <v/>
      </c>
      <c r="J244" s="8">
        <f>IF(H244&lt;2.5, "REPROVADO", IF(H244&lt;7, "FINAL", "APROVADO"))</f>
        <v/>
      </c>
      <c r="K244" s="15">
        <f>IF(H244&lt;7, (12.5 - (1.5*H244)), "-")</f>
        <v/>
      </c>
      <c r="L244" s="15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15">
        <f>AVERAGE(C245:F245)</f>
        <v/>
      </c>
      <c r="H245" s="15">
        <f>SUM(C245:F245)/4</f>
        <v/>
      </c>
      <c r="I245" s="15">
        <f>IF(H245&lt;7, (0.6*H245) + (0.4*G245), "-")</f>
        <v/>
      </c>
      <c r="J245" s="8">
        <f>IF(H245&lt;2.5, "REPROVADO", IF(H245&lt;7, "FINAL", "APROVADO"))</f>
        <v/>
      </c>
      <c r="K245" s="15">
        <f>IF(H245&lt;7, (12.5 - (1.5*H245)), "-")</f>
        <v/>
      </c>
      <c r="L245" s="15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15">
        <f>AVERAGE(C246:F246)</f>
        <v/>
      </c>
      <c r="H246" s="15">
        <f>SUM(C246:F246)/4</f>
        <v/>
      </c>
      <c r="I246" s="15">
        <f>IF(H246&lt;7, (0.6*H246) + (0.4*G246), "-")</f>
        <v/>
      </c>
      <c r="J246" s="8">
        <f>IF(H246&lt;2.5, "REPROVADO", IF(H246&lt;7, "FINAL", "APROVADO"))</f>
        <v/>
      </c>
      <c r="K246" s="15">
        <f>IF(H246&lt;7, (12.5 - (1.5*H246)), "-")</f>
        <v/>
      </c>
      <c r="L246" s="15">
        <f>IF(G246&gt;=K246, "AF", "-")</f>
        <v/>
      </c>
    </row>
    <row r="259"/>
    <row r="260"/>
    <row r="261"/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3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14" t="n">
        <v>8.795473233826991</v>
      </c>
      <c r="D264" s="14" t="n">
        <v>4.689099851315037</v>
      </c>
      <c r="E264" s="14" t="n">
        <v>3.763456106318966</v>
      </c>
      <c r="F264" s="14" t="n">
        <v>7.496673620146318</v>
      </c>
      <c r="G264" s="15">
        <f>AVERAGE(C264:F264)</f>
        <v/>
      </c>
      <c r="H264" s="15">
        <f>SUM(C264:F264)/4</f>
        <v/>
      </c>
      <c r="I264" s="15">
        <f>IF(H264&lt;7, (0.6*H264) + (0.4*G264), "-")</f>
        <v/>
      </c>
      <c r="J264" s="8">
        <f>IF(H264&lt;2.5, "REPROVADO", IF(H264&lt;7, "FINAL", "APROVADO"))</f>
        <v/>
      </c>
      <c r="K264" s="15">
        <f>IF(H264&lt;7, (12.5 - (1.5*H264)), "-")</f>
        <v/>
      </c>
      <c r="L264" s="15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14" t="n">
        <v>2.8795534847193</v>
      </c>
      <c r="D265" s="14" t="n">
        <v>7.549404485393077</v>
      </c>
      <c r="E265" s="14" t="n">
        <v>9.686387894048979</v>
      </c>
      <c r="F265" s="14" t="n">
        <v>9.807553369012256</v>
      </c>
      <c r="G265" s="15">
        <f>AVERAGE(C265:F265)</f>
        <v/>
      </c>
      <c r="H265" s="15">
        <f>SUM(C265:F265)/4</f>
        <v/>
      </c>
      <c r="I265" s="15">
        <f>IF(H265&lt;7, (0.6*H265) + (0.4*G265), "-")</f>
        <v/>
      </c>
      <c r="J265" s="8">
        <f>IF(H265&lt;2.5, "REPROVADO", IF(H265&lt;7, "FINAL", "APROVADO"))</f>
        <v/>
      </c>
      <c r="K265" s="15">
        <f>IF(H265&lt;7, (12.5 - (1.5*H265)), "-")</f>
        <v/>
      </c>
      <c r="L265" s="15">
        <f>IF(G265&gt;=K265, "AF", "-")</f>
        <v/>
      </c>
      <c r="N265" s="8" t="inlineStr">
        <is>
          <t>ALUNOS APROVADOS</t>
        </is>
      </c>
      <c r="O265" s="9">
        <f>COUNTIF(C264:C298, "&gt;=7")</f>
        <v/>
      </c>
      <c r="P265" s="9">
        <f>COUNTIF(D264:D298, "&gt;=7")</f>
        <v/>
      </c>
      <c r="Q265" s="9">
        <f>COUNTIF(E264:E298, "&gt;=7")</f>
        <v/>
      </c>
      <c r="R265" s="9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14" t="n">
        <v>3.946513513841094</v>
      </c>
      <c r="D266" s="14" t="n">
        <v>9.96137668922186</v>
      </c>
      <c r="E266" s="14" t="n">
        <v>5.57135155673471</v>
      </c>
      <c r="F266" s="14" t="n">
        <v>2.385552929415514</v>
      </c>
      <c r="G266" s="15">
        <f>AVERAGE(C266:F266)</f>
        <v/>
      </c>
      <c r="H266" s="15">
        <f>SUM(C266:F266)/4</f>
        <v/>
      </c>
      <c r="I266" s="15">
        <f>IF(H266&lt;7, (0.6*H266) + (0.4*G266), "-")</f>
        <v/>
      </c>
      <c r="J266" s="8">
        <f>IF(H266&lt;2.5, "REPROVADO", IF(H266&lt;7, "FINAL", "APROVADO"))</f>
        <v/>
      </c>
      <c r="K266" s="15">
        <f>IF(H266&lt;7, (12.5 - (1.5*H266)), "-")</f>
        <v/>
      </c>
      <c r="L266" s="15">
        <f>IF(G266&gt;=K266, "AF", "-")</f>
        <v/>
      </c>
      <c r="N266" s="8" t="inlineStr">
        <is>
          <t>ALUNOS REPROVADOS</t>
        </is>
      </c>
      <c r="O266" s="9">
        <f>COUNTIF(C264:C298, "&lt;7")</f>
        <v/>
      </c>
      <c r="P266" s="9">
        <f>COUNTIF(D264:D298, "&lt;7")</f>
        <v/>
      </c>
      <c r="Q266" s="9">
        <f>COUNTIF(E264:E298, "&lt;7")</f>
        <v/>
      </c>
      <c r="R266" s="9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14" t="n">
        <v>8.532843427767316</v>
      </c>
      <c r="D267" s="14" t="n">
        <v>8.482941827683542</v>
      </c>
      <c r="E267" s="14" t="n">
        <v>9.894549153753434</v>
      </c>
      <c r="F267" s="14" t="n">
        <v>2.26699339294494</v>
      </c>
      <c r="G267" s="15">
        <f>AVERAGE(C267:F267)</f>
        <v/>
      </c>
      <c r="H267" s="15">
        <f>SUM(C267:F267)/4</f>
        <v/>
      </c>
      <c r="I267" s="15">
        <f>IF(H267&lt;7, (0.6*H267) + (0.4*G267), "-")</f>
        <v/>
      </c>
      <c r="J267" s="8">
        <f>IF(H267&lt;2.5, "REPROVADO", IF(H267&lt;7, "FINAL", "APROVADO"))</f>
        <v/>
      </c>
      <c r="K267" s="15">
        <f>IF(H267&lt;7, (12.5 - (1.5*H267)), "-")</f>
        <v/>
      </c>
      <c r="L267" s="15">
        <f>IF(G267&gt;=K267, "AF", "-")</f>
        <v/>
      </c>
      <c r="N267" s="8" t="inlineStr">
        <is>
          <t>Nº ALUNOS COM MÉDIA &gt; 8,0</t>
        </is>
      </c>
      <c r="O267" s="9">
        <f>COUNTIF(C264:C298, "&gt;=8")</f>
        <v/>
      </c>
      <c r="P267" s="9">
        <f>COUNTIF(D264:D298, "&gt;=8")</f>
        <v/>
      </c>
      <c r="Q267" s="9">
        <f>COUNTIF(E264:E298, "&gt;=8")</f>
        <v/>
      </c>
      <c r="R267" s="9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14" t="n">
        <v>3.23036516038926</v>
      </c>
      <c r="D268" s="14" t="n">
        <v>6.675141411086545</v>
      </c>
      <c r="E268" s="14" t="n">
        <v>1.177369982497519</v>
      </c>
      <c r="F268" s="14" t="n">
        <v>8.659482824662682</v>
      </c>
      <c r="G268" s="15">
        <f>AVERAGE(C268:F268)</f>
        <v/>
      </c>
      <c r="H268" s="15">
        <f>SUM(C268:F268)/4</f>
        <v/>
      </c>
      <c r="I268" s="15">
        <f>IF(H268&lt;7, (0.6*H268) + (0.4*G268), "-")</f>
        <v/>
      </c>
      <c r="J268" s="8">
        <f>IF(H268&lt;2.5, "REPROVADO", IF(H268&lt;7, "FINAL", "APROVADO"))</f>
        <v/>
      </c>
      <c r="K268" s="15">
        <f>IF(H268&lt;7, (12.5 - (1.5*H268)), "-")</f>
        <v/>
      </c>
      <c r="L268" s="15">
        <f>IF(G268&gt;=K268, "AF", "-")</f>
        <v/>
      </c>
      <c r="N268" s="8" t="inlineStr">
        <is>
          <t>Nº ALUNOS QUE NÃO ATINGIRAM MÉDIA &gt; 8,0</t>
        </is>
      </c>
      <c r="O268" s="9">
        <f>COUNTIF(C264:C298, "&lt;8")</f>
        <v/>
      </c>
      <c r="P268" s="9">
        <f>COUNTIF(D264:D298, "&lt;8")</f>
        <v/>
      </c>
      <c r="Q268" s="9">
        <f>COUNTIF(E264:E298, "&lt;8")</f>
        <v/>
      </c>
      <c r="R268" s="9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14" t="n">
        <v>1.377468718265448</v>
      </c>
      <c r="D269" s="14" t="n">
        <v>4.151105713559827</v>
      </c>
      <c r="E269" s="14" t="n">
        <v>9.748172964522769</v>
      </c>
      <c r="F269" s="14" t="n">
        <v>9.469146891287759</v>
      </c>
      <c r="G269" s="15">
        <f>AVERAGE(C269:F269)</f>
        <v/>
      </c>
      <c r="H269" s="15">
        <f>SUM(C269:F269)/4</f>
        <v/>
      </c>
      <c r="I269" s="15">
        <f>IF(H269&lt;7, (0.6*H269) + (0.4*G269), "-")</f>
        <v/>
      </c>
      <c r="J269" s="8">
        <f>IF(H269&lt;2.5, "REPROVADO", IF(H269&lt;7, "FINAL", "APROVADO"))</f>
        <v/>
      </c>
      <c r="K269" s="15">
        <f>IF(H269&lt;7, (12.5 - (1.5*H269)), "-")</f>
        <v/>
      </c>
      <c r="L269" s="15">
        <f>IF(G269&gt;=K269, "AF", "-")</f>
        <v/>
      </c>
      <c r="N269" s="8" t="inlineStr">
        <is>
          <t>PERCENTUAL DE MÉDIAS &gt; 5,0</t>
        </is>
      </c>
      <c r="O269" s="10">
        <f>COUNTIF(C264:C298, "&gt;=5")/COUNTA(C264:C298)</f>
        <v/>
      </c>
      <c r="P269" s="10">
        <f>COUNTIF(D264:D298, "&gt;=5")/COUNTA(D264:D298)</f>
        <v/>
      </c>
      <c r="Q269" s="10">
        <f>COUNTIF(E264:E298, "&gt;=5")/COUNTA(E264:E298)</f>
        <v/>
      </c>
      <c r="R269" s="10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14" t="n">
        <v>6.268528218506472</v>
      </c>
      <c r="D270" s="14" t="n">
        <v>6.6472995632228</v>
      </c>
      <c r="E270" s="14" t="n">
        <v>9.943055052100995</v>
      </c>
      <c r="F270" s="14" t="n">
        <v>1.079846727206224</v>
      </c>
      <c r="G270" s="15">
        <f>AVERAGE(C270:F270)</f>
        <v/>
      </c>
      <c r="H270" s="15">
        <f>SUM(C270:F270)/4</f>
        <v/>
      </c>
      <c r="I270" s="15">
        <f>IF(H270&lt;7, (0.6*H270) + (0.4*G270), "-")</f>
        <v/>
      </c>
      <c r="J270" s="8">
        <f>IF(H270&lt;2.5, "REPROVADO", IF(H270&lt;7, "FINAL", "APROVADO"))</f>
        <v/>
      </c>
      <c r="K270" s="15">
        <f>IF(H270&lt;7, (12.5 - (1.5*H270)), "-")</f>
        <v/>
      </c>
      <c r="L270" s="15">
        <f>IF(G270&gt;=K270, "AF", "-")</f>
        <v/>
      </c>
      <c r="N270" s="8" t="inlineStr">
        <is>
          <t>PERCENTUAL DE MÉDIAS &lt; 5,0</t>
        </is>
      </c>
      <c r="O270" s="10">
        <f>COUNTIF(C264:C298, "&lt;5")/COUNTA(C264:C298)</f>
        <v/>
      </c>
      <c r="P270" s="10">
        <f>COUNTIF(D264:D298, "&lt;5")/COUNTA(D264:D298)</f>
        <v/>
      </c>
      <c r="Q270" s="10">
        <f>COUNTIF(E264:E298, "&lt;5")/COUNTA(E264:E298)</f>
        <v/>
      </c>
      <c r="R270" s="10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14" t="n">
        <v>7.521789990446423</v>
      </c>
      <c r="D271" s="14" t="n">
        <v>1.027768492927399</v>
      </c>
      <c r="E271" s="14" t="n">
        <v>4.016510790625709</v>
      </c>
      <c r="F271" s="14" t="n">
        <v>7.140563465745152</v>
      </c>
      <c r="G271" s="15">
        <f>AVERAGE(C271:F271)</f>
        <v/>
      </c>
      <c r="H271" s="15">
        <f>SUM(C271:F271)/4</f>
        <v/>
      </c>
      <c r="I271" s="15">
        <f>IF(H271&lt;7, (0.6*H271) + (0.4*G271), "-")</f>
        <v/>
      </c>
      <c r="J271" s="8">
        <f>IF(H271&lt;2.5, "REPROVADO", IF(H271&lt;7, "FINAL", "APROVADO"))</f>
        <v/>
      </c>
      <c r="K271" s="15">
        <f>IF(H271&lt;7, (12.5 - (1.5*H271)), "-")</f>
        <v/>
      </c>
      <c r="L271" s="15">
        <f>IF(G271&gt;=K271, "AF", "-")</f>
        <v/>
      </c>
      <c r="N271" s="8" t="inlineStr">
        <is>
          <t>MATRÍCULAS</t>
        </is>
      </c>
      <c r="O271" s="9">
        <f>COUNTA(C264:C298)</f>
        <v/>
      </c>
      <c r="P271" s="9">
        <f>COUNTA(D264:D298)</f>
        <v/>
      </c>
      <c r="Q271" s="9">
        <f>COUNTA(E264:E298)</f>
        <v/>
      </c>
      <c r="R271" s="9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14" t="n">
        <v>3.8254007886554</v>
      </c>
      <c r="D272" s="14" t="n">
        <v>2.343510516973801</v>
      </c>
      <c r="E272" s="14" t="n">
        <v>3.981341257168843</v>
      </c>
      <c r="F272" s="14" t="n">
        <v>5.444384893909389</v>
      </c>
      <c r="G272" s="15">
        <f>AVERAGE(C272:F272)</f>
        <v/>
      </c>
      <c r="H272" s="15">
        <f>SUM(C272:F272)/4</f>
        <v/>
      </c>
      <c r="I272" s="15">
        <f>IF(H272&lt;7, (0.6*H272) + (0.4*G272), "-")</f>
        <v/>
      </c>
      <c r="J272" s="8">
        <f>IF(H272&lt;2.5, "REPROVADO", IF(H272&lt;7, "FINAL", "APROVADO"))</f>
        <v/>
      </c>
      <c r="K272" s="15">
        <f>IF(H272&lt;7, (12.5 - (1.5*H272)), "-")</f>
        <v/>
      </c>
      <c r="L272" s="15">
        <f>IF(G272&gt;=K272, "AF", "-")</f>
        <v/>
      </c>
      <c r="N272" s="8" t="inlineStr">
        <is>
          <t>TAXA DE APROVAÇÃO (%)</t>
        </is>
      </c>
      <c r="O272" s="10">
        <f>IF(COUNTA(C264:C298)=0, 0, COUNTIF(C264:C298, "&gt;=7")/COUNTA(C264:C298))</f>
        <v/>
      </c>
      <c r="P272" s="10">
        <f>IF(COUNTA(D264:D298)=0, 0, COUNTIF(D264:D298, "&gt;=7")/COUNTA(D264:D298))</f>
        <v/>
      </c>
      <c r="Q272" s="10">
        <f>IF(COUNTA(E264:E298)=0, 0, COUNTIF(E264:E298, "&gt;=7")/COUNTA(E264:E298))</f>
        <v/>
      </c>
      <c r="R272" s="10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14" t="n">
        <v>2.78839803314989</v>
      </c>
      <c r="D273" s="14" t="n">
        <v>2.99128765381959</v>
      </c>
      <c r="E273" s="14" t="n">
        <v>6.25654390454966</v>
      </c>
      <c r="F273" s="14" t="n">
        <v>9.975973065344146</v>
      </c>
      <c r="G273" s="15">
        <f>AVERAGE(C273:F273)</f>
        <v/>
      </c>
      <c r="H273" s="15">
        <f>SUM(C273:F273)/4</f>
        <v/>
      </c>
      <c r="I273" s="15">
        <f>IF(H273&lt;7, (0.6*H273) + (0.4*G273), "-")</f>
        <v/>
      </c>
      <c r="J273" s="8">
        <f>IF(H273&lt;2.5, "REPROVADO", IF(H273&lt;7, "FINAL", "APROVADO"))</f>
        <v/>
      </c>
      <c r="K273" s="15">
        <f>IF(H273&lt;7, (12.5 - (1.5*H273)), "-")</f>
        <v/>
      </c>
      <c r="L273" s="15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14" t="n">
        <v>4.823693077828008</v>
      </c>
      <c r="D274" s="14" t="n">
        <v>3.004482514608851</v>
      </c>
      <c r="E274" s="14" t="n">
        <v>7.288582951998103</v>
      </c>
      <c r="F274" s="14" t="n">
        <v>7.486933299218968</v>
      </c>
      <c r="G274" s="15">
        <f>AVERAGE(C274:F274)</f>
        <v/>
      </c>
      <c r="H274" s="15">
        <f>SUM(C274:F274)/4</f>
        <v/>
      </c>
      <c r="I274" s="15">
        <f>IF(H274&lt;7, (0.6*H274) + (0.4*G274), "-")</f>
        <v/>
      </c>
      <c r="J274" s="8">
        <f>IF(H274&lt;2.5, "REPROVADO", IF(H274&lt;7, "FINAL", "APROVADO"))</f>
        <v/>
      </c>
      <c r="K274" s="15">
        <f>IF(H274&lt;7, (12.5 - (1.5*H274)), "-")</f>
        <v/>
      </c>
      <c r="L274" s="15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14" t="n">
        <v>9.317747750818951</v>
      </c>
      <c r="D275" s="14" t="n">
        <v>1.830840432342542</v>
      </c>
      <c r="E275" s="14" t="n">
        <v>4.177211823944265</v>
      </c>
      <c r="F275" s="14" t="n">
        <v>2.620180061817078</v>
      </c>
      <c r="G275" s="15">
        <f>AVERAGE(C275:F275)</f>
        <v/>
      </c>
      <c r="H275" s="15">
        <f>SUM(C275:F275)/4</f>
        <v/>
      </c>
      <c r="I275" s="15">
        <f>IF(H275&lt;7, (0.6*H275) + (0.4*G275), "-")</f>
        <v/>
      </c>
      <c r="J275" s="8">
        <f>IF(H275&lt;2.5, "REPROVADO", IF(H275&lt;7, "FINAL", "APROVADO"))</f>
        <v/>
      </c>
      <c r="K275" s="15">
        <f>IF(H275&lt;7, (12.5 - (1.5*H275)), "-")</f>
        <v/>
      </c>
      <c r="L275" s="15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14" t="n">
        <v>3.686717851860403</v>
      </c>
      <c r="D276" s="14" t="n">
        <v>5.054650818587229</v>
      </c>
      <c r="E276" s="14" t="n">
        <v>1.677985888316868</v>
      </c>
      <c r="F276" s="14" t="n">
        <v>5.359587428691631</v>
      </c>
      <c r="G276" s="15">
        <f>AVERAGE(C276:F276)</f>
        <v/>
      </c>
      <c r="H276" s="15">
        <f>SUM(C276:F276)/4</f>
        <v/>
      </c>
      <c r="I276" s="15">
        <f>IF(H276&lt;7, (0.6*H276) + (0.4*G276), "-")</f>
        <v/>
      </c>
      <c r="J276" s="8">
        <f>IF(H276&lt;2.5, "REPROVADO", IF(H276&lt;7, "FINAL", "APROVADO"))</f>
        <v/>
      </c>
      <c r="K276" s="15">
        <f>IF(H276&lt;7, (12.5 - (1.5*H276)), "-")</f>
        <v/>
      </c>
      <c r="L276" s="15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14" t="n">
        <v>7.734905483649747</v>
      </c>
      <c r="D277" s="14" t="n">
        <v>7.73387638060659</v>
      </c>
      <c r="E277" s="14" t="n">
        <v>9.036222245152111</v>
      </c>
      <c r="F277" s="14" t="n">
        <v>7.865094308213187</v>
      </c>
      <c r="G277" s="15">
        <f>AVERAGE(C277:F277)</f>
        <v/>
      </c>
      <c r="H277" s="15">
        <f>SUM(C277:F277)/4</f>
        <v/>
      </c>
      <c r="I277" s="15">
        <f>IF(H277&lt;7, (0.6*H277) + (0.4*G277), "-")</f>
        <v/>
      </c>
      <c r="J277" s="8">
        <f>IF(H277&lt;2.5, "REPROVADO", IF(H277&lt;7, "FINAL", "APROVADO"))</f>
        <v/>
      </c>
      <c r="K277" s="15">
        <f>IF(H277&lt;7, (12.5 - (1.5*H277)), "-")</f>
        <v/>
      </c>
      <c r="L277" s="15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14" t="n">
        <v>6.728545887660488</v>
      </c>
      <c r="D278" s="14" t="n">
        <v>3.155002023184503</v>
      </c>
      <c r="E278" s="14" t="n">
        <v>1.737958703130636</v>
      </c>
      <c r="F278" s="14" t="n">
        <v>3.624643555623507</v>
      </c>
      <c r="G278" s="15">
        <f>AVERAGE(C278:F278)</f>
        <v/>
      </c>
      <c r="H278" s="15">
        <f>SUM(C278:F278)/4</f>
        <v/>
      </c>
      <c r="I278" s="15">
        <f>IF(H278&lt;7, (0.6*H278) + (0.4*G278), "-")</f>
        <v/>
      </c>
      <c r="J278" s="8">
        <f>IF(H278&lt;2.5, "REPROVADO", IF(H278&lt;7, "FINAL", "APROVADO"))</f>
        <v/>
      </c>
      <c r="K278" s="15">
        <f>IF(H278&lt;7, (12.5 - (1.5*H278)), "-")</f>
        <v/>
      </c>
      <c r="L278" s="15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14" t="n">
        <v>2.306169566461309</v>
      </c>
      <c r="D279" s="14" t="n">
        <v>4.035439984786509</v>
      </c>
      <c r="E279" s="14" t="n">
        <v>6.11370345544281</v>
      </c>
      <c r="F279" s="14" t="n">
        <v>6.821309034473063</v>
      </c>
      <c r="G279" s="15">
        <f>AVERAGE(C279:F279)</f>
        <v/>
      </c>
      <c r="H279" s="15">
        <f>SUM(C279:F279)/4</f>
        <v/>
      </c>
      <c r="I279" s="15">
        <f>IF(H279&lt;7, (0.6*H279) + (0.4*G279), "-")</f>
        <v/>
      </c>
      <c r="J279" s="8">
        <f>IF(H279&lt;2.5, "REPROVADO", IF(H279&lt;7, "FINAL", "APROVADO"))</f>
        <v/>
      </c>
      <c r="K279" s="15">
        <f>IF(H279&lt;7, (12.5 - (1.5*H279)), "-")</f>
        <v/>
      </c>
      <c r="L279" s="15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14" t="n">
        <v>7.77215493024441</v>
      </c>
      <c r="D280" s="14" t="n">
        <v>7.162978830109391</v>
      </c>
      <c r="E280" s="14" t="n">
        <v>4.735726310669937</v>
      </c>
      <c r="F280" s="14" t="n">
        <v>5.23532097879655</v>
      </c>
      <c r="G280" s="15">
        <f>AVERAGE(C280:F280)</f>
        <v/>
      </c>
      <c r="H280" s="15">
        <f>SUM(C280:F280)/4</f>
        <v/>
      </c>
      <c r="I280" s="15">
        <f>IF(H280&lt;7, (0.6*H280) + (0.4*G280), "-")</f>
        <v/>
      </c>
      <c r="J280" s="8">
        <f>IF(H280&lt;2.5, "REPROVADO", IF(H280&lt;7, "FINAL", "APROVADO"))</f>
        <v/>
      </c>
      <c r="K280" s="15">
        <f>IF(H280&lt;7, (12.5 - (1.5*H280)), "-")</f>
        <v/>
      </c>
      <c r="L280" s="15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15">
        <f>AVERAGE(C281:F281)</f>
        <v/>
      </c>
      <c r="H281" s="15">
        <f>SUM(C281:F281)/4</f>
        <v/>
      </c>
      <c r="I281" s="15">
        <f>IF(H281&lt;7, (0.6*H281) + (0.4*G281), "-")</f>
        <v/>
      </c>
      <c r="J281" s="8">
        <f>IF(H281&lt;2.5, "REPROVADO", IF(H281&lt;7, "FINAL", "APROVADO"))</f>
        <v/>
      </c>
      <c r="K281" s="15">
        <f>IF(H281&lt;7, (12.5 - (1.5*H281)), "-")</f>
        <v/>
      </c>
      <c r="L281" s="15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15">
        <f>AVERAGE(C282:F282)</f>
        <v/>
      </c>
      <c r="H282" s="15">
        <f>SUM(C282:F282)/4</f>
        <v/>
      </c>
      <c r="I282" s="15">
        <f>IF(H282&lt;7, (0.6*H282) + (0.4*G282), "-")</f>
        <v/>
      </c>
      <c r="J282" s="8">
        <f>IF(H282&lt;2.5, "REPROVADO", IF(H282&lt;7, "FINAL", "APROVADO"))</f>
        <v/>
      </c>
      <c r="K282" s="15">
        <f>IF(H282&lt;7, (12.5 - (1.5*H282)), "-")</f>
        <v/>
      </c>
      <c r="L282" s="15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15">
        <f>AVERAGE(C283:F283)</f>
        <v/>
      </c>
      <c r="H283" s="15">
        <f>SUM(C283:F283)/4</f>
        <v/>
      </c>
      <c r="I283" s="15">
        <f>IF(H283&lt;7, (0.6*H283) + (0.4*G283), "-")</f>
        <v/>
      </c>
      <c r="J283" s="8">
        <f>IF(H283&lt;2.5, "REPROVADO", IF(H283&lt;7, "FINAL", "APROVADO"))</f>
        <v/>
      </c>
      <c r="K283" s="15">
        <f>IF(H283&lt;7, (12.5 - (1.5*H283)), "-")</f>
        <v/>
      </c>
      <c r="L283" s="15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15">
        <f>AVERAGE(C284:F284)</f>
        <v/>
      </c>
      <c r="H284" s="15">
        <f>SUM(C284:F284)/4</f>
        <v/>
      </c>
      <c r="I284" s="15">
        <f>IF(H284&lt;7, (0.6*H284) + (0.4*G284), "-")</f>
        <v/>
      </c>
      <c r="J284" s="8">
        <f>IF(H284&lt;2.5, "REPROVADO", IF(H284&lt;7, "FINAL", "APROVADO"))</f>
        <v/>
      </c>
      <c r="K284" s="15">
        <f>IF(H284&lt;7, (12.5 - (1.5*H284)), "-")</f>
        <v/>
      </c>
      <c r="L284" s="15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15">
        <f>AVERAGE(C285:F285)</f>
        <v/>
      </c>
      <c r="H285" s="15">
        <f>SUM(C285:F285)/4</f>
        <v/>
      </c>
      <c r="I285" s="15">
        <f>IF(H285&lt;7, (0.6*H285) + (0.4*G285), "-")</f>
        <v/>
      </c>
      <c r="J285" s="8">
        <f>IF(H285&lt;2.5, "REPROVADO", IF(H285&lt;7, "FINAL", "APROVADO"))</f>
        <v/>
      </c>
      <c r="K285" s="15">
        <f>IF(H285&lt;7, (12.5 - (1.5*H285)), "-")</f>
        <v/>
      </c>
      <c r="L285" s="15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15">
        <f>AVERAGE(C286:F286)</f>
        <v/>
      </c>
      <c r="H286" s="15">
        <f>SUM(C286:F286)/4</f>
        <v/>
      </c>
      <c r="I286" s="15">
        <f>IF(H286&lt;7, (0.6*H286) + (0.4*G286), "-")</f>
        <v/>
      </c>
      <c r="J286" s="8">
        <f>IF(H286&lt;2.5, "REPROVADO", IF(H286&lt;7, "FINAL", "APROVADO"))</f>
        <v/>
      </c>
      <c r="K286" s="15">
        <f>IF(H286&lt;7, (12.5 - (1.5*H286)), "-")</f>
        <v/>
      </c>
      <c r="L286" s="15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15">
        <f>AVERAGE(C287:F287)</f>
        <v/>
      </c>
      <c r="H287" s="15">
        <f>SUM(C287:F287)/4</f>
        <v/>
      </c>
      <c r="I287" s="15">
        <f>IF(H287&lt;7, (0.6*H287) + (0.4*G287), "-")</f>
        <v/>
      </c>
      <c r="J287" s="8">
        <f>IF(H287&lt;2.5, "REPROVADO", IF(H287&lt;7, "FINAL", "APROVADO"))</f>
        <v/>
      </c>
      <c r="K287" s="15">
        <f>IF(H287&lt;7, (12.5 - (1.5*H287)), "-")</f>
        <v/>
      </c>
      <c r="L287" s="15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15">
        <f>AVERAGE(C288:F288)</f>
        <v/>
      </c>
      <c r="H288" s="15">
        <f>SUM(C288:F288)/4</f>
        <v/>
      </c>
      <c r="I288" s="15">
        <f>IF(H288&lt;7, (0.6*H288) + (0.4*G288), "-")</f>
        <v/>
      </c>
      <c r="J288" s="8">
        <f>IF(H288&lt;2.5, "REPROVADO", IF(H288&lt;7, "FINAL", "APROVADO"))</f>
        <v/>
      </c>
      <c r="K288" s="15">
        <f>IF(H288&lt;7, (12.5 - (1.5*H288)), "-")</f>
        <v/>
      </c>
      <c r="L288" s="15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15">
        <f>AVERAGE(C289:F289)</f>
        <v/>
      </c>
      <c r="H289" s="15">
        <f>SUM(C289:F289)/4</f>
        <v/>
      </c>
      <c r="I289" s="15">
        <f>IF(H289&lt;7, (0.6*H289) + (0.4*G289), "-")</f>
        <v/>
      </c>
      <c r="J289" s="8">
        <f>IF(H289&lt;2.5, "REPROVADO", IF(H289&lt;7, "FINAL", "APROVADO"))</f>
        <v/>
      </c>
      <c r="K289" s="15">
        <f>IF(H289&lt;7, (12.5 - (1.5*H289)), "-")</f>
        <v/>
      </c>
      <c r="L289" s="15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15">
        <f>AVERAGE(C290:F290)</f>
        <v/>
      </c>
      <c r="H290" s="15">
        <f>SUM(C290:F290)/4</f>
        <v/>
      </c>
      <c r="I290" s="15">
        <f>IF(H290&lt;7, (0.6*H290) + (0.4*G290), "-")</f>
        <v/>
      </c>
      <c r="J290" s="8">
        <f>IF(H290&lt;2.5, "REPROVADO", IF(H290&lt;7, "FINAL", "APROVADO"))</f>
        <v/>
      </c>
      <c r="K290" s="15">
        <f>IF(H290&lt;7, (12.5 - (1.5*H290)), "-")</f>
        <v/>
      </c>
      <c r="L290" s="15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15">
        <f>AVERAGE(C291:F291)</f>
        <v/>
      </c>
      <c r="H291" s="15">
        <f>SUM(C291:F291)/4</f>
        <v/>
      </c>
      <c r="I291" s="15">
        <f>IF(H291&lt;7, (0.6*H291) + (0.4*G291), "-")</f>
        <v/>
      </c>
      <c r="J291" s="8">
        <f>IF(H291&lt;2.5, "REPROVADO", IF(H291&lt;7, "FINAL", "APROVADO"))</f>
        <v/>
      </c>
      <c r="K291" s="15">
        <f>IF(H291&lt;7, (12.5 - (1.5*H291)), "-")</f>
        <v/>
      </c>
      <c r="L291" s="15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15">
        <f>AVERAGE(C292:F292)</f>
        <v/>
      </c>
      <c r="H292" s="15">
        <f>SUM(C292:F292)/4</f>
        <v/>
      </c>
      <c r="I292" s="15">
        <f>IF(H292&lt;7, (0.6*H292) + (0.4*G292), "-")</f>
        <v/>
      </c>
      <c r="J292" s="8">
        <f>IF(H292&lt;2.5, "REPROVADO", IF(H292&lt;7, "FINAL", "APROVADO"))</f>
        <v/>
      </c>
      <c r="K292" s="15">
        <f>IF(H292&lt;7, (12.5 - (1.5*H292)), "-")</f>
        <v/>
      </c>
      <c r="L292" s="15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15">
        <f>AVERAGE(C293:F293)</f>
        <v/>
      </c>
      <c r="H293" s="15">
        <f>SUM(C293:F293)/4</f>
        <v/>
      </c>
      <c r="I293" s="15">
        <f>IF(H293&lt;7, (0.6*H293) + (0.4*G293), "-")</f>
        <v/>
      </c>
      <c r="J293" s="8">
        <f>IF(H293&lt;2.5, "REPROVADO", IF(H293&lt;7, "FINAL", "APROVADO"))</f>
        <v/>
      </c>
      <c r="K293" s="15">
        <f>IF(H293&lt;7, (12.5 - (1.5*H293)), "-")</f>
        <v/>
      </c>
      <c r="L293" s="15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15">
        <f>AVERAGE(C294:F294)</f>
        <v/>
      </c>
      <c r="H294" s="15">
        <f>SUM(C294:F294)/4</f>
        <v/>
      </c>
      <c r="I294" s="15">
        <f>IF(H294&lt;7, (0.6*H294) + (0.4*G294), "-")</f>
        <v/>
      </c>
      <c r="J294" s="8">
        <f>IF(H294&lt;2.5, "REPROVADO", IF(H294&lt;7, "FINAL", "APROVADO"))</f>
        <v/>
      </c>
      <c r="K294" s="15">
        <f>IF(H294&lt;7, (12.5 - (1.5*H294)), "-")</f>
        <v/>
      </c>
      <c r="L294" s="15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15">
        <f>AVERAGE(C295:F295)</f>
        <v/>
      </c>
      <c r="H295" s="15">
        <f>SUM(C295:F295)/4</f>
        <v/>
      </c>
      <c r="I295" s="15">
        <f>IF(H295&lt;7, (0.6*H295) + (0.4*G295), "-")</f>
        <v/>
      </c>
      <c r="J295" s="8">
        <f>IF(H295&lt;2.5, "REPROVADO", IF(H295&lt;7, "FINAL", "APROVADO"))</f>
        <v/>
      </c>
      <c r="K295" s="15">
        <f>IF(H295&lt;7, (12.5 - (1.5*H295)), "-")</f>
        <v/>
      </c>
      <c r="L295" s="15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15">
        <f>AVERAGE(C296:F296)</f>
        <v/>
      </c>
      <c r="H296" s="15">
        <f>SUM(C296:F296)/4</f>
        <v/>
      </c>
      <c r="I296" s="15">
        <f>IF(H296&lt;7, (0.6*H296) + (0.4*G296), "-")</f>
        <v/>
      </c>
      <c r="J296" s="8">
        <f>IF(H296&lt;2.5, "REPROVADO", IF(H296&lt;7, "FINAL", "APROVADO"))</f>
        <v/>
      </c>
      <c r="K296" s="15">
        <f>IF(H296&lt;7, (12.5 - (1.5*H296)), "-")</f>
        <v/>
      </c>
      <c r="L296" s="15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15">
        <f>AVERAGE(C297:F297)</f>
        <v/>
      </c>
      <c r="H297" s="15">
        <f>SUM(C297:F297)/4</f>
        <v/>
      </c>
      <c r="I297" s="15">
        <f>IF(H297&lt;7, (0.6*H297) + (0.4*G297), "-")</f>
        <v/>
      </c>
      <c r="J297" s="8">
        <f>IF(H297&lt;2.5, "REPROVADO", IF(H297&lt;7, "FINAL", "APROVADO"))</f>
        <v/>
      </c>
      <c r="K297" s="15">
        <f>IF(H297&lt;7, (12.5 - (1.5*H297)), "-")</f>
        <v/>
      </c>
      <c r="L297" s="15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15">
        <f>AVERAGE(C298:F298)</f>
        <v/>
      </c>
      <c r="H298" s="15">
        <f>SUM(C298:F298)/4</f>
        <v/>
      </c>
      <c r="I298" s="15">
        <f>IF(H298&lt;7, (0.6*H298) + (0.4*G298), "-")</f>
        <v/>
      </c>
      <c r="J298" s="8">
        <f>IF(H298&lt;2.5, "REPROVADO", IF(H298&lt;7, "FINAL", "APROVADO"))</f>
        <v/>
      </c>
      <c r="K298" s="15">
        <f>IF(H298&lt;7, (12.5 - (1.5*H298)), "-")</f>
        <v/>
      </c>
      <c r="L298" s="15">
        <f>IF(G298&gt;=K298, "AF", "-")</f>
        <v/>
      </c>
    </row>
    <row r="310"/>
    <row r="311"/>
    <row r="312"/>
    <row r="313"/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3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14" t="n">
        <v>3.099026147759374</v>
      </c>
      <c r="D316" s="14" t="n">
        <v>3.811319393401356</v>
      </c>
      <c r="E316" s="14" t="n">
        <v>8.993061072702083</v>
      </c>
      <c r="F316" s="14" t="n">
        <v>1.640958261271162</v>
      </c>
      <c r="G316" s="15">
        <f>AVERAGE(C316:F316)</f>
        <v/>
      </c>
      <c r="H316" s="15">
        <f>SUM(C316:F316)/4</f>
        <v/>
      </c>
      <c r="I316" s="15">
        <f>IF(H316&lt;7, (0.6*H316) + (0.4*G316), "-")</f>
        <v/>
      </c>
      <c r="J316" s="8">
        <f>IF(H316&lt;2.5, "REPROVADO", IF(H316&lt;7, "FINAL", "APROVADO"))</f>
        <v/>
      </c>
      <c r="K316" s="15">
        <f>IF(H316&lt;7, (12.5 - (1.5*H316)), "-")</f>
        <v/>
      </c>
      <c r="L316" s="15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14" t="n">
        <v>9.396650796812457</v>
      </c>
      <c r="D317" s="14" t="n">
        <v>6.969651114549954</v>
      </c>
      <c r="E317" s="14" t="n">
        <v>3.23624787378668</v>
      </c>
      <c r="F317" s="14" t="n">
        <v>7.231138126519721</v>
      </c>
      <c r="G317" s="15">
        <f>AVERAGE(C317:F317)</f>
        <v/>
      </c>
      <c r="H317" s="15">
        <f>SUM(C317:F317)/4</f>
        <v/>
      </c>
      <c r="I317" s="15">
        <f>IF(H317&lt;7, (0.6*H317) + (0.4*G317), "-")</f>
        <v/>
      </c>
      <c r="J317" s="8">
        <f>IF(H317&lt;2.5, "REPROVADO", IF(H317&lt;7, "FINAL", "APROVADO"))</f>
        <v/>
      </c>
      <c r="K317" s="15">
        <f>IF(H317&lt;7, (12.5 - (1.5*H317)), "-")</f>
        <v/>
      </c>
      <c r="L317" s="15">
        <f>IF(G317&gt;=K317, "AF", "-")</f>
        <v/>
      </c>
      <c r="N317" s="8" t="inlineStr">
        <is>
          <t>ALUNOS APROVADOS</t>
        </is>
      </c>
      <c r="O317" s="9">
        <f>COUNTIF(C316:C350, "&gt;=7")</f>
        <v/>
      </c>
      <c r="P317" s="9">
        <f>COUNTIF(D316:D350, "&gt;=7")</f>
        <v/>
      </c>
      <c r="Q317" s="9">
        <f>COUNTIF(E316:E350, "&gt;=7")</f>
        <v/>
      </c>
      <c r="R317" s="9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14" t="n">
        <v>2.128175128282602</v>
      </c>
      <c r="D318" s="14" t="n">
        <v>8.307025753033734</v>
      </c>
      <c r="E318" s="14" t="n">
        <v>9.926885706503999</v>
      </c>
      <c r="F318" s="14" t="n">
        <v>9.598147370053931</v>
      </c>
      <c r="G318" s="15">
        <f>AVERAGE(C318:F318)</f>
        <v/>
      </c>
      <c r="H318" s="15">
        <f>SUM(C318:F318)/4</f>
        <v/>
      </c>
      <c r="I318" s="15">
        <f>IF(H318&lt;7, (0.6*H318) + (0.4*G318), "-")</f>
        <v/>
      </c>
      <c r="J318" s="8">
        <f>IF(H318&lt;2.5, "REPROVADO", IF(H318&lt;7, "FINAL", "APROVADO"))</f>
        <v/>
      </c>
      <c r="K318" s="15">
        <f>IF(H318&lt;7, (12.5 - (1.5*H318)), "-")</f>
        <v/>
      </c>
      <c r="L318" s="15">
        <f>IF(G318&gt;=K318, "AF", "-")</f>
        <v/>
      </c>
      <c r="N318" s="8" t="inlineStr">
        <is>
          <t>ALUNOS REPROVADOS</t>
        </is>
      </c>
      <c r="O318" s="9">
        <f>COUNTIF(C316:C350, "&lt;7")</f>
        <v/>
      </c>
      <c r="P318" s="9">
        <f>COUNTIF(D316:D350, "&lt;7")</f>
        <v/>
      </c>
      <c r="Q318" s="9">
        <f>COUNTIF(E316:E350, "&lt;7")</f>
        <v/>
      </c>
      <c r="R318" s="9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14" t="n">
        <v>5.903052957284303</v>
      </c>
      <c r="D319" s="14" t="n">
        <v>6.59338093729379</v>
      </c>
      <c r="E319" s="14" t="n">
        <v>9.780579256266348</v>
      </c>
      <c r="F319" s="14" t="n">
        <v>8.806367233016982</v>
      </c>
      <c r="G319" s="15">
        <f>AVERAGE(C319:F319)</f>
        <v/>
      </c>
      <c r="H319" s="15">
        <f>SUM(C319:F319)/4</f>
        <v/>
      </c>
      <c r="I319" s="15">
        <f>IF(H319&lt;7, (0.6*H319) + (0.4*G319), "-")</f>
        <v/>
      </c>
      <c r="J319" s="8">
        <f>IF(H319&lt;2.5, "REPROVADO", IF(H319&lt;7, "FINAL", "APROVADO"))</f>
        <v/>
      </c>
      <c r="K319" s="15">
        <f>IF(H319&lt;7, (12.5 - (1.5*H319)), "-")</f>
        <v/>
      </c>
      <c r="L319" s="15">
        <f>IF(G319&gt;=K319, "AF", "-")</f>
        <v/>
      </c>
      <c r="N319" s="8" t="inlineStr">
        <is>
          <t>Nº ALUNOS COM MÉDIA &gt; 8,0</t>
        </is>
      </c>
      <c r="O319" s="9">
        <f>COUNTIF(C316:C350, "&gt;=8")</f>
        <v/>
      </c>
      <c r="P319" s="9">
        <f>COUNTIF(D316:D350, "&gt;=8")</f>
        <v/>
      </c>
      <c r="Q319" s="9">
        <f>COUNTIF(E316:E350, "&gt;=8")</f>
        <v/>
      </c>
      <c r="R319" s="9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14" t="n">
        <v>6.806952114395778</v>
      </c>
      <c r="D320" s="14" t="n">
        <v>5.272439055766972</v>
      </c>
      <c r="E320" s="14" t="n">
        <v>4.404379125224635</v>
      </c>
      <c r="F320" s="14" t="n">
        <v>6.078899049212861</v>
      </c>
      <c r="G320" s="15">
        <f>AVERAGE(C320:F320)</f>
        <v/>
      </c>
      <c r="H320" s="15">
        <f>SUM(C320:F320)/4</f>
        <v/>
      </c>
      <c r="I320" s="15">
        <f>IF(H320&lt;7, (0.6*H320) + (0.4*G320), "-")</f>
        <v/>
      </c>
      <c r="J320" s="8">
        <f>IF(H320&lt;2.5, "REPROVADO", IF(H320&lt;7, "FINAL", "APROVADO"))</f>
        <v/>
      </c>
      <c r="K320" s="15">
        <f>IF(H320&lt;7, (12.5 - (1.5*H320)), "-")</f>
        <v/>
      </c>
      <c r="L320" s="15">
        <f>IF(G320&gt;=K320, "AF", "-")</f>
        <v/>
      </c>
      <c r="N320" s="8" t="inlineStr">
        <is>
          <t>Nº ALUNOS QUE NÃO ATINGIRAM MÉDIA &gt; 8,0</t>
        </is>
      </c>
      <c r="O320" s="9">
        <f>COUNTIF(C316:C350, "&lt;8")</f>
        <v/>
      </c>
      <c r="P320" s="9">
        <f>COUNTIF(D316:D350, "&lt;8")</f>
        <v/>
      </c>
      <c r="Q320" s="9">
        <f>COUNTIF(E316:E350, "&lt;8")</f>
        <v/>
      </c>
      <c r="R320" s="9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14" t="n">
        <v>5.746364974476008</v>
      </c>
      <c r="D321" s="14" t="n">
        <v>1.358465639517795</v>
      </c>
      <c r="E321" s="14" t="n">
        <v>5.992927506783751</v>
      </c>
      <c r="F321" s="14" t="n">
        <v>8.059707834115372</v>
      </c>
      <c r="G321" s="15">
        <f>AVERAGE(C321:F321)</f>
        <v/>
      </c>
      <c r="H321" s="15">
        <f>SUM(C321:F321)/4</f>
        <v/>
      </c>
      <c r="I321" s="15">
        <f>IF(H321&lt;7, (0.6*H321) + (0.4*G321), "-")</f>
        <v/>
      </c>
      <c r="J321" s="8">
        <f>IF(H321&lt;2.5, "REPROVADO", IF(H321&lt;7, "FINAL", "APROVADO"))</f>
        <v/>
      </c>
      <c r="K321" s="15">
        <f>IF(H321&lt;7, (12.5 - (1.5*H321)), "-")</f>
        <v/>
      </c>
      <c r="L321" s="15">
        <f>IF(G321&gt;=K321, "AF", "-")</f>
        <v/>
      </c>
      <c r="N321" s="8" t="inlineStr">
        <is>
          <t>PERCENTUAL DE MÉDIAS &gt; 5,0</t>
        </is>
      </c>
      <c r="O321" s="10">
        <f>COUNTIF(C316:C350, "&gt;=5")/COUNTA(C316:C350)</f>
        <v/>
      </c>
      <c r="P321" s="10">
        <f>COUNTIF(D316:D350, "&gt;=5")/COUNTA(D316:D350)</f>
        <v/>
      </c>
      <c r="Q321" s="10">
        <f>COUNTIF(E316:E350, "&gt;=5")/COUNTA(E316:E350)</f>
        <v/>
      </c>
      <c r="R321" s="10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14" t="n">
        <v>9.974116203107455</v>
      </c>
      <c r="D322" s="14" t="n">
        <v>6.167940660285721</v>
      </c>
      <c r="E322" s="14" t="n">
        <v>1.320558591511733</v>
      </c>
      <c r="F322" s="14" t="n">
        <v>9.598602987167364</v>
      </c>
      <c r="G322" s="15">
        <f>AVERAGE(C322:F322)</f>
        <v/>
      </c>
      <c r="H322" s="15">
        <f>SUM(C322:F322)/4</f>
        <v/>
      </c>
      <c r="I322" s="15">
        <f>IF(H322&lt;7, (0.6*H322) + (0.4*G322), "-")</f>
        <v/>
      </c>
      <c r="J322" s="8">
        <f>IF(H322&lt;2.5, "REPROVADO", IF(H322&lt;7, "FINAL", "APROVADO"))</f>
        <v/>
      </c>
      <c r="K322" s="15">
        <f>IF(H322&lt;7, (12.5 - (1.5*H322)), "-")</f>
        <v/>
      </c>
      <c r="L322" s="15">
        <f>IF(G322&gt;=K322, "AF", "-")</f>
        <v/>
      </c>
      <c r="N322" s="8" t="inlineStr">
        <is>
          <t>PERCENTUAL DE MÉDIAS &lt; 5,0</t>
        </is>
      </c>
      <c r="O322" s="10">
        <f>COUNTIF(C316:C350, "&lt;5")/COUNTA(C316:C350)</f>
        <v/>
      </c>
      <c r="P322" s="10">
        <f>COUNTIF(D316:D350, "&lt;5")/COUNTA(D316:D350)</f>
        <v/>
      </c>
      <c r="Q322" s="10">
        <f>COUNTIF(E316:E350, "&lt;5")/COUNTA(E316:E350)</f>
        <v/>
      </c>
      <c r="R322" s="10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14" t="n">
        <v>1.171410972420616</v>
      </c>
      <c r="D323" s="14" t="n">
        <v>2.09045136825997</v>
      </c>
      <c r="E323" s="14" t="n">
        <v>3.826193230540634</v>
      </c>
      <c r="F323" s="14" t="n">
        <v>8.759147618390388</v>
      </c>
      <c r="G323" s="15">
        <f>AVERAGE(C323:F323)</f>
        <v/>
      </c>
      <c r="H323" s="15">
        <f>SUM(C323:F323)/4</f>
        <v/>
      </c>
      <c r="I323" s="15">
        <f>IF(H323&lt;7, (0.6*H323) + (0.4*G323), "-")</f>
        <v/>
      </c>
      <c r="J323" s="8">
        <f>IF(H323&lt;2.5, "REPROVADO", IF(H323&lt;7, "FINAL", "APROVADO"))</f>
        <v/>
      </c>
      <c r="K323" s="15">
        <f>IF(H323&lt;7, (12.5 - (1.5*H323)), "-")</f>
        <v/>
      </c>
      <c r="L323" s="15">
        <f>IF(G323&gt;=K323, "AF", "-")</f>
        <v/>
      </c>
      <c r="N323" s="8" t="inlineStr">
        <is>
          <t>MATRÍCULAS</t>
        </is>
      </c>
      <c r="O323" s="9">
        <f>COUNTA(C316:C350)</f>
        <v/>
      </c>
      <c r="P323" s="9">
        <f>COUNTA(D316:D350)</f>
        <v/>
      </c>
      <c r="Q323" s="9">
        <f>COUNTA(E316:E350)</f>
        <v/>
      </c>
      <c r="R323" s="9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14" t="n">
        <v>3.930792246118528</v>
      </c>
      <c r="D324" s="14" t="n">
        <v>1.717492416646822</v>
      </c>
      <c r="E324" s="14" t="n">
        <v>9.494004336611539</v>
      </c>
      <c r="F324" s="14" t="n">
        <v>6.736808629038779</v>
      </c>
      <c r="G324" s="15">
        <f>AVERAGE(C324:F324)</f>
        <v/>
      </c>
      <c r="H324" s="15">
        <f>SUM(C324:F324)/4</f>
        <v/>
      </c>
      <c r="I324" s="15">
        <f>IF(H324&lt;7, (0.6*H324) + (0.4*G324), "-")</f>
        <v/>
      </c>
      <c r="J324" s="8">
        <f>IF(H324&lt;2.5, "REPROVADO", IF(H324&lt;7, "FINAL", "APROVADO"))</f>
        <v/>
      </c>
      <c r="K324" s="15">
        <f>IF(H324&lt;7, (12.5 - (1.5*H324)), "-")</f>
        <v/>
      </c>
      <c r="L324" s="15">
        <f>IF(G324&gt;=K324, "AF", "-")</f>
        <v/>
      </c>
      <c r="N324" s="8" t="inlineStr">
        <is>
          <t>TAXA DE APROVAÇÃO (%)</t>
        </is>
      </c>
      <c r="O324" s="10">
        <f>IF(COUNTA(C316:C350)=0, 0, COUNTIF(C316:C350, "&gt;=7")/COUNTA(C316:C350))</f>
        <v/>
      </c>
      <c r="P324" s="10">
        <f>IF(COUNTA(D316:D350)=0, 0, COUNTIF(D316:D350, "&gt;=7")/COUNTA(D316:D350))</f>
        <v/>
      </c>
      <c r="Q324" s="10">
        <f>IF(COUNTA(E316:E350)=0, 0, COUNTIF(E316:E350, "&gt;=7")/COUNTA(E316:E350))</f>
        <v/>
      </c>
      <c r="R324" s="10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14" t="n">
        <v>6.647851799052006</v>
      </c>
      <c r="D325" s="14" t="n">
        <v>9.795723582534297</v>
      </c>
      <c r="E325" s="14" t="n">
        <v>6.152634942358163</v>
      </c>
      <c r="F325" s="14" t="n">
        <v>6.689879531070986</v>
      </c>
      <c r="G325" s="15">
        <f>AVERAGE(C325:F325)</f>
        <v/>
      </c>
      <c r="H325" s="15">
        <f>SUM(C325:F325)/4</f>
        <v/>
      </c>
      <c r="I325" s="15">
        <f>IF(H325&lt;7, (0.6*H325) + (0.4*G325), "-")</f>
        <v/>
      </c>
      <c r="J325" s="8">
        <f>IF(H325&lt;2.5, "REPROVADO", IF(H325&lt;7, "FINAL", "APROVADO"))</f>
        <v/>
      </c>
      <c r="K325" s="15">
        <f>IF(H325&lt;7, (12.5 - (1.5*H325)), "-")</f>
        <v/>
      </c>
      <c r="L325" s="15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14" t="n">
        <v>2.280557601765376</v>
      </c>
      <c r="D326" s="14" t="n">
        <v>2.418398755221274</v>
      </c>
      <c r="E326" s="14" t="n">
        <v>5.013235011804183</v>
      </c>
      <c r="F326" s="14" t="n">
        <v>2.117351907780032</v>
      </c>
      <c r="G326" s="15">
        <f>AVERAGE(C326:F326)</f>
        <v/>
      </c>
      <c r="H326" s="15">
        <f>SUM(C326:F326)/4</f>
        <v/>
      </c>
      <c r="I326" s="15">
        <f>IF(H326&lt;7, (0.6*H326) + (0.4*G326), "-")</f>
        <v/>
      </c>
      <c r="J326" s="8">
        <f>IF(H326&lt;2.5, "REPROVADO", IF(H326&lt;7, "FINAL", "APROVADO"))</f>
        <v/>
      </c>
      <c r="K326" s="15">
        <f>IF(H326&lt;7, (12.5 - (1.5*H326)), "-")</f>
        <v/>
      </c>
      <c r="L326" s="15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14" t="n">
        <v>6.870064119393447</v>
      </c>
      <c r="D327" s="14" t="n">
        <v>5.954372636613223</v>
      </c>
      <c r="E327" s="14" t="n">
        <v>9.992942796048734</v>
      </c>
      <c r="F327" s="14" t="n">
        <v>3.979126171973496</v>
      </c>
      <c r="G327" s="15">
        <f>AVERAGE(C327:F327)</f>
        <v/>
      </c>
      <c r="H327" s="15">
        <f>SUM(C327:F327)/4</f>
        <v/>
      </c>
      <c r="I327" s="15">
        <f>IF(H327&lt;7, (0.6*H327) + (0.4*G327), "-")</f>
        <v/>
      </c>
      <c r="J327" s="8">
        <f>IF(H327&lt;2.5, "REPROVADO", IF(H327&lt;7, "FINAL", "APROVADO"))</f>
        <v/>
      </c>
      <c r="K327" s="15">
        <f>IF(H327&lt;7, (12.5 - (1.5*H327)), "-")</f>
        <v/>
      </c>
      <c r="L327" s="15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14" t="n">
        <v>7.79843560595841</v>
      </c>
      <c r="D328" s="14" t="n">
        <v>9.965351078090642</v>
      </c>
      <c r="E328" s="14" t="n">
        <v>8.203862048086684</v>
      </c>
      <c r="F328" s="14" t="n">
        <v>6.205878135328875</v>
      </c>
      <c r="G328" s="15">
        <f>AVERAGE(C328:F328)</f>
        <v/>
      </c>
      <c r="H328" s="15">
        <f>SUM(C328:F328)/4</f>
        <v/>
      </c>
      <c r="I328" s="15">
        <f>IF(H328&lt;7, (0.6*H328) + (0.4*G328), "-")</f>
        <v/>
      </c>
      <c r="J328" s="8">
        <f>IF(H328&lt;2.5, "REPROVADO", IF(H328&lt;7, "FINAL", "APROVADO"))</f>
        <v/>
      </c>
      <c r="K328" s="15">
        <f>IF(H328&lt;7, (12.5 - (1.5*H328)), "-")</f>
        <v/>
      </c>
      <c r="L328" s="15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14" t="n">
        <v>6.575735837032116</v>
      </c>
      <c r="D329" s="14" t="n">
        <v>6.553374014984733</v>
      </c>
      <c r="E329" s="14" t="n">
        <v>6.60251436746053</v>
      </c>
      <c r="F329" s="14" t="n">
        <v>3.628398101469634</v>
      </c>
      <c r="G329" s="15">
        <f>AVERAGE(C329:F329)</f>
        <v/>
      </c>
      <c r="H329" s="15">
        <f>SUM(C329:F329)/4</f>
        <v/>
      </c>
      <c r="I329" s="15">
        <f>IF(H329&lt;7, (0.6*H329) + (0.4*G329), "-")</f>
        <v/>
      </c>
      <c r="J329" s="8">
        <f>IF(H329&lt;2.5, "REPROVADO", IF(H329&lt;7, "FINAL", "APROVADO"))</f>
        <v/>
      </c>
      <c r="K329" s="15">
        <f>IF(H329&lt;7, (12.5 - (1.5*H329)), "-")</f>
        <v/>
      </c>
      <c r="L329" s="15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14" t="n">
        <v>5.455902137177533</v>
      </c>
      <c r="D330" s="14" t="n">
        <v>2.273167444275113</v>
      </c>
      <c r="E330" s="14" t="n">
        <v>7.084186865176861</v>
      </c>
      <c r="F330" s="14" t="n">
        <v>5.411539476617879</v>
      </c>
      <c r="G330" s="15">
        <f>AVERAGE(C330:F330)</f>
        <v/>
      </c>
      <c r="H330" s="15">
        <f>SUM(C330:F330)/4</f>
        <v/>
      </c>
      <c r="I330" s="15">
        <f>IF(H330&lt;7, (0.6*H330) + (0.4*G330), "-")</f>
        <v/>
      </c>
      <c r="J330" s="8">
        <f>IF(H330&lt;2.5, "REPROVADO", IF(H330&lt;7, "FINAL", "APROVADO"))</f>
        <v/>
      </c>
      <c r="K330" s="15">
        <f>IF(H330&lt;7, (12.5 - (1.5*H330)), "-")</f>
        <v/>
      </c>
      <c r="L330" s="15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14" t="n">
        <v>9.330164935749345</v>
      </c>
      <c r="D331" s="14" t="n">
        <v>8.505036259519883</v>
      </c>
      <c r="E331" s="14" t="n">
        <v>6.010705123642004</v>
      </c>
      <c r="F331" s="14" t="n">
        <v>3.54487125316985</v>
      </c>
      <c r="G331" s="15">
        <f>AVERAGE(C331:F331)</f>
        <v/>
      </c>
      <c r="H331" s="15">
        <f>SUM(C331:F331)/4</f>
        <v/>
      </c>
      <c r="I331" s="15">
        <f>IF(H331&lt;7, (0.6*H331) + (0.4*G331), "-")</f>
        <v/>
      </c>
      <c r="J331" s="8">
        <f>IF(H331&lt;2.5, "REPROVADO", IF(H331&lt;7, "FINAL", "APROVADO"))</f>
        <v/>
      </c>
      <c r="K331" s="15">
        <f>IF(H331&lt;7, (12.5 - (1.5*H331)), "-")</f>
        <v/>
      </c>
      <c r="L331" s="15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14" t="n">
        <v>8.798806623626181</v>
      </c>
      <c r="D332" s="14" t="n">
        <v>6.517394335165783</v>
      </c>
      <c r="E332" s="14" t="n">
        <v>6.295628681551362</v>
      </c>
      <c r="F332" s="14" t="n">
        <v>9.485925563608351</v>
      </c>
      <c r="G332" s="15">
        <f>AVERAGE(C332:F332)</f>
        <v/>
      </c>
      <c r="H332" s="15">
        <f>SUM(C332:F332)/4</f>
        <v/>
      </c>
      <c r="I332" s="15">
        <f>IF(H332&lt;7, (0.6*H332) + (0.4*G332), "-")</f>
        <v/>
      </c>
      <c r="J332" s="8">
        <f>IF(H332&lt;2.5, "REPROVADO", IF(H332&lt;7, "FINAL", "APROVADO"))</f>
        <v/>
      </c>
      <c r="K332" s="15">
        <f>IF(H332&lt;7, (12.5 - (1.5*H332)), "-")</f>
        <v/>
      </c>
      <c r="L332" s="15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15">
        <f>AVERAGE(C333:F333)</f>
        <v/>
      </c>
      <c r="H333" s="15">
        <f>SUM(C333:F333)/4</f>
        <v/>
      </c>
      <c r="I333" s="15">
        <f>IF(H333&lt;7, (0.6*H333) + (0.4*G333), "-")</f>
        <v/>
      </c>
      <c r="J333" s="8">
        <f>IF(H333&lt;2.5, "REPROVADO", IF(H333&lt;7, "FINAL", "APROVADO"))</f>
        <v/>
      </c>
      <c r="K333" s="15">
        <f>IF(H333&lt;7, (12.5 - (1.5*H333)), "-")</f>
        <v/>
      </c>
      <c r="L333" s="15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15">
        <f>AVERAGE(C334:F334)</f>
        <v/>
      </c>
      <c r="H334" s="15">
        <f>SUM(C334:F334)/4</f>
        <v/>
      </c>
      <c r="I334" s="15">
        <f>IF(H334&lt;7, (0.6*H334) + (0.4*G334), "-")</f>
        <v/>
      </c>
      <c r="J334" s="8">
        <f>IF(H334&lt;2.5, "REPROVADO", IF(H334&lt;7, "FINAL", "APROVADO"))</f>
        <v/>
      </c>
      <c r="K334" s="15">
        <f>IF(H334&lt;7, (12.5 - (1.5*H334)), "-")</f>
        <v/>
      </c>
      <c r="L334" s="15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15">
        <f>AVERAGE(C335:F335)</f>
        <v/>
      </c>
      <c r="H335" s="15">
        <f>SUM(C335:F335)/4</f>
        <v/>
      </c>
      <c r="I335" s="15">
        <f>IF(H335&lt;7, (0.6*H335) + (0.4*G335), "-")</f>
        <v/>
      </c>
      <c r="J335" s="8">
        <f>IF(H335&lt;2.5, "REPROVADO", IF(H335&lt;7, "FINAL", "APROVADO"))</f>
        <v/>
      </c>
      <c r="K335" s="15">
        <f>IF(H335&lt;7, (12.5 - (1.5*H335)), "-")</f>
        <v/>
      </c>
      <c r="L335" s="15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15">
        <f>AVERAGE(C336:F336)</f>
        <v/>
      </c>
      <c r="H336" s="15">
        <f>SUM(C336:F336)/4</f>
        <v/>
      </c>
      <c r="I336" s="15">
        <f>IF(H336&lt;7, (0.6*H336) + (0.4*G336), "-")</f>
        <v/>
      </c>
      <c r="J336" s="8">
        <f>IF(H336&lt;2.5, "REPROVADO", IF(H336&lt;7, "FINAL", "APROVADO"))</f>
        <v/>
      </c>
      <c r="K336" s="15">
        <f>IF(H336&lt;7, (12.5 - (1.5*H336)), "-")</f>
        <v/>
      </c>
      <c r="L336" s="15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15">
        <f>AVERAGE(C337:F337)</f>
        <v/>
      </c>
      <c r="H337" s="15">
        <f>SUM(C337:F337)/4</f>
        <v/>
      </c>
      <c r="I337" s="15">
        <f>IF(H337&lt;7, (0.6*H337) + (0.4*G337), "-")</f>
        <v/>
      </c>
      <c r="J337" s="8">
        <f>IF(H337&lt;2.5, "REPROVADO", IF(H337&lt;7, "FINAL", "APROVADO"))</f>
        <v/>
      </c>
      <c r="K337" s="15">
        <f>IF(H337&lt;7, (12.5 - (1.5*H337)), "-")</f>
        <v/>
      </c>
      <c r="L337" s="15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15">
        <f>AVERAGE(C338:F338)</f>
        <v/>
      </c>
      <c r="H338" s="15">
        <f>SUM(C338:F338)/4</f>
        <v/>
      </c>
      <c r="I338" s="15">
        <f>IF(H338&lt;7, (0.6*H338) + (0.4*G338), "-")</f>
        <v/>
      </c>
      <c r="J338" s="8">
        <f>IF(H338&lt;2.5, "REPROVADO", IF(H338&lt;7, "FINAL", "APROVADO"))</f>
        <v/>
      </c>
      <c r="K338" s="15">
        <f>IF(H338&lt;7, (12.5 - (1.5*H338)), "-")</f>
        <v/>
      </c>
      <c r="L338" s="15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15">
        <f>AVERAGE(C339:F339)</f>
        <v/>
      </c>
      <c r="H339" s="15">
        <f>SUM(C339:F339)/4</f>
        <v/>
      </c>
      <c r="I339" s="15">
        <f>IF(H339&lt;7, (0.6*H339) + (0.4*G339), "-")</f>
        <v/>
      </c>
      <c r="J339" s="8">
        <f>IF(H339&lt;2.5, "REPROVADO", IF(H339&lt;7, "FINAL", "APROVADO"))</f>
        <v/>
      </c>
      <c r="K339" s="15">
        <f>IF(H339&lt;7, (12.5 - (1.5*H339)), "-")</f>
        <v/>
      </c>
      <c r="L339" s="15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15">
        <f>AVERAGE(C340:F340)</f>
        <v/>
      </c>
      <c r="H340" s="15">
        <f>SUM(C340:F340)/4</f>
        <v/>
      </c>
      <c r="I340" s="15">
        <f>IF(H340&lt;7, (0.6*H340) + (0.4*G340), "-")</f>
        <v/>
      </c>
      <c r="J340" s="8">
        <f>IF(H340&lt;2.5, "REPROVADO", IF(H340&lt;7, "FINAL", "APROVADO"))</f>
        <v/>
      </c>
      <c r="K340" s="15">
        <f>IF(H340&lt;7, (12.5 - (1.5*H340)), "-")</f>
        <v/>
      </c>
      <c r="L340" s="15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15">
        <f>AVERAGE(C341:F341)</f>
        <v/>
      </c>
      <c r="H341" s="15">
        <f>SUM(C341:F341)/4</f>
        <v/>
      </c>
      <c r="I341" s="15">
        <f>IF(H341&lt;7, (0.6*H341) + (0.4*G341), "-")</f>
        <v/>
      </c>
      <c r="J341" s="8">
        <f>IF(H341&lt;2.5, "REPROVADO", IF(H341&lt;7, "FINAL", "APROVADO"))</f>
        <v/>
      </c>
      <c r="K341" s="15">
        <f>IF(H341&lt;7, (12.5 - (1.5*H341)), "-")</f>
        <v/>
      </c>
      <c r="L341" s="15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15">
        <f>AVERAGE(C342:F342)</f>
        <v/>
      </c>
      <c r="H342" s="15">
        <f>SUM(C342:F342)/4</f>
        <v/>
      </c>
      <c r="I342" s="15">
        <f>IF(H342&lt;7, (0.6*H342) + (0.4*G342), "-")</f>
        <v/>
      </c>
      <c r="J342" s="8">
        <f>IF(H342&lt;2.5, "REPROVADO", IF(H342&lt;7, "FINAL", "APROVADO"))</f>
        <v/>
      </c>
      <c r="K342" s="15">
        <f>IF(H342&lt;7, (12.5 - (1.5*H342)), "-")</f>
        <v/>
      </c>
      <c r="L342" s="15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15">
        <f>AVERAGE(C343:F343)</f>
        <v/>
      </c>
      <c r="H343" s="15">
        <f>SUM(C343:F343)/4</f>
        <v/>
      </c>
      <c r="I343" s="15">
        <f>IF(H343&lt;7, (0.6*H343) + (0.4*G343), "-")</f>
        <v/>
      </c>
      <c r="J343" s="8">
        <f>IF(H343&lt;2.5, "REPROVADO", IF(H343&lt;7, "FINAL", "APROVADO"))</f>
        <v/>
      </c>
      <c r="K343" s="15">
        <f>IF(H343&lt;7, (12.5 - (1.5*H343)), "-")</f>
        <v/>
      </c>
      <c r="L343" s="15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15">
        <f>AVERAGE(C344:F344)</f>
        <v/>
      </c>
      <c r="H344" s="15">
        <f>SUM(C344:F344)/4</f>
        <v/>
      </c>
      <c r="I344" s="15">
        <f>IF(H344&lt;7, (0.6*H344) + (0.4*G344), "-")</f>
        <v/>
      </c>
      <c r="J344" s="8">
        <f>IF(H344&lt;2.5, "REPROVADO", IF(H344&lt;7, "FINAL", "APROVADO"))</f>
        <v/>
      </c>
      <c r="K344" s="15">
        <f>IF(H344&lt;7, (12.5 - (1.5*H344)), "-")</f>
        <v/>
      </c>
      <c r="L344" s="15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15">
        <f>AVERAGE(C345:F345)</f>
        <v/>
      </c>
      <c r="H345" s="15">
        <f>SUM(C345:F345)/4</f>
        <v/>
      </c>
      <c r="I345" s="15">
        <f>IF(H345&lt;7, (0.6*H345) + (0.4*G345), "-")</f>
        <v/>
      </c>
      <c r="J345" s="8">
        <f>IF(H345&lt;2.5, "REPROVADO", IF(H345&lt;7, "FINAL", "APROVADO"))</f>
        <v/>
      </c>
      <c r="K345" s="15">
        <f>IF(H345&lt;7, (12.5 - (1.5*H345)), "-")</f>
        <v/>
      </c>
      <c r="L345" s="15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15">
        <f>AVERAGE(C346:F346)</f>
        <v/>
      </c>
      <c r="H346" s="15">
        <f>SUM(C346:F346)/4</f>
        <v/>
      </c>
      <c r="I346" s="15">
        <f>IF(H346&lt;7, (0.6*H346) + (0.4*G346), "-")</f>
        <v/>
      </c>
      <c r="J346" s="8">
        <f>IF(H346&lt;2.5, "REPROVADO", IF(H346&lt;7, "FINAL", "APROVADO"))</f>
        <v/>
      </c>
      <c r="K346" s="15">
        <f>IF(H346&lt;7, (12.5 - (1.5*H346)), "-")</f>
        <v/>
      </c>
      <c r="L346" s="15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15">
        <f>AVERAGE(C347:F347)</f>
        <v/>
      </c>
      <c r="H347" s="15">
        <f>SUM(C347:F347)/4</f>
        <v/>
      </c>
      <c r="I347" s="15">
        <f>IF(H347&lt;7, (0.6*H347) + (0.4*G347), "-")</f>
        <v/>
      </c>
      <c r="J347" s="8">
        <f>IF(H347&lt;2.5, "REPROVADO", IF(H347&lt;7, "FINAL", "APROVADO"))</f>
        <v/>
      </c>
      <c r="K347" s="15">
        <f>IF(H347&lt;7, (12.5 - (1.5*H347)), "-")</f>
        <v/>
      </c>
      <c r="L347" s="15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15">
        <f>AVERAGE(C348:F348)</f>
        <v/>
      </c>
      <c r="H348" s="15">
        <f>SUM(C348:F348)/4</f>
        <v/>
      </c>
      <c r="I348" s="15">
        <f>IF(H348&lt;7, (0.6*H348) + (0.4*G348), "-")</f>
        <v/>
      </c>
      <c r="J348" s="8">
        <f>IF(H348&lt;2.5, "REPROVADO", IF(H348&lt;7, "FINAL", "APROVADO"))</f>
        <v/>
      </c>
      <c r="K348" s="15">
        <f>IF(H348&lt;7, (12.5 - (1.5*H348)), "-")</f>
        <v/>
      </c>
      <c r="L348" s="15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15">
        <f>AVERAGE(C349:F349)</f>
        <v/>
      </c>
      <c r="H349" s="15">
        <f>SUM(C349:F349)/4</f>
        <v/>
      </c>
      <c r="I349" s="15">
        <f>IF(H349&lt;7, (0.6*H349) + (0.4*G349), "-")</f>
        <v/>
      </c>
      <c r="J349" s="8">
        <f>IF(H349&lt;2.5, "REPROVADO", IF(H349&lt;7, "FINAL", "APROVADO"))</f>
        <v/>
      </c>
      <c r="K349" s="15">
        <f>IF(H349&lt;7, (12.5 - (1.5*H349)), "-")</f>
        <v/>
      </c>
      <c r="L349" s="15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15">
        <f>AVERAGE(C350:F350)</f>
        <v/>
      </c>
      <c r="H350" s="15">
        <f>SUM(C350:F350)/4</f>
        <v/>
      </c>
      <c r="I350" s="15">
        <f>IF(H350&lt;7, (0.6*H350) + (0.4*G350), "-")</f>
        <v/>
      </c>
      <c r="J350" s="8">
        <f>IF(H350&lt;2.5, "REPROVADO", IF(H350&lt;7, "FINAL", "APROVADO"))</f>
        <v/>
      </c>
      <c r="K350" s="15">
        <f>IF(H350&lt;7, (12.5 - (1.5*H350)), "-")</f>
        <v/>
      </c>
      <c r="L350" s="15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3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14" t="n">
        <v>8.656966821042387</v>
      </c>
      <c r="D4" s="14" t="n">
        <v>2.897027642750522</v>
      </c>
      <c r="E4" s="14" t="n">
        <v>1.479797275308108</v>
      </c>
      <c r="F4" s="14" t="n">
        <v>8.166355745713261</v>
      </c>
      <c r="G4" s="15">
        <f>AVERAGE(C4:F4)</f>
        <v/>
      </c>
      <c r="H4" s="15">
        <f>SUM(C4:F4)/4</f>
        <v/>
      </c>
      <c r="I4" s="15">
        <f>IF(H4&lt;7, (0.6*H4) + (0.4*G4), "-")</f>
        <v/>
      </c>
      <c r="J4" s="8">
        <f>IF(H4&lt;2.5, "REPROVADO", IF(H4&lt;7, "FINAL", "APROVADO"))</f>
        <v/>
      </c>
      <c r="K4" s="15">
        <f>IF(H4&lt;7, (12.5 - (1.5*H4)), "-")</f>
        <v/>
      </c>
      <c r="L4" s="15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14" t="n">
        <v>7.845415294402172</v>
      </c>
      <c r="D5" s="14" t="n">
        <v>7.788411464440715</v>
      </c>
      <c r="E5" s="14" t="n">
        <v>7.413276698332655</v>
      </c>
      <c r="F5" s="14" t="n">
        <v>5.287015101381445</v>
      </c>
      <c r="G5" s="15">
        <f>AVERAGE(C5:F5)</f>
        <v/>
      </c>
      <c r="H5" s="15">
        <f>SUM(C5:F5)/4</f>
        <v/>
      </c>
      <c r="I5" s="15">
        <f>IF(H5&lt;7, (0.6*H5) + (0.4*G5), "-")</f>
        <v/>
      </c>
      <c r="J5" s="8">
        <f>IF(H5&lt;2.5, "REPROVADO", IF(H5&lt;7, "FINAL", "APROVADO"))</f>
        <v/>
      </c>
      <c r="K5" s="15">
        <f>IF(H5&lt;7, (12.5 - (1.5*H5)), "-")</f>
        <v/>
      </c>
      <c r="L5" s="15">
        <f>IF(G5&gt;=K5, "AF", "-")</f>
        <v/>
      </c>
      <c r="N5" s="8" t="inlineStr">
        <is>
          <t>ALUNOS APROVADOS</t>
        </is>
      </c>
      <c r="O5" s="9">
        <f>COUNTIF(C4:C38, "&gt;=7")</f>
        <v/>
      </c>
      <c r="P5" s="9">
        <f>COUNTIF(D4:D38, "&gt;=7")</f>
        <v/>
      </c>
      <c r="Q5" s="9">
        <f>COUNTIF(E4:E38, "&gt;=7")</f>
        <v/>
      </c>
      <c r="R5" s="9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14" t="n">
        <v>8.436719493088884</v>
      </c>
      <c r="D6" s="14" t="n">
        <v>1.269293512560185</v>
      </c>
      <c r="E6" s="14" t="n">
        <v>5.562618083824598</v>
      </c>
      <c r="F6" s="14" t="n">
        <v>3.712570478073482</v>
      </c>
      <c r="G6" s="15">
        <f>AVERAGE(C6:F6)</f>
        <v/>
      </c>
      <c r="H6" s="15">
        <f>SUM(C6:F6)/4</f>
        <v/>
      </c>
      <c r="I6" s="15">
        <f>IF(H6&lt;7, (0.6*H6) + (0.4*G6), "-")</f>
        <v/>
      </c>
      <c r="J6" s="8">
        <f>IF(H6&lt;2.5, "REPROVADO", IF(H6&lt;7, "FINAL", "APROVADO"))</f>
        <v/>
      </c>
      <c r="K6" s="15">
        <f>IF(H6&lt;7, (12.5 - (1.5*H6)), "-")</f>
        <v/>
      </c>
      <c r="L6" s="15">
        <f>IF(G6&gt;=K6, "AF", "-")</f>
        <v/>
      </c>
      <c r="N6" s="8" t="inlineStr">
        <is>
          <t>ALUNOS REPROVADOS</t>
        </is>
      </c>
      <c r="O6" s="9">
        <f>COUNTIF(C4:C38, "&lt;7")</f>
        <v/>
      </c>
      <c r="P6" s="9">
        <f>COUNTIF(D4:D38, "&lt;7")</f>
        <v/>
      </c>
      <c r="Q6" s="9">
        <f>COUNTIF(E4:E38, "&lt;7")</f>
        <v/>
      </c>
      <c r="R6" s="9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14" t="n">
        <v>7.979505665255123</v>
      </c>
      <c r="D7" s="14" t="n">
        <v>8.933628540314018</v>
      </c>
      <c r="E7" s="14" t="n">
        <v>2.144087486634171</v>
      </c>
      <c r="F7" s="14" t="n">
        <v>5.54363278946304</v>
      </c>
      <c r="G7" s="15">
        <f>AVERAGE(C7:F7)</f>
        <v/>
      </c>
      <c r="H7" s="15">
        <f>SUM(C7:F7)/4</f>
        <v/>
      </c>
      <c r="I7" s="15">
        <f>IF(H7&lt;7, (0.6*H7) + (0.4*G7), "-")</f>
        <v/>
      </c>
      <c r="J7" s="8">
        <f>IF(H7&lt;2.5, "REPROVADO", IF(H7&lt;7, "FINAL", "APROVADO"))</f>
        <v/>
      </c>
      <c r="K7" s="15">
        <f>IF(H7&lt;7, (12.5 - (1.5*H7)), "-")</f>
        <v/>
      </c>
      <c r="L7" s="15">
        <f>IF(G7&gt;=K7, "AF", "-")</f>
        <v/>
      </c>
      <c r="N7" s="8" t="inlineStr">
        <is>
          <t>Nº ALUNOS COM MÉDIA &gt; 8,0</t>
        </is>
      </c>
      <c r="O7" s="9">
        <f>COUNTIF(C4:C38, "&gt;=8")</f>
        <v/>
      </c>
      <c r="P7" s="9">
        <f>COUNTIF(D4:D38, "&gt;=8")</f>
        <v/>
      </c>
      <c r="Q7" s="9">
        <f>COUNTIF(E4:E38, "&gt;=8")</f>
        <v/>
      </c>
      <c r="R7" s="9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14" t="n">
        <v>3.072072145127658</v>
      </c>
      <c r="D8" s="14" t="n">
        <v>1.673447165101807</v>
      </c>
      <c r="E8" s="14" t="n">
        <v>1.751332108125467</v>
      </c>
      <c r="F8" s="14" t="n">
        <v>2.972266918597049</v>
      </c>
      <c r="G8" s="15">
        <f>AVERAGE(C8:F8)</f>
        <v/>
      </c>
      <c r="H8" s="15">
        <f>SUM(C8:F8)/4</f>
        <v/>
      </c>
      <c r="I8" s="15">
        <f>IF(H8&lt;7, (0.6*H8) + (0.4*G8), "-")</f>
        <v/>
      </c>
      <c r="J8" s="8">
        <f>IF(H8&lt;2.5, "REPROVADO", IF(H8&lt;7, "FINAL", "APROVADO"))</f>
        <v/>
      </c>
      <c r="K8" s="15">
        <f>IF(H8&lt;7, (12.5 - (1.5*H8)), "-")</f>
        <v/>
      </c>
      <c r="L8" s="15">
        <f>IF(G8&gt;=K8, "AF", "-")</f>
        <v/>
      </c>
      <c r="N8" s="8" t="inlineStr">
        <is>
          <t>Nº ALUNOS QUE NÃO ATINGIRAM MÉDIA &gt; 8,0</t>
        </is>
      </c>
      <c r="O8" s="9">
        <f>COUNTIF(C4:C38, "&lt;8")</f>
        <v/>
      </c>
      <c r="P8" s="9">
        <f>COUNTIF(D4:D38, "&lt;8")</f>
        <v/>
      </c>
      <c r="Q8" s="9">
        <f>COUNTIF(E4:E38, "&lt;8")</f>
        <v/>
      </c>
      <c r="R8" s="9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14" t="n">
        <v>5.808206497772513</v>
      </c>
      <c r="D9" s="14" t="n">
        <v>6.142200119215103</v>
      </c>
      <c r="E9" s="14" t="n">
        <v>5.304055453936138</v>
      </c>
      <c r="F9" s="14" t="n">
        <v>6.205430676796073</v>
      </c>
      <c r="G9" s="15">
        <f>AVERAGE(C9:F9)</f>
        <v/>
      </c>
      <c r="H9" s="15">
        <f>SUM(C9:F9)/4</f>
        <v/>
      </c>
      <c r="I9" s="15">
        <f>IF(H9&lt;7, (0.6*H9) + (0.4*G9), "-")</f>
        <v/>
      </c>
      <c r="J9" s="8">
        <f>IF(H9&lt;2.5, "REPROVADO", IF(H9&lt;7, "FINAL", "APROVADO"))</f>
        <v/>
      </c>
      <c r="K9" s="15">
        <f>IF(H9&lt;7, (12.5 - (1.5*H9)), "-")</f>
        <v/>
      </c>
      <c r="L9" s="15">
        <f>IF(G9&gt;=K9, "AF", "-")</f>
        <v/>
      </c>
      <c r="N9" s="8" t="inlineStr">
        <is>
          <t>PERCENTUAL DE MÉDIAS &gt; 5,0</t>
        </is>
      </c>
      <c r="O9" s="10">
        <f>COUNTIF(C4:C38, "&gt;=5")/COUNTA(C4:C38)</f>
        <v/>
      </c>
      <c r="P9" s="10">
        <f>COUNTIF(D4:D38, "&gt;=5")/COUNTA(D4:D38)</f>
        <v/>
      </c>
      <c r="Q9" s="10">
        <f>COUNTIF(E4:E38, "&gt;=5")/COUNTA(E4:E38)</f>
        <v/>
      </c>
      <c r="R9" s="10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14" t="n">
        <v>4.459220989881056</v>
      </c>
      <c r="D10" s="14" t="n">
        <v>6.658647809632822</v>
      </c>
      <c r="E10" s="14" t="n">
        <v>2.174400344191041</v>
      </c>
      <c r="F10" s="14" t="n">
        <v>8.803069211487633</v>
      </c>
      <c r="G10" s="15">
        <f>AVERAGE(C10:F10)</f>
        <v/>
      </c>
      <c r="H10" s="15">
        <f>SUM(C10:F10)/4</f>
        <v/>
      </c>
      <c r="I10" s="15">
        <f>IF(H10&lt;7, (0.6*H10) + (0.4*G10), "-")</f>
        <v/>
      </c>
      <c r="J10" s="8">
        <f>IF(H10&lt;2.5, "REPROVADO", IF(H10&lt;7, "FINAL", "APROVADO"))</f>
        <v/>
      </c>
      <c r="K10" s="15">
        <f>IF(H10&lt;7, (12.5 - (1.5*H10)), "-")</f>
        <v/>
      </c>
      <c r="L10" s="15">
        <f>IF(G10&gt;=K10, "AF", "-")</f>
        <v/>
      </c>
      <c r="N10" s="8" t="inlineStr">
        <is>
          <t>PERCENTUAL DE MÉDIAS &lt; 5,0</t>
        </is>
      </c>
      <c r="O10" s="10">
        <f>COUNTIF(C4:C38, "&lt;5")/COUNTA(C4:C38)</f>
        <v/>
      </c>
      <c r="P10" s="10">
        <f>COUNTIF(D4:D38, "&lt;5")/COUNTA(D4:D38)</f>
        <v/>
      </c>
      <c r="Q10" s="10">
        <f>COUNTIF(E4:E38, "&lt;5")/COUNTA(E4:E38)</f>
        <v/>
      </c>
      <c r="R10" s="10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14" t="n">
        <v>8.020886505124416</v>
      </c>
      <c r="D11" s="14" t="n">
        <v>9.858850884793647</v>
      </c>
      <c r="E11" s="14" t="n">
        <v>9.238158905410126</v>
      </c>
      <c r="F11" s="14" t="n">
        <v>1.50854980828574</v>
      </c>
      <c r="G11" s="15">
        <f>AVERAGE(C11:F11)</f>
        <v/>
      </c>
      <c r="H11" s="15">
        <f>SUM(C11:F11)/4</f>
        <v/>
      </c>
      <c r="I11" s="15">
        <f>IF(H11&lt;7, (0.6*H11) + (0.4*G11), "-")</f>
        <v/>
      </c>
      <c r="J11" s="8">
        <f>IF(H11&lt;2.5, "REPROVADO", IF(H11&lt;7, "FINAL", "APROVADO"))</f>
        <v/>
      </c>
      <c r="K11" s="15">
        <f>IF(H11&lt;7, (12.5 - (1.5*H11)), "-")</f>
        <v/>
      </c>
      <c r="L11" s="15">
        <f>IF(G11&gt;=K11, "AF", "-")</f>
        <v/>
      </c>
      <c r="N11" s="8" t="inlineStr">
        <is>
          <t>MATRÍCULAS</t>
        </is>
      </c>
      <c r="O11" s="9">
        <f>COUNTA(C4:C38)</f>
        <v/>
      </c>
      <c r="P11" s="9">
        <f>COUNTA(D4:D38)</f>
        <v/>
      </c>
      <c r="Q11" s="9">
        <f>COUNTA(E4:E38)</f>
        <v/>
      </c>
      <c r="R11" s="9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14" t="n">
        <v>9.464434099006372</v>
      </c>
      <c r="D12" s="14" t="n">
        <v>8.696044101276559</v>
      </c>
      <c r="E12" s="14" t="n">
        <v>6.426579875850528</v>
      </c>
      <c r="F12" s="14" t="n">
        <v>6.903949988132975</v>
      </c>
      <c r="G12" s="15">
        <f>AVERAGE(C12:F12)</f>
        <v/>
      </c>
      <c r="H12" s="15">
        <f>SUM(C12:F12)/4</f>
        <v/>
      </c>
      <c r="I12" s="15">
        <f>IF(H12&lt;7, (0.6*H12) + (0.4*G12), "-")</f>
        <v/>
      </c>
      <c r="J12" s="8">
        <f>IF(H12&lt;2.5, "REPROVADO", IF(H12&lt;7, "FINAL", "APROVADO"))</f>
        <v/>
      </c>
      <c r="K12" s="15">
        <f>IF(H12&lt;7, (12.5 - (1.5*H12)), "-")</f>
        <v/>
      </c>
      <c r="L12" s="15">
        <f>IF(G12&gt;=K12, "AF", "-")</f>
        <v/>
      </c>
      <c r="N12" s="8" t="inlineStr">
        <is>
          <t>TAXA DE APROVAÇÃO (%)</t>
        </is>
      </c>
      <c r="O12" s="10">
        <f>IF(COUNTA(C4:C38)=0, 0, COUNTIF(C4:C38, "&gt;=7")/COUNTA(C4:C38))</f>
        <v/>
      </c>
      <c r="P12" s="10">
        <f>IF(COUNTA(D4:D38)=0, 0, COUNTIF(D4:D38, "&gt;=7")/COUNTA(D4:D38))</f>
        <v/>
      </c>
      <c r="Q12" s="10">
        <f>IF(COUNTA(E4:E38)=0, 0, COUNTIF(E4:E38, "&gt;=7")/COUNTA(E4:E38))</f>
        <v/>
      </c>
      <c r="R12" s="10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14" t="n">
        <v>2.008479865415277</v>
      </c>
      <c r="D13" s="14" t="n">
        <v>9.008122785179784</v>
      </c>
      <c r="E13" s="14" t="n">
        <v>3.103777273254184</v>
      </c>
      <c r="F13" s="14" t="n">
        <v>7.883801367432735</v>
      </c>
      <c r="G13" s="15">
        <f>AVERAGE(C13:F13)</f>
        <v/>
      </c>
      <c r="H13" s="15">
        <f>SUM(C13:F13)/4</f>
        <v/>
      </c>
      <c r="I13" s="15">
        <f>IF(H13&lt;7, (0.6*H13) + (0.4*G13), "-")</f>
        <v/>
      </c>
      <c r="J13" s="8">
        <f>IF(H13&lt;2.5, "REPROVADO", IF(H13&lt;7, "FINAL", "APROVADO"))</f>
        <v/>
      </c>
      <c r="K13" s="15">
        <f>IF(H13&lt;7, (12.5 - (1.5*H13)), "-")</f>
        <v/>
      </c>
      <c r="L13" s="15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14" t="n">
        <v>2.537525816884501</v>
      </c>
      <c r="D14" s="14" t="n">
        <v>6.461751668768099</v>
      </c>
      <c r="E14" s="14" t="n">
        <v>7.548489261911074</v>
      </c>
      <c r="F14" s="14" t="n">
        <v>8.592918913749171</v>
      </c>
      <c r="G14" s="15">
        <f>AVERAGE(C14:F14)</f>
        <v/>
      </c>
      <c r="H14" s="15">
        <f>SUM(C14:F14)/4</f>
        <v/>
      </c>
      <c r="I14" s="15">
        <f>IF(H14&lt;7, (0.6*H14) + (0.4*G14), "-")</f>
        <v/>
      </c>
      <c r="J14" s="8">
        <f>IF(H14&lt;2.5, "REPROVADO", IF(H14&lt;7, "FINAL", "APROVADO"))</f>
        <v/>
      </c>
      <c r="K14" s="15">
        <f>IF(H14&lt;7, (12.5 - (1.5*H14)), "-")</f>
        <v/>
      </c>
      <c r="L14" s="15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14" t="n">
        <v>2.331845738846464</v>
      </c>
      <c r="D15" s="14" t="n">
        <v>7.059774666943934</v>
      </c>
      <c r="E15" s="14" t="n">
        <v>9.054406775140484</v>
      </c>
      <c r="F15" s="14" t="n">
        <v>6.293995468372476</v>
      </c>
      <c r="G15" s="15">
        <f>AVERAGE(C15:F15)</f>
        <v/>
      </c>
      <c r="H15" s="15">
        <f>SUM(C15:F15)/4</f>
        <v/>
      </c>
      <c r="I15" s="15">
        <f>IF(H15&lt;7, (0.6*H15) + (0.4*G15), "-")</f>
        <v/>
      </c>
      <c r="J15" s="8">
        <f>IF(H15&lt;2.5, "REPROVADO", IF(H15&lt;7, "FINAL", "APROVADO"))</f>
        <v/>
      </c>
      <c r="K15" s="15">
        <f>IF(H15&lt;7, (12.5 - (1.5*H15)), "-")</f>
        <v/>
      </c>
      <c r="L15" s="15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14" t="n">
        <v>3.092457670591183</v>
      </c>
      <c r="D16" s="14" t="n">
        <v>2.842582357594556</v>
      </c>
      <c r="E16" s="14" t="n">
        <v>6.35621413234125</v>
      </c>
      <c r="F16" s="14" t="n">
        <v>2.141055616795487</v>
      </c>
      <c r="G16" s="15">
        <f>AVERAGE(C16:F16)</f>
        <v/>
      </c>
      <c r="H16" s="15">
        <f>SUM(C16:F16)/4</f>
        <v/>
      </c>
      <c r="I16" s="15">
        <f>IF(H16&lt;7, (0.6*H16) + (0.4*G16), "-")</f>
        <v/>
      </c>
      <c r="J16" s="8">
        <f>IF(H16&lt;2.5, "REPROVADO", IF(H16&lt;7, "FINAL", "APROVADO"))</f>
        <v/>
      </c>
      <c r="K16" s="15">
        <f>IF(H16&lt;7, (12.5 - (1.5*H16)), "-")</f>
        <v/>
      </c>
      <c r="L16" s="15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14" t="n">
        <v>5.708828481731473</v>
      </c>
      <c r="D17" s="14" t="n">
        <v>3.270355039079508</v>
      </c>
      <c r="E17" s="14" t="n">
        <v>5.801155319982498</v>
      </c>
      <c r="F17" s="14" t="n">
        <v>5.219151276219381</v>
      </c>
      <c r="G17" s="15">
        <f>AVERAGE(C17:F17)</f>
        <v/>
      </c>
      <c r="H17" s="15">
        <f>SUM(C17:F17)/4</f>
        <v/>
      </c>
      <c r="I17" s="15">
        <f>IF(H17&lt;7, (0.6*H17) + (0.4*G17), "-")</f>
        <v/>
      </c>
      <c r="J17" s="8">
        <f>IF(H17&lt;2.5, "REPROVADO", IF(H17&lt;7, "FINAL", "APROVADO"))</f>
        <v/>
      </c>
      <c r="K17" s="15">
        <f>IF(H17&lt;7, (12.5 - (1.5*H17)), "-")</f>
        <v/>
      </c>
      <c r="L17" s="15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14" t="n">
        <v>5.609737262729832</v>
      </c>
      <c r="D18" s="14" t="n">
        <v>6.533150602767737</v>
      </c>
      <c r="E18" s="14" t="n">
        <v>3.398487047381042</v>
      </c>
      <c r="F18" s="14" t="n">
        <v>6.159392405029814</v>
      </c>
      <c r="G18" s="15">
        <f>AVERAGE(C18:F18)</f>
        <v/>
      </c>
      <c r="H18" s="15">
        <f>SUM(C18:F18)/4</f>
        <v/>
      </c>
      <c r="I18" s="15">
        <f>IF(H18&lt;7, (0.6*H18) + (0.4*G18), "-")</f>
        <v/>
      </c>
      <c r="J18" s="8">
        <f>IF(H18&lt;2.5, "REPROVADO", IF(H18&lt;7, "FINAL", "APROVADO"))</f>
        <v/>
      </c>
      <c r="K18" s="15">
        <f>IF(H18&lt;7, (12.5 - (1.5*H18)), "-")</f>
        <v/>
      </c>
      <c r="L18" s="15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14" t="n">
        <v>4.15545442691864</v>
      </c>
      <c r="D19" s="14" t="n">
        <v>6.433328665107368</v>
      </c>
      <c r="E19" s="14" t="n">
        <v>6.500190774297179</v>
      </c>
      <c r="F19" s="14" t="n">
        <v>5.795601757009736</v>
      </c>
      <c r="G19" s="15">
        <f>AVERAGE(C19:F19)</f>
        <v/>
      </c>
      <c r="H19" s="15">
        <f>SUM(C19:F19)/4</f>
        <v/>
      </c>
      <c r="I19" s="15">
        <f>IF(H19&lt;7, (0.6*H19) + (0.4*G19), "-")</f>
        <v/>
      </c>
      <c r="J19" s="8">
        <f>IF(H19&lt;2.5, "REPROVADO", IF(H19&lt;7, "FINAL", "APROVADO"))</f>
        <v/>
      </c>
      <c r="K19" s="15">
        <f>IF(H19&lt;7, (12.5 - (1.5*H19)), "-")</f>
        <v/>
      </c>
      <c r="L19" s="15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14" t="n">
        <v>6.190615248706471</v>
      </c>
      <c r="D20" s="14" t="n">
        <v>5.579295962626039</v>
      </c>
      <c r="E20" s="14" t="n">
        <v>6.83551801450178</v>
      </c>
      <c r="F20" s="14" t="n">
        <v>2.310625787569481</v>
      </c>
      <c r="G20" s="15">
        <f>AVERAGE(C20:F20)</f>
        <v/>
      </c>
      <c r="H20" s="15">
        <f>SUM(C20:F20)/4</f>
        <v/>
      </c>
      <c r="I20" s="15">
        <f>IF(H20&lt;7, (0.6*H20) + (0.4*G20), "-")</f>
        <v/>
      </c>
      <c r="J20" s="8">
        <f>IF(H20&lt;2.5, "REPROVADO", IF(H20&lt;7, "FINAL", "APROVADO"))</f>
        <v/>
      </c>
      <c r="K20" s="15">
        <f>IF(H20&lt;7, (12.5 - (1.5*H20)), "-")</f>
        <v/>
      </c>
      <c r="L20" s="15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14" t="n">
        <v>5.555072136069716</v>
      </c>
      <c r="D21" s="14" t="n">
        <v>1.072828481754699</v>
      </c>
      <c r="E21" s="14" t="n">
        <v>3.329006490034663</v>
      </c>
      <c r="F21" s="14" t="n">
        <v>9.35869164844493</v>
      </c>
      <c r="G21" s="15">
        <f>AVERAGE(C21:F21)</f>
        <v/>
      </c>
      <c r="H21" s="15">
        <f>SUM(C21:F21)/4</f>
        <v/>
      </c>
      <c r="I21" s="15">
        <f>IF(H21&lt;7, (0.6*H21) + (0.4*G21), "-")</f>
        <v/>
      </c>
      <c r="J21" s="8">
        <f>IF(H21&lt;2.5, "REPROVADO", IF(H21&lt;7, "FINAL", "APROVADO"))</f>
        <v/>
      </c>
      <c r="K21" s="15">
        <f>IF(H21&lt;7, (12.5 - (1.5*H21)), "-")</f>
        <v/>
      </c>
      <c r="L21" s="15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14" t="n">
        <v>4.361774046857983</v>
      </c>
      <c r="D22" s="14" t="n">
        <v>5.702255807151911</v>
      </c>
      <c r="E22" s="14" t="n">
        <v>5.992949726551355</v>
      </c>
      <c r="F22" s="14" t="n">
        <v>2.536605860481135</v>
      </c>
      <c r="G22" s="15">
        <f>AVERAGE(C22:F22)</f>
        <v/>
      </c>
      <c r="H22" s="15">
        <f>SUM(C22:F22)/4</f>
        <v/>
      </c>
      <c r="I22" s="15">
        <f>IF(H22&lt;7, (0.6*H22) + (0.4*G22), "-")</f>
        <v/>
      </c>
      <c r="J22" s="8">
        <f>IF(H22&lt;2.5, "REPROVADO", IF(H22&lt;7, "FINAL", "APROVADO"))</f>
        <v/>
      </c>
      <c r="K22" s="15">
        <f>IF(H22&lt;7, (12.5 - (1.5*H22)), "-")</f>
        <v/>
      </c>
      <c r="L22" s="15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14" t="n">
        <v>8.74201871464725</v>
      </c>
      <c r="D23" s="14" t="n">
        <v>5.90357426302951</v>
      </c>
      <c r="E23" s="14" t="n">
        <v>1.419442620220476</v>
      </c>
      <c r="F23" s="14" t="n">
        <v>7.813844636561295</v>
      </c>
      <c r="G23" s="15">
        <f>AVERAGE(C23:F23)</f>
        <v/>
      </c>
      <c r="H23" s="15">
        <f>SUM(C23:F23)/4</f>
        <v/>
      </c>
      <c r="I23" s="15">
        <f>IF(H23&lt;7, (0.6*H23) + (0.4*G23), "-")</f>
        <v/>
      </c>
      <c r="J23" s="8">
        <f>IF(H23&lt;2.5, "REPROVADO", IF(H23&lt;7, "FINAL", "APROVADO"))</f>
        <v/>
      </c>
      <c r="K23" s="15">
        <f>IF(H23&lt;7, (12.5 - (1.5*H23)), "-")</f>
        <v/>
      </c>
      <c r="L23" s="15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14" t="n">
        <v>9.815929316100966</v>
      </c>
      <c r="D24" s="14" t="n">
        <v>1.390252695431137</v>
      </c>
      <c r="E24" s="14" t="n">
        <v>8.120115369601919</v>
      </c>
      <c r="F24" s="14" t="n">
        <v>7.108447889071771</v>
      </c>
      <c r="G24" s="15">
        <f>AVERAGE(C24:F24)</f>
        <v/>
      </c>
      <c r="H24" s="15">
        <f>SUM(C24:F24)/4</f>
        <v/>
      </c>
      <c r="I24" s="15">
        <f>IF(H24&lt;7, (0.6*H24) + (0.4*G24), "-")</f>
        <v/>
      </c>
      <c r="J24" s="8">
        <f>IF(H24&lt;2.5, "REPROVADO", IF(H24&lt;7, "FINAL", "APROVADO"))</f>
        <v/>
      </c>
      <c r="K24" s="15">
        <f>IF(H24&lt;7, (12.5 - (1.5*H24)), "-")</f>
        <v/>
      </c>
      <c r="L24" s="15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14" t="n">
        <v>7.354614089875794</v>
      </c>
      <c r="D25" s="14" t="n">
        <v>7.910191386284716</v>
      </c>
      <c r="E25" s="14" t="n">
        <v>1.881559868279541</v>
      </c>
      <c r="F25" s="14" t="n">
        <v>1.219211213232123</v>
      </c>
      <c r="G25" s="15">
        <f>AVERAGE(C25:F25)</f>
        <v/>
      </c>
      <c r="H25" s="15">
        <f>SUM(C25:F25)/4</f>
        <v/>
      </c>
      <c r="I25" s="15">
        <f>IF(H25&lt;7, (0.6*H25) + (0.4*G25), "-")</f>
        <v/>
      </c>
      <c r="J25" s="8">
        <f>IF(H25&lt;2.5, "REPROVADO", IF(H25&lt;7, "FINAL", "APROVADO"))</f>
        <v/>
      </c>
      <c r="K25" s="15">
        <f>IF(H25&lt;7, (12.5 - (1.5*H25)), "-")</f>
        <v/>
      </c>
      <c r="L25" s="15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15">
        <f>AVERAGE(C26:F26)</f>
        <v/>
      </c>
      <c r="H26" s="15">
        <f>SUM(C26:F26)/4</f>
        <v/>
      </c>
      <c r="I26" s="15">
        <f>IF(H26&lt;7, (0.6*H26) + (0.4*G26), "-")</f>
        <v/>
      </c>
      <c r="J26" s="8">
        <f>IF(H26&lt;2.5, "REPROVADO", IF(H26&lt;7, "FINAL", "APROVADO"))</f>
        <v/>
      </c>
      <c r="K26" s="15">
        <f>IF(H26&lt;7, (12.5 - (1.5*H26)), "-")</f>
        <v/>
      </c>
      <c r="L26" s="15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15">
        <f>AVERAGE(C27:F27)</f>
        <v/>
      </c>
      <c r="H27" s="15">
        <f>SUM(C27:F27)/4</f>
        <v/>
      </c>
      <c r="I27" s="15">
        <f>IF(H27&lt;7, (0.6*H27) + (0.4*G27), "-")</f>
        <v/>
      </c>
      <c r="J27" s="8">
        <f>IF(H27&lt;2.5, "REPROVADO", IF(H27&lt;7, "FINAL", "APROVADO"))</f>
        <v/>
      </c>
      <c r="K27" s="15">
        <f>IF(H27&lt;7, (12.5 - (1.5*H27)), "-")</f>
        <v/>
      </c>
      <c r="L27" s="15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15">
        <f>AVERAGE(C28:F28)</f>
        <v/>
      </c>
      <c r="H28" s="15">
        <f>SUM(C28:F28)/4</f>
        <v/>
      </c>
      <c r="I28" s="15">
        <f>IF(H28&lt;7, (0.6*H28) + (0.4*G28), "-")</f>
        <v/>
      </c>
      <c r="J28" s="8">
        <f>IF(H28&lt;2.5, "REPROVADO", IF(H28&lt;7, "FINAL", "APROVADO"))</f>
        <v/>
      </c>
      <c r="K28" s="15">
        <f>IF(H28&lt;7, (12.5 - (1.5*H28)), "-")</f>
        <v/>
      </c>
      <c r="L28" s="15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15">
        <f>AVERAGE(C29:F29)</f>
        <v/>
      </c>
      <c r="H29" s="15">
        <f>SUM(C29:F29)/4</f>
        <v/>
      </c>
      <c r="I29" s="15">
        <f>IF(H29&lt;7, (0.6*H29) + (0.4*G29), "-")</f>
        <v/>
      </c>
      <c r="J29" s="8">
        <f>IF(H29&lt;2.5, "REPROVADO", IF(H29&lt;7, "FINAL", "APROVADO"))</f>
        <v/>
      </c>
      <c r="K29" s="15">
        <f>IF(H29&lt;7, (12.5 - (1.5*H29)), "-")</f>
        <v/>
      </c>
      <c r="L29" s="15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15">
        <f>AVERAGE(C30:F30)</f>
        <v/>
      </c>
      <c r="H30" s="15">
        <f>SUM(C30:F30)/4</f>
        <v/>
      </c>
      <c r="I30" s="15">
        <f>IF(H30&lt;7, (0.6*H30) + (0.4*G30), "-")</f>
        <v/>
      </c>
      <c r="J30" s="8">
        <f>IF(H30&lt;2.5, "REPROVADO", IF(H30&lt;7, "FINAL", "APROVADO"))</f>
        <v/>
      </c>
      <c r="K30" s="15">
        <f>IF(H30&lt;7, (12.5 - (1.5*H30)), "-")</f>
        <v/>
      </c>
      <c r="L30" s="15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15">
        <f>AVERAGE(C31:F31)</f>
        <v/>
      </c>
      <c r="H31" s="15">
        <f>SUM(C31:F31)/4</f>
        <v/>
      </c>
      <c r="I31" s="15">
        <f>IF(H31&lt;7, (0.6*H31) + (0.4*G31), "-")</f>
        <v/>
      </c>
      <c r="J31" s="8">
        <f>IF(H31&lt;2.5, "REPROVADO", IF(H31&lt;7, "FINAL", "APROVADO"))</f>
        <v/>
      </c>
      <c r="K31" s="15">
        <f>IF(H31&lt;7, (12.5 - (1.5*H31)), "-")</f>
        <v/>
      </c>
      <c r="L31" s="15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15">
        <f>AVERAGE(C32:F32)</f>
        <v/>
      </c>
      <c r="H32" s="15">
        <f>SUM(C32:F32)/4</f>
        <v/>
      </c>
      <c r="I32" s="15">
        <f>IF(H32&lt;7, (0.6*H32) + (0.4*G32), "-")</f>
        <v/>
      </c>
      <c r="J32" s="8">
        <f>IF(H32&lt;2.5, "REPROVADO", IF(H32&lt;7, "FINAL", "APROVADO"))</f>
        <v/>
      </c>
      <c r="K32" s="15">
        <f>IF(H32&lt;7, (12.5 - (1.5*H32)), "-")</f>
        <v/>
      </c>
      <c r="L32" s="15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15">
        <f>AVERAGE(C33:F33)</f>
        <v/>
      </c>
      <c r="H33" s="15">
        <f>SUM(C33:F33)/4</f>
        <v/>
      </c>
      <c r="I33" s="15">
        <f>IF(H33&lt;7, (0.6*H33) + (0.4*G33), "-")</f>
        <v/>
      </c>
      <c r="J33" s="8">
        <f>IF(H33&lt;2.5, "REPROVADO", IF(H33&lt;7, "FINAL", "APROVADO"))</f>
        <v/>
      </c>
      <c r="K33" s="15">
        <f>IF(H33&lt;7, (12.5 - (1.5*H33)), "-")</f>
        <v/>
      </c>
      <c r="L33" s="15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15">
        <f>AVERAGE(C34:F34)</f>
        <v/>
      </c>
      <c r="H34" s="15">
        <f>SUM(C34:F34)/4</f>
        <v/>
      </c>
      <c r="I34" s="15">
        <f>IF(H34&lt;7, (0.6*H34) + (0.4*G34), "-")</f>
        <v/>
      </c>
      <c r="J34" s="8">
        <f>IF(H34&lt;2.5, "REPROVADO", IF(H34&lt;7, "FINAL", "APROVADO"))</f>
        <v/>
      </c>
      <c r="K34" s="15">
        <f>IF(H34&lt;7, (12.5 - (1.5*H34)), "-")</f>
        <v/>
      </c>
      <c r="L34" s="15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15">
        <f>AVERAGE(C35:F35)</f>
        <v/>
      </c>
      <c r="H35" s="15">
        <f>SUM(C35:F35)/4</f>
        <v/>
      </c>
      <c r="I35" s="15">
        <f>IF(H35&lt;7, (0.6*H35) + (0.4*G35), "-")</f>
        <v/>
      </c>
      <c r="J35" s="8">
        <f>IF(H35&lt;2.5, "REPROVADO", IF(H35&lt;7, "FINAL", "APROVADO"))</f>
        <v/>
      </c>
      <c r="K35" s="15">
        <f>IF(H35&lt;7, (12.5 - (1.5*H35)), "-")</f>
        <v/>
      </c>
      <c r="L35" s="15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15">
        <f>AVERAGE(C36:F36)</f>
        <v/>
      </c>
      <c r="H36" s="15">
        <f>SUM(C36:F36)/4</f>
        <v/>
      </c>
      <c r="I36" s="15">
        <f>IF(H36&lt;7, (0.6*H36) + (0.4*G36), "-")</f>
        <v/>
      </c>
      <c r="J36" s="8">
        <f>IF(H36&lt;2.5, "REPROVADO", IF(H36&lt;7, "FINAL", "APROVADO"))</f>
        <v/>
      </c>
      <c r="K36" s="15">
        <f>IF(H36&lt;7, (12.5 - (1.5*H36)), "-")</f>
        <v/>
      </c>
      <c r="L36" s="15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15">
        <f>AVERAGE(C37:F37)</f>
        <v/>
      </c>
      <c r="H37" s="15">
        <f>SUM(C37:F37)/4</f>
        <v/>
      </c>
      <c r="I37" s="15">
        <f>IF(H37&lt;7, (0.6*H37) + (0.4*G37), "-")</f>
        <v/>
      </c>
      <c r="J37" s="8">
        <f>IF(H37&lt;2.5, "REPROVADO", IF(H37&lt;7, "FINAL", "APROVADO"))</f>
        <v/>
      </c>
      <c r="K37" s="15">
        <f>IF(H37&lt;7, (12.5 - (1.5*H37)), "-")</f>
        <v/>
      </c>
      <c r="L37" s="15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15">
        <f>AVERAGE(C38:F38)</f>
        <v/>
      </c>
      <c r="H38" s="15">
        <f>SUM(C38:F38)/4</f>
        <v/>
      </c>
      <c r="I38" s="15">
        <f>IF(H38&lt;7, (0.6*H38) + (0.4*G38), "-")</f>
        <v/>
      </c>
      <c r="J38" s="8">
        <f>IF(H38&lt;2.5, "REPROVADO", IF(H38&lt;7, "FINAL", "APROVADO"))</f>
        <v/>
      </c>
      <c r="K38" s="15">
        <f>IF(H38&lt;7, (12.5 - (1.5*H38)), "-")</f>
        <v/>
      </c>
      <c r="L38" s="15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3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14" t="n">
        <v>8.295844852357479</v>
      </c>
      <c r="D56" s="14" t="n">
        <v>6.672379011629228</v>
      </c>
      <c r="E56" s="14" t="n">
        <v>3.77197490701265</v>
      </c>
      <c r="F56" s="14" t="n">
        <v>6.360039528004926</v>
      </c>
      <c r="G56" s="15">
        <f>AVERAGE(C56:F56)</f>
        <v/>
      </c>
      <c r="H56" s="15">
        <f>SUM(C56:F56)/4</f>
        <v/>
      </c>
      <c r="I56" s="15">
        <f>IF(H56&lt;7, (0.6*H56) + (0.4*G56), "-")</f>
        <v/>
      </c>
      <c r="J56" s="8">
        <f>IF(H56&lt;2.5, "REPROVADO", IF(H56&lt;7, "FINAL", "APROVADO"))</f>
        <v/>
      </c>
      <c r="K56" s="15">
        <f>IF(H56&lt;7, (12.5 - (1.5*H56)), "-")</f>
        <v/>
      </c>
      <c r="L56" s="15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14" t="n">
        <v>1.052940745068074</v>
      </c>
      <c r="D57" s="14" t="n">
        <v>6.09453046140343</v>
      </c>
      <c r="E57" s="14" t="n">
        <v>1.468740614217733</v>
      </c>
      <c r="F57" s="14" t="n">
        <v>8.307986378346261</v>
      </c>
      <c r="G57" s="15">
        <f>AVERAGE(C57:F57)</f>
        <v/>
      </c>
      <c r="H57" s="15">
        <f>SUM(C57:F57)/4</f>
        <v/>
      </c>
      <c r="I57" s="15">
        <f>IF(H57&lt;7, (0.6*H57) + (0.4*G57), "-")</f>
        <v/>
      </c>
      <c r="J57" s="8">
        <f>IF(H57&lt;2.5, "REPROVADO", IF(H57&lt;7, "FINAL", "APROVADO"))</f>
        <v/>
      </c>
      <c r="K57" s="15">
        <f>IF(H57&lt;7, (12.5 - (1.5*H57)), "-")</f>
        <v/>
      </c>
      <c r="L57" s="15">
        <f>IF(G57&gt;=K57, "AF", "-")</f>
        <v/>
      </c>
      <c r="N57" s="8" t="inlineStr">
        <is>
          <t>ALUNOS APROVADOS</t>
        </is>
      </c>
      <c r="O57" s="9">
        <f>COUNTIF(C56:C90, "&gt;=7")</f>
        <v/>
      </c>
      <c r="P57" s="9">
        <f>COUNTIF(D56:D90, "&gt;=7")</f>
        <v/>
      </c>
      <c r="Q57" s="9">
        <f>COUNTIF(E56:E90, "&gt;=7")</f>
        <v/>
      </c>
      <c r="R57" s="9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14" t="n">
        <v>9.7226717601398</v>
      </c>
      <c r="D58" s="14" t="n">
        <v>8.302350984583633</v>
      </c>
      <c r="E58" s="14" t="n">
        <v>3.833522725835834</v>
      </c>
      <c r="F58" s="14" t="n">
        <v>1.363952609508338</v>
      </c>
      <c r="G58" s="15">
        <f>AVERAGE(C58:F58)</f>
        <v/>
      </c>
      <c r="H58" s="15">
        <f>SUM(C58:F58)/4</f>
        <v/>
      </c>
      <c r="I58" s="15">
        <f>IF(H58&lt;7, (0.6*H58) + (0.4*G58), "-")</f>
        <v/>
      </c>
      <c r="J58" s="8">
        <f>IF(H58&lt;2.5, "REPROVADO", IF(H58&lt;7, "FINAL", "APROVADO"))</f>
        <v/>
      </c>
      <c r="K58" s="15">
        <f>IF(H58&lt;7, (12.5 - (1.5*H58)), "-")</f>
        <v/>
      </c>
      <c r="L58" s="15">
        <f>IF(G58&gt;=K58, "AF", "-")</f>
        <v/>
      </c>
      <c r="N58" s="8" t="inlineStr">
        <is>
          <t>ALUNOS REPROVADOS</t>
        </is>
      </c>
      <c r="O58" s="9">
        <f>COUNTIF(C56:C90, "&lt;7")</f>
        <v/>
      </c>
      <c r="P58" s="9">
        <f>COUNTIF(D56:D90, "&lt;7")</f>
        <v/>
      </c>
      <c r="Q58" s="9">
        <f>COUNTIF(E56:E90, "&lt;7")</f>
        <v/>
      </c>
      <c r="R58" s="9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14" t="n">
        <v>9.817612003830098</v>
      </c>
      <c r="D59" s="14" t="n">
        <v>2.453609076870375</v>
      </c>
      <c r="E59" s="14" t="n">
        <v>8.060775102569863</v>
      </c>
      <c r="F59" s="14" t="n">
        <v>6.98738435562254</v>
      </c>
      <c r="G59" s="15">
        <f>AVERAGE(C59:F59)</f>
        <v/>
      </c>
      <c r="H59" s="15">
        <f>SUM(C59:F59)/4</f>
        <v/>
      </c>
      <c r="I59" s="15">
        <f>IF(H59&lt;7, (0.6*H59) + (0.4*G59), "-")</f>
        <v/>
      </c>
      <c r="J59" s="8">
        <f>IF(H59&lt;2.5, "REPROVADO", IF(H59&lt;7, "FINAL", "APROVADO"))</f>
        <v/>
      </c>
      <c r="K59" s="15">
        <f>IF(H59&lt;7, (12.5 - (1.5*H59)), "-")</f>
        <v/>
      </c>
      <c r="L59" s="15">
        <f>IF(G59&gt;=K59, "AF", "-")</f>
        <v/>
      </c>
      <c r="N59" s="8" t="inlineStr">
        <is>
          <t>Nº ALUNOS COM MÉDIA &gt; 8,0</t>
        </is>
      </c>
      <c r="O59" s="9">
        <f>COUNTIF(C56:C90, "&gt;=8")</f>
        <v/>
      </c>
      <c r="P59" s="9">
        <f>COUNTIF(D56:D90, "&gt;=8")</f>
        <v/>
      </c>
      <c r="Q59" s="9">
        <f>COUNTIF(E56:E90, "&gt;=8")</f>
        <v/>
      </c>
      <c r="R59" s="9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14" t="n">
        <v>1.614226269678415</v>
      </c>
      <c r="D60" s="14" t="n">
        <v>6.325510335132892</v>
      </c>
      <c r="E60" s="14" t="n">
        <v>7.960297111863729</v>
      </c>
      <c r="F60" s="14" t="n">
        <v>3.510647434956036</v>
      </c>
      <c r="G60" s="15">
        <f>AVERAGE(C60:F60)</f>
        <v/>
      </c>
      <c r="H60" s="15">
        <f>SUM(C60:F60)/4</f>
        <v/>
      </c>
      <c r="I60" s="15">
        <f>IF(H60&lt;7, (0.6*H60) + (0.4*G60), "-")</f>
        <v/>
      </c>
      <c r="J60" s="8">
        <f>IF(H60&lt;2.5, "REPROVADO", IF(H60&lt;7, "FINAL", "APROVADO"))</f>
        <v/>
      </c>
      <c r="K60" s="15">
        <f>IF(H60&lt;7, (12.5 - (1.5*H60)), "-")</f>
        <v/>
      </c>
      <c r="L60" s="15">
        <f>IF(G60&gt;=K60, "AF", "-")</f>
        <v/>
      </c>
      <c r="N60" s="8" t="inlineStr">
        <is>
          <t>Nº ALUNOS QUE NÃO ATINGIRAM MÉDIA &gt; 8,0</t>
        </is>
      </c>
      <c r="O60" s="9">
        <f>COUNTIF(C56:C90, "&lt;8")</f>
        <v/>
      </c>
      <c r="P60" s="9">
        <f>COUNTIF(D56:D90, "&lt;8")</f>
        <v/>
      </c>
      <c r="Q60" s="9">
        <f>COUNTIF(E56:E90, "&lt;8")</f>
        <v/>
      </c>
      <c r="R60" s="9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14" t="n">
        <v>3.820393164160894</v>
      </c>
      <c r="D61" s="14" t="n">
        <v>7.758723860907084</v>
      </c>
      <c r="E61" s="14" t="n">
        <v>7.703982897962386</v>
      </c>
      <c r="F61" s="14" t="n">
        <v>7.70919832023321</v>
      </c>
      <c r="G61" s="15">
        <f>AVERAGE(C61:F61)</f>
        <v/>
      </c>
      <c r="H61" s="15">
        <f>SUM(C61:F61)/4</f>
        <v/>
      </c>
      <c r="I61" s="15">
        <f>IF(H61&lt;7, (0.6*H61) + (0.4*G61), "-")</f>
        <v/>
      </c>
      <c r="J61" s="8">
        <f>IF(H61&lt;2.5, "REPROVADO", IF(H61&lt;7, "FINAL", "APROVADO"))</f>
        <v/>
      </c>
      <c r="K61" s="15">
        <f>IF(H61&lt;7, (12.5 - (1.5*H61)), "-")</f>
        <v/>
      </c>
      <c r="L61" s="15">
        <f>IF(G61&gt;=K61, "AF", "-")</f>
        <v/>
      </c>
      <c r="N61" s="8" t="inlineStr">
        <is>
          <t>PERCENTUAL DE MÉDIAS &gt; 5,0</t>
        </is>
      </c>
      <c r="O61" s="10">
        <f>COUNTIF(C56:C90, "&gt;=5")/COUNTA(C56:C90)</f>
        <v/>
      </c>
      <c r="P61" s="10">
        <f>COUNTIF(D56:D90, "&gt;=5")/COUNTA(D56:D90)</f>
        <v/>
      </c>
      <c r="Q61" s="10">
        <f>COUNTIF(E56:E90, "&gt;=5")/COUNTA(E56:E90)</f>
        <v/>
      </c>
      <c r="R61" s="10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14" t="n">
        <v>8.18021101749077</v>
      </c>
      <c r="D62" s="14" t="n">
        <v>1.918290122487829</v>
      </c>
      <c r="E62" s="14" t="n">
        <v>9.82217159202591</v>
      </c>
      <c r="F62" s="14" t="n">
        <v>8.210056588122701</v>
      </c>
      <c r="G62" s="15">
        <f>AVERAGE(C62:F62)</f>
        <v/>
      </c>
      <c r="H62" s="15">
        <f>SUM(C62:F62)/4</f>
        <v/>
      </c>
      <c r="I62" s="15">
        <f>IF(H62&lt;7, (0.6*H62) + (0.4*G62), "-")</f>
        <v/>
      </c>
      <c r="J62" s="8">
        <f>IF(H62&lt;2.5, "REPROVADO", IF(H62&lt;7, "FINAL", "APROVADO"))</f>
        <v/>
      </c>
      <c r="K62" s="15">
        <f>IF(H62&lt;7, (12.5 - (1.5*H62)), "-")</f>
        <v/>
      </c>
      <c r="L62" s="15">
        <f>IF(G62&gt;=K62, "AF", "-")</f>
        <v/>
      </c>
      <c r="N62" s="8" t="inlineStr">
        <is>
          <t>PERCENTUAL DE MÉDIAS &lt; 5,0</t>
        </is>
      </c>
      <c r="O62" s="10">
        <f>COUNTIF(C56:C90, "&lt;5")/COUNTA(C56:C90)</f>
        <v/>
      </c>
      <c r="P62" s="10">
        <f>COUNTIF(D56:D90, "&lt;5")/COUNTA(D56:D90)</f>
        <v/>
      </c>
      <c r="Q62" s="10">
        <f>COUNTIF(E56:E90, "&lt;5")/COUNTA(E56:E90)</f>
        <v/>
      </c>
      <c r="R62" s="10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14" t="n">
        <v>3.483900355482644</v>
      </c>
      <c r="D63" s="14" t="n">
        <v>5.450355046673684</v>
      </c>
      <c r="E63" s="14" t="n">
        <v>3.200101641786275</v>
      </c>
      <c r="F63" s="14" t="n">
        <v>3.337811665430003</v>
      </c>
      <c r="G63" s="15">
        <f>AVERAGE(C63:F63)</f>
        <v/>
      </c>
      <c r="H63" s="15">
        <f>SUM(C63:F63)/4</f>
        <v/>
      </c>
      <c r="I63" s="15">
        <f>IF(H63&lt;7, (0.6*H63) + (0.4*G63), "-")</f>
        <v/>
      </c>
      <c r="J63" s="8">
        <f>IF(H63&lt;2.5, "REPROVADO", IF(H63&lt;7, "FINAL", "APROVADO"))</f>
        <v/>
      </c>
      <c r="K63" s="15">
        <f>IF(H63&lt;7, (12.5 - (1.5*H63)), "-")</f>
        <v/>
      </c>
      <c r="L63" s="15">
        <f>IF(G63&gt;=K63, "AF", "-")</f>
        <v/>
      </c>
      <c r="N63" s="8" t="inlineStr">
        <is>
          <t>MATRÍCULAS</t>
        </is>
      </c>
      <c r="O63" s="9">
        <f>COUNTA(C56:C90)</f>
        <v/>
      </c>
      <c r="P63" s="9">
        <f>COUNTA(D56:D90)</f>
        <v/>
      </c>
      <c r="Q63" s="9">
        <f>COUNTA(E56:E90)</f>
        <v/>
      </c>
      <c r="R63" s="9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14" t="n">
        <v>7.012552986345751</v>
      </c>
      <c r="D64" s="14" t="n">
        <v>4.228974944918477</v>
      </c>
      <c r="E64" s="14" t="n">
        <v>3.241852339085161</v>
      </c>
      <c r="F64" s="14" t="n">
        <v>9.891804232487651</v>
      </c>
      <c r="G64" s="15">
        <f>AVERAGE(C64:F64)</f>
        <v/>
      </c>
      <c r="H64" s="15">
        <f>SUM(C64:F64)/4</f>
        <v/>
      </c>
      <c r="I64" s="15">
        <f>IF(H64&lt;7, (0.6*H64) + (0.4*G64), "-")</f>
        <v/>
      </c>
      <c r="J64" s="8">
        <f>IF(H64&lt;2.5, "REPROVADO", IF(H64&lt;7, "FINAL", "APROVADO"))</f>
        <v/>
      </c>
      <c r="K64" s="15">
        <f>IF(H64&lt;7, (12.5 - (1.5*H64)), "-")</f>
        <v/>
      </c>
      <c r="L64" s="15">
        <f>IF(G64&gt;=K64, "AF", "-")</f>
        <v/>
      </c>
      <c r="N64" s="8" t="inlineStr">
        <is>
          <t>TAXA DE APROVAÇÃO (%)</t>
        </is>
      </c>
      <c r="O64" s="10">
        <f>IF(COUNTA(C56:C90)=0, 0, COUNTIF(C56:C90, "&gt;=7")/COUNTA(C56:C90))</f>
        <v/>
      </c>
      <c r="P64" s="10">
        <f>IF(COUNTA(D56:D90)=0, 0, COUNTIF(D56:D90, "&gt;=7")/COUNTA(D56:D90))</f>
        <v/>
      </c>
      <c r="Q64" s="10">
        <f>IF(COUNTA(E56:E90)=0, 0, COUNTIF(E56:E90, "&gt;=7")/COUNTA(E56:E90))</f>
        <v/>
      </c>
      <c r="R64" s="10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14" t="n">
        <v>9.789800809317956</v>
      </c>
      <c r="D65" s="14" t="n">
        <v>1.356459009475455</v>
      </c>
      <c r="E65" s="14" t="n">
        <v>4.88769127514667</v>
      </c>
      <c r="F65" s="14" t="n">
        <v>5.249421894288679</v>
      </c>
      <c r="G65" s="15">
        <f>AVERAGE(C65:F65)</f>
        <v/>
      </c>
      <c r="H65" s="15">
        <f>SUM(C65:F65)/4</f>
        <v/>
      </c>
      <c r="I65" s="15">
        <f>IF(H65&lt;7, (0.6*H65) + (0.4*G65), "-")</f>
        <v/>
      </c>
      <c r="J65" s="8">
        <f>IF(H65&lt;2.5, "REPROVADO", IF(H65&lt;7, "FINAL", "APROVADO"))</f>
        <v/>
      </c>
      <c r="K65" s="15">
        <f>IF(H65&lt;7, (12.5 - (1.5*H65)), "-")</f>
        <v/>
      </c>
      <c r="L65" s="15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14" t="n">
        <v>3.191968385588847</v>
      </c>
      <c r="D66" s="14" t="n">
        <v>3.251597667982272</v>
      </c>
      <c r="E66" s="14" t="n">
        <v>9.966667540228904</v>
      </c>
      <c r="F66" s="14" t="n">
        <v>2.739955633676299</v>
      </c>
      <c r="G66" s="15">
        <f>AVERAGE(C66:F66)</f>
        <v/>
      </c>
      <c r="H66" s="15">
        <f>SUM(C66:F66)/4</f>
        <v/>
      </c>
      <c r="I66" s="15">
        <f>IF(H66&lt;7, (0.6*H66) + (0.4*G66), "-")</f>
        <v/>
      </c>
      <c r="J66" s="8">
        <f>IF(H66&lt;2.5, "REPROVADO", IF(H66&lt;7, "FINAL", "APROVADO"))</f>
        <v/>
      </c>
      <c r="K66" s="15">
        <f>IF(H66&lt;7, (12.5 - (1.5*H66)), "-")</f>
        <v/>
      </c>
      <c r="L66" s="15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14" t="n">
        <v>9.547770663494944</v>
      </c>
      <c r="D67" s="14" t="n">
        <v>7.493310561320977</v>
      </c>
      <c r="E67" s="14" t="n">
        <v>1.032188432329653</v>
      </c>
      <c r="F67" s="14" t="n">
        <v>2.283030470313169</v>
      </c>
      <c r="G67" s="15">
        <f>AVERAGE(C67:F67)</f>
        <v/>
      </c>
      <c r="H67" s="15">
        <f>SUM(C67:F67)/4</f>
        <v/>
      </c>
      <c r="I67" s="15">
        <f>IF(H67&lt;7, (0.6*H67) + (0.4*G67), "-")</f>
        <v/>
      </c>
      <c r="J67" s="8">
        <f>IF(H67&lt;2.5, "REPROVADO", IF(H67&lt;7, "FINAL", "APROVADO"))</f>
        <v/>
      </c>
      <c r="K67" s="15">
        <f>IF(H67&lt;7, (12.5 - (1.5*H67)), "-")</f>
        <v/>
      </c>
      <c r="L67" s="15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14" t="n">
        <v>2.552884280320671</v>
      </c>
      <c r="D68" s="14" t="n">
        <v>3.141913627265741</v>
      </c>
      <c r="E68" s="14" t="n">
        <v>7.166834253770446</v>
      </c>
      <c r="F68" s="14" t="n">
        <v>8.91610708956631</v>
      </c>
      <c r="G68" s="15">
        <f>AVERAGE(C68:F68)</f>
        <v/>
      </c>
      <c r="H68" s="15">
        <f>SUM(C68:F68)/4</f>
        <v/>
      </c>
      <c r="I68" s="15">
        <f>IF(H68&lt;7, (0.6*H68) + (0.4*G68), "-")</f>
        <v/>
      </c>
      <c r="J68" s="8">
        <f>IF(H68&lt;2.5, "REPROVADO", IF(H68&lt;7, "FINAL", "APROVADO"))</f>
        <v/>
      </c>
      <c r="K68" s="15">
        <f>IF(H68&lt;7, (12.5 - (1.5*H68)), "-")</f>
        <v/>
      </c>
      <c r="L68" s="15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14" t="n">
        <v>7.638694675653913</v>
      </c>
      <c r="D69" s="14" t="n">
        <v>4.420706755612949</v>
      </c>
      <c r="E69" s="14" t="n">
        <v>9.009375964753138</v>
      </c>
      <c r="F69" s="14" t="n">
        <v>9.315398919475852</v>
      </c>
      <c r="G69" s="15">
        <f>AVERAGE(C69:F69)</f>
        <v/>
      </c>
      <c r="H69" s="15">
        <f>SUM(C69:F69)/4</f>
        <v/>
      </c>
      <c r="I69" s="15">
        <f>IF(H69&lt;7, (0.6*H69) + (0.4*G69), "-")</f>
        <v/>
      </c>
      <c r="J69" s="8">
        <f>IF(H69&lt;2.5, "REPROVADO", IF(H69&lt;7, "FINAL", "APROVADO"))</f>
        <v/>
      </c>
      <c r="K69" s="15">
        <f>IF(H69&lt;7, (12.5 - (1.5*H69)), "-")</f>
        <v/>
      </c>
      <c r="L69" s="15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14" t="n">
        <v>7.987326387131859</v>
      </c>
      <c r="D70" s="14" t="n">
        <v>1.212257026062779</v>
      </c>
      <c r="E70" s="14" t="n">
        <v>9.758700425240869</v>
      </c>
      <c r="F70" s="14" t="n">
        <v>9.78775630064308</v>
      </c>
      <c r="G70" s="15">
        <f>AVERAGE(C70:F70)</f>
        <v/>
      </c>
      <c r="H70" s="15">
        <f>SUM(C70:F70)/4</f>
        <v/>
      </c>
      <c r="I70" s="15">
        <f>IF(H70&lt;7, (0.6*H70) + (0.4*G70), "-")</f>
        <v/>
      </c>
      <c r="J70" s="8">
        <f>IF(H70&lt;2.5, "REPROVADO", IF(H70&lt;7, "FINAL", "APROVADO"))</f>
        <v/>
      </c>
      <c r="K70" s="15">
        <f>IF(H70&lt;7, (12.5 - (1.5*H70)), "-")</f>
        <v/>
      </c>
      <c r="L70" s="15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14" t="n">
        <v>7.140591199004585</v>
      </c>
      <c r="D71" s="14" t="n">
        <v>7.140210687853898</v>
      </c>
      <c r="E71" s="14" t="n">
        <v>6.358357454428633</v>
      </c>
      <c r="F71" s="14" t="n">
        <v>4.194985896393842</v>
      </c>
      <c r="G71" s="15">
        <f>AVERAGE(C71:F71)</f>
        <v/>
      </c>
      <c r="H71" s="15">
        <f>SUM(C71:F71)/4</f>
        <v/>
      </c>
      <c r="I71" s="15">
        <f>IF(H71&lt;7, (0.6*H71) + (0.4*G71), "-")</f>
        <v/>
      </c>
      <c r="J71" s="8">
        <f>IF(H71&lt;2.5, "REPROVADO", IF(H71&lt;7, "FINAL", "APROVADO"))</f>
        <v/>
      </c>
      <c r="K71" s="15">
        <f>IF(H71&lt;7, (12.5 - (1.5*H71)), "-")</f>
        <v/>
      </c>
      <c r="L71" s="15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14" t="n">
        <v>9.344036846999419</v>
      </c>
      <c r="D72" s="14" t="n">
        <v>6.546545744650148</v>
      </c>
      <c r="E72" s="14" t="n">
        <v>8.262314973531437</v>
      </c>
      <c r="F72" s="14" t="n">
        <v>5.400837684168421</v>
      </c>
      <c r="G72" s="15">
        <f>AVERAGE(C72:F72)</f>
        <v/>
      </c>
      <c r="H72" s="15">
        <f>SUM(C72:F72)/4</f>
        <v/>
      </c>
      <c r="I72" s="15">
        <f>IF(H72&lt;7, (0.6*H72) + (0.4*G72), "-")</f>
        <v/>
      </c>
      <c r="J72" s="8">
        <f>IF(H72&lt;2.5, "REPROVADO", IF(H72&lt;7, "FINAL", "APROVADO"))</f>
        <v/>
      </c>
      <c r="K72" s="15">
        <f>IF(H72&lt;7, (12.5 - (1.5*H72)), "-")</f>
        <v/>
      </c>
      <c r="L72" s="15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14" t="n">
        <v>1.895098147622331</v>
      </c>
      <c r="D73" s="14" t="n">
        <v>2.167460665371464</v>
      </c>
      <c r="E73" s="14" t="n">
        <v>7.436825980121855</v>
      </c>
      <c r="F73" s="14" t="n">
        <v>2.093618630158735</v>
      </c>
      <c r="G73" s="15">
        <f>AVERAGE(C73:F73)</f>
        <v/>
      </c>
      <c r="H73" s="15">
        <f>SUM(C73:F73)/4</f>
        <v/>
      </c>
      <c r="I73" s="15">
        <f>IF(H73&lt;7, (0.6*H73) + (0.4*G73), "-")</f>
        <v/>
      </c>
      <c r="J73" s="8">
        <f>IF(H73&lt;2.5, "REPROVADO", IF(H73&lt;7, "FINAL", "APROVADO"))</f>
        <v/>
      </c>
      <c r="K73" s="15">
        <f>IF(H73&lt;7, (12.5 - (1.5*H73)), "-")</f>
        <v/>
      </c>
      <c r="L73" s="15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14" t="n">
        <v>9.653873130317129</v>
      </c>
      <c r="D74" s="14" t="n">
        <v>1.724306587171402</v>
      </c>
      <c r="E74" s="14" t="n">
        <v>9.981641954576178</v>
      </c>
      <c r="F74" s="14" t="n">
        <v>5.120321173611249</v>
      </c>
      <c r="G74" s="15">
        <f>AVERAGE(C74:F74)</f>
        <v/>
      </c>
      <c r="H74" s="15">
        <f>SUM(C74:F74)/4</f>
        <v/>
      </c>
      <c r="I74" s="15">
        <f>IF(H74&lt;7, (0.6*H74) + (0.4*G74), "-")</f>
        <v/>
      </c>
      <c r="J74" s="8">
        <f>IF(H74&lt;2.5, "REPROVADO", IF(H74&lt;7, "FINAL", "APROVADO"))</f>
        <v/>
      </c>
      <c r="K74" s="15">
        <f>IF(H74&lt;7, (12.5 - (1.5*H74)), "-")</f>
        <v/>
      </c>
      <c r="L74" s="15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14" t="n">
        <v>8.982431523986833</v>
      </c>
      <c r="D75" s="14" t="n">
        <v>3.843222869205801</v>
      </c>
      <c r="E75" s="14" t="n">
        <v>3.816474685431447</v>
      </c>
      <c r="F75" s="14" t="n">
        <v>4.479206216403444</v>
      </c>
      <c r="G75" s="15">
        <f>AVERAGE(C75:F75)</f>
        <v/>
      </c>
      <c r="H75" s="15">
        <f>SUM(C75:F75)/4</f>
        <v/>
      </c>
      <c r="I75" s="15">
        <f>IF(H75&lt;7, (0.6*H75) + (0.4*G75), "-")</f>
        <v/>
      </c>
      <c r="J75" s="8">
        <f>IF(H75&lt;2.5, "REPROVADO", IF(H75&lt;7, "FINAL", "APROVADO"))</f>
        <v/>
      </c>
      <c r="K75" s="15">
        <f>IF(H75&lt;7, (12.5 - (1.5*H75)), "-")</f>
        <v/>
      </c>
      <c r="L75" s="15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14" t="n">
        <v>3.393473058993428</v>
      </c>
      <c r="D76" s="14" t="n">
        <v>4.06724058630672</v>
      </c>
      <c r="E76" s="14" t="n">
        <v>2.32316006231023</v>
      </c>
      <c r="F76" s="14" t="n">
        <v>1.782216339894168</v>
      </c>
      <c r="G76" s="15">
        <f>AVERAGE(C76:F76)</f>
        <v/>
      </c>
      <c r="H76" s="15">
        <f>SUM(C76:F76)/4</f>
        <v/>
      </c>
      <c r="I76" s="15">
        <f>IF(H76&lt;7, (0.6*H76) + (0.4*G76), "-")</f>
        <v/>
      </c>
      <c r="J76" s="8">
        <f>IF(H76&lt;2.5, "REPROVADO", IF(H76&lt;7, "FINAL", "APROVADO"))</f>
        <v/>
      </c>
      <c r="K76" s="15">
        <f>IF(H76&lt;7, (12.5 - (1.5*H76)), "-")</f>
        <v/>
      </c>
      <c r="L76" s="15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14" t="n">
        <v>4.229950136053978</v>
      </c>
      <c r="D77" s="14" t="n">
        <v>9.858556973330931</v>
      </c>
      <c r="E77" s="14" t="n">
        <v>7.085159214128104</v>
      </c>
      <c r="F77" s="14" t="n">
        <v>2.367328555903327</v>
      </c>
      <c r="G77" s="15">
        <f>AVERAGE(C77:F77)</f>
        <v/>
      </c>
      <c r="H77" s="15">
        <f>SUM(C77:F77)/4</f>
        <v/>
      </c>
      <c r="I77" s="15">
        <f>IF(H77&lt;7, (0.6*H77) + (0.4*G77), "-")</f>
        <v/>
      </c>
      <c r="J77" s="8">
        <f>IF(H77&lt;2.5, "REPROVADO", IF(H77&lt;7, "FINAL", "APROVADO"))</f>
        <v/>
      </c>
      <c r="K77" s="15">
        <f>IF(H77&lt;7, (12.5 - (1.5*H77)), "-")</f>
        <v/>
      </c>
      <c r="L77" s="15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14" t="n">
        <v>6.884968613118537</v>
      </c>
      <c r="D78" s="14" t="n">
        <v>2.474145067463288</v>
      </c>
      <c r="E78" s="14" t="n">
        <v>1.83985881971343</v>
      </c>
      <c r="F78" s="14" t="n">
        <v>5.071485749804109</v>
      </c>
      <c r="G78" s="15">
        <f>AVERAGE(C78:F78)</f>
        <v/>
      </c>
      <c r="H78" s="15">
        <f>SUM(C78:F78)/4</f>
        <v/>
      </c>
      <c r="I78" s="15">
        <f>IF(H78&lt;7, (0.6*H78) + (0.4*G78), "-")</f>
        <v/>
      </c>
      <c r="J78" s="8">
        <f>IF(H78&lt;2.5, "REPROVADO", IF(H78&lt;7, "FINAL", "APROVADO"))</f>
        <v/>
      </c>
      <c r="K78" s="15">
        <f>IF(H78&lt;7, (12.5 - (1.5*H78)), "-")</f>
        <v/>
      </c>
      <c r="L78" s="15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14" t="n">
        <v>4.148830018497048</v>
      </c>
      <c r="D79" s="14" t="n">
        <v>1.371081652048608</v>
      </c>
      <c r="E79" s="14" t="n">
        <v>1.605722540017049</v>
      </c>
      <c r="F79" s="14" t="n">
        <v>8.82804379873177</v>
      </c>
      <c r="G79" s="15">
        <f>AVERAGE(C79:F79)</f>
        <v/>
      </c>
      <c r="H79" s="15">
        <f>SUM(C79:F79)/4</f>
        <v/>
      </c>
      <c r="I79" s="15">
        <f>IF(H79&lt;7, (0.6*H79) + (0.4*G79), "-")</f>
        <v/>
      </c>
      <c r="J79" s="8">
        <f>IF(H79&lt;2.5, "REPROVADO", IF(H79&lt;7, "FINAL", "APROVADO"))</f>
        <v/>
      </c>
      <c r="K79" s="15">
        <f>IF(H79&lt;7, (12.5 - (1.5*H79)), "-")</f>
        <v/>
      </c>
      <c r="L79" s="15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14" t="n">
        <v>8.87084853078893</v>
      </c>
      <c r="D80" s="14" t="n">
        <v>4.150173611265133</v>
      </c>
      <c r="E80" s="14" t="n">
        <v>3.452501053023265</v>
      </c>
      <c r="F80" s="14" t="n">
        <v>8.568050670755955</v>
      </c>
      <c r="G80" s="15">
        <f>AVERAGE(C80:F80)</f>
        <v/>
      </c>
      <c r="H80" s="15">
        <f>SUM(C80:F80)/4</f>
        <v/>
      </c>
      <c r="I80" s="15">
        <f>IF(H80&lt;7, (0.6*H80) + (0.4*G80), "-")</f>
        <v/>
      </c>
      <c r="J80" s="8">
        <f>IF(H80&lt;2.5, "REPROVADO", IF(H80&lt;7, "FINAL", "APROVADO"))</f>
        <v/>
      </c>
      <c r="K80" s="15">
        <f>IF(H80&lt;7, (12.5 - (1.5*H80)), "-")</f>
        <v/>
      </c>
      <c r="L80" s="15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15">
        <f>AVERAGE(C81:F81)</f>
        <v/>
      </c>
      <c r="H81" s="15">
        <f>SUM(C81:F81)/4</f>
        <v/>
      </c>
      <c r="I81" s="15">
        <f>IF(H81&lt;7, (0.6*H81) + (0.4*G81), "-")</f>
        <v/>
      </c>
      <c r="J81" s="8">
        <f>IF(H81&lt;2.5, "REPROVADO", IF(H81&lt;7, "FINAL", "APROVADO"))</f>
        <v/>
      </c>
      <c r="K81" s="15">
        <f>IF(H81&lt;7, (12.5 - (1.5*H81)), "-")</f>
        <v/>
      </c>
      <c r="L81" s="15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15">
        <f>AVERAGE(C82:F82)</f>
        <v/>
      </c>
      <c r="H82" s="15">
        <f>SUM(C82:F82)/4</f>
        <v/>
      </c>
      <c r="I82" s="15">
        <f>IF(H82&lt;7, (0.6*H82) + (0.4*G82), "-")</f>
        <v/>
      </c>
      <c r="J82" s="8">
        <f>IF(H82&lt;2.5, "REPROVADO", IF(H82&lt;7, "FINAL", "APROVADO"))</f>
        <v/>
      </c>
      <c r="K82" s="15">
        <f>IF(H82&lt;7, (12.5 - (1.5*H82)), "-")</f>
        <v/>
      </c>
      <c r="L82" s="15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15">
        <f>AVERAGE(C83:F83)</f>
        <v/>
      </c>
      <c r="H83" s="15">
        <f>SUM(C83:F83)/4</f>
        <v/>
      </c>
      <c r="I83" s="15">
        <f>IF(H83&lt;7, (0.6*H83) + (0.4*G83), "-")</f>
        <v/>
      </c>
      <c r="J83" s="8">
        <f>IF(H83&lt;2.5, "REPROVADO", IF(H83&lt;7, "FINAL", "APROVADO"))</f>
        <v/>
      </c>
      <c r="K83" s="15">
        <f>IF(H83&lt;7, (12.5 - (1.5*H83)), "-")</f>
        <v/>
      </c>
      <c r="L83" s="15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15">
        <f>AVERAGE(C84:F84)</f>
        <v/>
      </c>
      <c r="H84" s="15">
        <f>SUM(C84:F84)/4</f>
        <v/>
      </c>
      <c r="I84" s="15">
        <f>IF(H84&lt;7, (0.6*H84) + (0.4*G84), "-")</f>
        <v/>
      </c>
      <c r="J84" s="8">
        <f>IF(H84&lt;2.5, "REPROVADO", IF(H84&lt;7, "FINAL", "APROVADO"))</f>
        <v/>
      </c>
      <c r="K84" s="15">
        <f>IF(H84&lt;7, (12.5 - (1.5*H84)), "-")</f>
        <v/>
      </c>
      <c r="L84" s="15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15">
        <f>AVERAGE(C85:F85)</f>
        <v/>
      </c>
      <c r="H85" s="15">
        <f>SUM(C85:F85)/4</f>
        <v/>
      </c>
      <c r="I85" s="15">
        <f>IF(H85&lt;7, (0.6*H85) + (0.4*G85), "-")</f>
        <v/>
      </c>
      <c r="J85" s="8">
        <f>IF(H85&lt;2.5, "REPROVADO", IF(H85&lt;7, "FINAL", "APROVADO"))</f>
        <v/>
      </c>
      <c r="K85" s="15">
        <f>IF(H85&lt;7, (12.5 - (1.5*H85)), "-")</f>
        <v/>
      </c>
      <c r="L85" s="15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15">
        <f>AVERAGE(C86:F86)</f>
        <v/>
      </c>
      <c r="H86" s="15">
        <f>SUM(C86:F86)/4</f>
        <v/>
      </c>
      <c r="I86" s="15">
        <f>IF(H86&lt;7, (0.6*H86) + (0.4*G86), "-")</f>
        <v/>
      </c>
      <c r="J86" s="8">
        <f>IF(H86&lt;2.5, "REPROVADO", IF(H86&lt;7, "FINAL", "APROVADO"))</f>
        <v/>
      </c>
      <c r="K86" s="15">
        <f>IF(H86&lt;7, (12.5 - (1.5*H86)), "-")</f>
        <v/>
      </c>
      <c r="L86" s="15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15">
        <f>AVERAGE(C87:F87)</f>
        <v/>
      </c>
      <c r="H87" s="15">
        <f>SUM(C87:F87)/4</f>
        <v/>
      </c>
      <c r="I87" s="15">
        <f>IF(H87&lt;7, (0.6*H87) + (0.4*G87), "-")</f>
        <v/>
      </c>
      <c r="J87" s="8">
        <f>IF(H87&lt;2.5, "REPROVADO", IF(H87&lt;7, "FINAL", "APROVADO"))</f>
        <v/>
      </c>
      <c r="K87" s="15">
        <f>IF(H87&lt;7, (12.5 - (1.5*H87)), "-")</f>
        <v/>
      </c>
      <c r="L87" s="15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15">
        <f>AVERAGE(C88:F88)</f>
        <v/>
      </c>
      <c r="H88" s="15">
        <f>SUM(C88:F88)/4</f>
        <v/>
      </c>
      <c r="I88" s="15">
        <f>IF(H88&lt;7, (0.6*H88) + (0.4*G88), "-")</f>
        <v/>
      </c>
      <c r="J88" s="8">
        <f>IF(H88&lt;2.5, "REPROVADO", IF(H88&lt;7, "FINAL", "APROVADO"))</f>
        <v/>
      </c>
      <c r="K88" s="15">
        <f>IF(H88&lt;7, (12.5 - (1.5*H88)), "-")</f>
        <v/>
      </c>
      <c r="L88" s="15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15">
        <f>AVERAGE(C89:F89)</f>
        <v/>
      </c>
      <c r="H89" s="15">
        <f>SUM(C89:F89)/4</f>
        <v/>
      </c>
      <c r="I89" s="15">
        <f>IF(H89&lt;7, (0.6*H89) + (0.4*G89), "-")</f>
        <v/>
      </c>
      <c r="J89" s="8">
        <f>IF(H89&lt;2.5, "REPROVADO", IF(H89&lt;7, "FINAL", "APROVADO"))</f>
        <v/>
      </c>
      <c r="K89" s="15">
        <f>IF(H89&lt;7, (12.5 - (1.5*H89)), "-")</f>
        <v/>
      </c>
      <c r="L89" s="15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15">
        <f>AVERAGE(C90:F90)</f>
        <v/>
      </c>
      <c r="H90" s="15">
        <f>SUM(C90:F90)/4</f>
        <v/>
      </c>
      <c r="I90" s="15">
        <f>IF(H90&lt;7, (0.6*H90) + (0.4*G90), "-")</f>
        <v/>
      </c>
      <c r="J90" s="8">
        <f>IF(H90&lt;2.5, "REPROVADO", IF(H90&lt;7, "FINAL", "APROVADO"))</f>
        <v/>
      </c>
      <c r="K90" s="15">
        <f>IF(H90&lt;7, (12.5 - (1.5*H90)), "-")</f>
        <v/>
      </c>
      <c r="L90" s="15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3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14" t="n">
        <v>7.326059703627149</v>
      </c>
      <c r="D108" s="14" t="n">
        <v>1.531669439675877</v>
      </c>
      <c r="E108" s="14" t="n">
        <v>7.919466489746417</v>
      </c>
      <c r="F108" s="14" t="n">
        <v>4.770764465124291</v>
      </c>
      <c r="G108" s="15">
        <f>AVERAGE(C108:F108)</f>
        <v/>
      </c>
      <c r="H108" s="15">
        <f>SUM(C108:F108)/4</f>
        <v/>
      </c>
      <c r="I108" s="15">
        <f>IF(H108&lt;7, (0.6*H108) + (0.4*G108), "-")</f>
        <v/>
      </c>
      <c r="J108" s="8">
        <f>IF(H108&lt;2.5, "REPROVADO", IF(H108&lt;7, "FINAL", "APROVADO"))</f>
        <v/>
      </c>
      <c r="K108" s="15">
        <f>IF(H108&lt;7, (12.5 - (1.5*H108)), "-")</f>
        <v/>
      </c>
      <c r="L108" s="15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14" t="n">
        <v>6.369450136193464</v>
      </c>
      <c r="D109" s="14" t="n">
        <v>2.380124556228191</v>
      </c>
      <c r="E109" s="14" t="n">
        <v>6.838510433072208</v>
      </c>
      <c r="F109" s="14" t="n">
        <v>1.482013664256522</v>
      </c>
      <c r="G109" s="15">
        <f>AVERAGE(C109:F109)</f>
        <v/>
      </c>
      <c r="H109" s="15">
        <f>SUM(C109:F109)/4</f>
        <v/>
      </c>
      <c r="I109" s="15">
        <f>IF(H109&lt;7, (0.6*H109) + (0.4*G109), "-")</f>
        <v/>
      </c>
      <c r="J109" s="8">
        <f>IF(H109&lt;2.5, "REPROVADO", IF(H109&lt;7, "FINAL", "APROVADO"))</f>
        <v/>
      </c>
      <c r="K109" s="15">
        <f>IF(H109&lt;7, (12.5 - (1.5*H109)), "-")</f>
        <v/>
      </c>
      <c r="L109" s="15">
        <f>IF(G109&gt;=K109, "AF", "-")</f>
        <v/>
      </c>
      <c r="N109" s="8" t="inlineStr">
        <is>
          <t>ALUNOS APROVADOS</t>
        </is>
      </c>
      <c r="O109" s="9">
        <f>COUNTIF(C108:C142, "&gt;=7")</f>
        <v/>
      </c>
      <c r="P109" s="9">
        <f>COUNTIF(D108:D142, "&gt;=7")</f>
        <v/>
      </c>
      <c r="Q109" s="9">
        <f>COUNTIF(E108:E142, "&gt;=7")</f>
        <v/>
      </c>
      <c r="R109" s="9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14" t="n">
        <v>4.993026614009269</v>
      </c>
      <c r="D110" s="14" t="n">
        <v>6.068641384490157</v>
      </c>
      <c r="E110" s="14" t="n">
        <v>3.846191879963226</v>
      </c>
      <c r="F110" s="14" t="n">
        <v>2.141704261432856</v>
      </c>
      <c r="G110" s="15">
        <f>AVERAGE(C110:F110)</f>
        <v/>
      </c>
      <c r="H110" s="15">
        <f>SUM(C110:F110)/4</f>
        <v/>
      </c>
      <c r="I110" s="15">
        <f>IF(H110&lt;7, (0.6*H110) + (0.4*G110), "-")</f>
        <v/>
      </c>
      <c r="J110" s="8">
        <f>IF(H110&lt;2.5, "REPROVADO", IF(H110&lt;7, "FINAL", "APROVADO"))</f>
        <v/>
      </c>
      <c r="K110" s="15">
        <f>IF(H110&lt;7, (12.5 - (1.5*H110)), "-")</f>
        <v/>
      </c>
      <c r="L110" s="15">
        <f>IF(G110&gt;=K110, "AF", "-")</f>
        <v/>
      </c>
      <c r="N110" s="8" t="inlineStr">
        <is>
          <t>ALUNOS REPROVADOS</t>
        </is>
      </c>
      <c r="O110" s="9">
        <f>COUNTIF(C108:C142, "&lt;7")</f>
        <v/>
      </c>
      <c r="P110" s="9">
        <f>COUNTIF(D108:D142, "&lt;7")</f>
        <v/>
      </c>
      <c r="Q110" s="9">
        <f>COUNTIF(E108:E142, "&lt;7")</f>
        <v/>
      </c>
      <c r="R110" s="9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14" t="n">
        <v>3.579041863184311</v>
      </c>
      <c r="D111" s="14" t="n">
        <v>2.226594253931585</v>
      </c>
      <c r="E111" s="14" t="n">
        <v>9.588445027270584</v>
      </c>
      <c r="F111" s="14" t="n">
        <v>9.327071197107854</v>
      </c>
      <c r="G111" s="15">
        <f>AVERAGE(C111:F111)</f>
        <v/>
      </c>
      <c r="H111" s="15">
        <f>SUM(C111:F111)/4</f>
        <v/>
      </c>
      <c r="I111" s="15">
        <f>IF(H111&lt;7, (0.6*H111) + (0.4*G111), "-")</f>
        <v/>
      </c>
      <c r="J111" s="8">
        <f>IF(H111&lt;2.5, "REPROVADO", IF(H111&lt;7, "FINAL", "APROVADO"))</f>
        <v/>
      </c>
      <c r="K111" s="15">
        <f>IF(H111&lt;7, (12.5 - (1.5*H111)), "-")</f>
        <v/>
      </c>
      <c r="L111" s="15">
        <f>IF(G111&gt;=K111, "AF", "-")</f>
        <v/>
      </c>
      <c r="N111" s="8" t="inlineStr">
        <is>
          <t>Nº ALUNOS COM MÉDIA &gt; 8,0</t>
        </is>
      </c>
      <c r="O111" s="9">
        <f>COUNTIF(C108:C142, "&gt;=8")</f>
        <v/>
      </c>
      <c r="P111" s="9">
        <f>COUNTIF(D108:D142, "&gt;=8")</f>
        <v/>
      </c>
      <c r="Q111" s="9">
        <f>COUNTIF(E108:E142, "&gt;=8")</f>
        <v/>
      </c>
      <c r="R111" s="9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14" t="n">
        <v>1.059373678472624</v>
      </c>
      <c r="D112" s="14" t="n">
        <v>9.24767405934691</v>
      </c>
      <c r="E112" s="14" t="n">
        <v>9.436914509692883</v>
      </c>
      <c r="F112" s="14" t="n">
        <v>1.377007943093495</v>
      </c>
      <c r="G112" s="15">
        <f>AVERAGE(C112:F112)</f>
        <v/>
      </c>
      <c r="H112" s="15">
        <f>SUM(C112:F112)/4</f>
        <v/>
      </c>
      <c r="I112" s="15">
        <f>IF(H112&lt;7, (0.6*H112) + (0.4*G112), "-")</f>
        <v/>
      </c>
      <c r="J112" s="8">
        <f>IF(H112&lt;2.5, "REPROVADO", IF(H112&lt;7, "FINAL", "APROVADO"))</f>
        <v/>
      </c>
      <c r="K112" s="15">
        <f>IF(H112&lt;7, (12.5 - (1.5*H112)), "-")</f>
        <v/>
      </c>
      <c r="L112" s="15">
        <f>IF(G112&gt;=K112, "AF", "-")</f>
        <v/>
      </c>
      <c r="N112" s="8" t="inlineStr">
        <is>
          <t>Nº ALUNOS QUE NÃO ATINGIRAM MÉDIA &gt; 8,0</t>
        </is>
      </c>
      <c r="O112" s="9">
        <f>COUNTIF(C108:C142, "&lt;8")</f>
        <v/>
      </c>
      <c r="P112" s="9">
        <f>COUNTIF(D108:D142, "&lt;8")</f>
        <v/>
      </c>
      <c r="Q112" s="9">
        <f>COUNTIF(E108:E142, "&lt;8")</f>
        <v/>
      </c>
      <c r="R112" s="9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14" t="n">
        <v>5.100484347293832</v>
      </c>
      <c r="D113" s="14" t="n">
        <v>4.2693027506323</v>
      </c>
      <c r="E113" s="14" t="n">
        <v>1.839821882188754</v>
      </c>
      <c r="F113" s="14" t="n">
        <v>6.493685956939999</v>
      </c>
      <c r="G113" s="15">
        <f>AVERAGE(C113:F113)</f>
        <v/>
      </c>
      <c r="H113" s="15">
        <f>SUM(C113:F113)/4</f>
        <v/>
      </c>
      <c r="I113" s="15">
        <f>IF(H113&lt;7, (0.6*H113) + (0.4*G113), "-")</f>
        <v/>
      </c>
      <c r="J113" s="8">
        <f>IF(H113&lt;2.5, "REPROVADO", IF(H113&lt;7, "FINAL", "APROVADO"))</f>
        <v/>
      </c>
      <c r="K113" s="15">
        <f>IF(H113&lt;7, (12.5 - (1.5*H113)), "-")</f>
        <v/>
      </c>
      <c r="L113" s="15">
        <f>IF(G113&gt;=K113, "AF", "-")</f>
        <v/>
      </c>
      <c r="N113" s="8" t="inlineStr">
        <is>
          <t>PERCENTUAL DE MÉDIAS &gt; 5,0</t>
        </is>
      </c>
      <c r="O113" s="10">
        <f>COUNTIF(C108:C142, "&gt;=5")/COUNTA(C108:C142)</f>
        <v/>
      </c>
      <c r="P113" s="10">
        <f>COUNTIF(D108:D142, "&gt;=5")/COUNTA(D108:D142)</f>
        <v/>
      </c>
      <c r="Q113" s="10">
        <f>COUNTIF(E108:E142, "&gt;=5")/COUNTA(E108:E142)</f>
        <v/>
      </c>
      <c r="R113" s="10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14" t="n">
        <v>9.120402800327312</v>
      </c>
      <c r="D114" s="14" t="n">
        <v>3.859137883683537</v>
      </c>
      <c r="E114" s="14" t="n">
        <v>6.487032961188265</v>
      </c>
      <c r="F114" s="14" t="n">
        <v>5.208469732312039</v>
      </c>
      <c r="G114" s="15">
        <f>AVERAGE(C114:F114)</f>
        <v/>
      </c>
      <c r="H114" s="15">
        <f>SUM(C114:F114)/4</f>
        <v/>
      </c>
      <c r="I114" s="15">
        <f>IF(H114&lt;7, (0.6*H114) + (0.4*G114), "-")</f>
        <v/>
      </c>
      <c r="J114" s="8">
        <f>IF(H114&lt;2.5, "REPROVADO", IF(H114&lt;7, "FINAL", "APROVADO"))</f>
        <v/>
      </c>
      <c r="K114" s="15">
        <f>IF(H114&lt;7, (12.5 - (1.5*H114)), "-")</f>
        <v/>
      </c>
      <c r="L114" s="15">
        <f>IF(G114&gt;=K114, "AF", "-")</f>
        <v/>
      </c>
      <c r="N114" s="8" t="inlineStr">
        <is>
          <t>PERCENTUAL DE MÉDIAS &lt; 5,0</t>
        </is>
      </c>
      <c r="O114" s="10">
        <f>COUNTIF(C108:C142, "&lt;5")/COUNTA(C108:C142)</f>
        <v/>
      </c>
      <c r="P114" s="10">
        <f>COUNTIF(D108:D142, "&lt;5")/COUNTA(D108:D142)</f>
        <v/>
      </c>
      <c r="Q114" s="10">
        <f>COUNTIF(E108:E142, "&lt;5")/COUNTA(E108:E142)</f>
        <v/>
      </c>
      <c r="R114" s="10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14" t="n">
        <v>8.846390349459389</v>
      </c>
      <c r="D115" s="14" t="n">
        <v>1.277932355407875</v>
      </c>
      <c r="E115" s="14" t="n">
        <v>5.412387007834592</v>
      </c>
      <c r="F115" s="14" t="n">
        <v>9.470362656238464</v>
      </c>
      <c r="G115" s="15">
        <f>AVERAGE(C115:F115)</f>
        <v/>
      </c>
      <c r="H115" s="15">
        <f>SUM(C115:F115)/4</f>
        <v/>
      </c>
      <c r="I115" s="15">
        <f>IF(H115&lt;7, (0.6*H115) + (0.4*G115), "-")</f>
        <v/>
      </c>
      <c r="J115" s="8">
        <f>IF(H115&lt;2.5, "REPROVADO", IF(H115&lt;7, "FINAL", "APROVADO"))</f>
        <v/>
      </c>
      <c r="K115" s="15">
        <f>IF(H115&lt;7, (12.5 - (1.5*H115)), "-")</f>
        <v/>
      </c>
      <c r="L115" s="15">
        <f>IF(G115&gt;=K115, "AF", "-")</f>
        <v/>
      </c>
      <c r="N115" s="8" t="inlineStr">
        <is>
          <t>MATRÍCULAS</t>
        </is>
      </c>
      <c r="O115" s="9">
        <f>COUNTA(C108:C142)</f>
        <v/>
      </c>
      <c r="P115" s="9">
        <f>COUNTA(D108:D142)</f>
        <v/>
      </c>
      <c r="Q115" s="9">
        <f>COUNTA(E108:E142)</f>
        <v/>
      </c>
      <c r="R115" s="9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14" t="n">
        <v>4.901365651338785</v>
      </c>
      <c r="D116" s="14" t="n">
        <v>4.384380182236043</v>
      </c>
      <c r="E116" s="14" t="n">
        <v>1.463290713659907</v>
      </c>
      <c r="F116" s="14" t="n">
        <v>6.403757634568498</v>
      </c>
      <c r="G116" s="15">
        <f>AVERAGE(C116:F116)</f>
        <v/>
      </c>
      <c r="H116" s="15">
        <f>SUM(C116:F116)/4</f>
        <v/>
      </c>
      <c r="I116" s="15">
        <f>IF(H116&lt;7, (0.6*H116) + (0.4*G116), "-")</f>
        <v/>
      </c>
      <c r="J116" s="8">
        <f>IF(H116&lt;2.5, "REPROVADO", IF(H116&lt;7, "FINAL", "APROVADO"))</f>
        <v/>
      </c>
      <c r="K116" s="15">
        <f>IF(H116&lt;7, (12.5 - (1.5*H116)), "-")</f>
        <v/>
      </c>
      <c r="L116" s="15">
        <f>IF(G116&gt;=K116, "AF", "-")</f>
        <v/>
      </c>
      <c r="N116" s="8" t="inlineStr">
        <is>
          <t>TAXA DE APROVAÇÃO (%)</t>
        </is>
      </c>
      <c r="O116" s="10">
        <f>IF(COUNTA(C108:C142)=0, 0, COUNTIF(C108:C142, "&gt;=7")/COUNTA(C108:C142))</f>
        <v/>
      </c>
      <c r="P116" s="10">
        <f>IF(COUNTA(D108:D142)=0, 0, COUNTIF(D108:D142, "&gt;=7")/COUNTA(D108:D142))</f>
        <v/>
      </c>
      <c r="Q116" s="10">
        <f>IF(COUNTA(E108:E142)=0, 0, COUNTIF(E108:E142, "&gt;=7")/COUNTA(E108:E142))</f>
        <v/>
      </c>
      <c r="R116" s="10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14" t="n">
        <v>8.54288924274114</v>
      </c>
      <c r="D117" s="14" t="n">
        <v>3.248050334961322</v>
      </c>
      <c r="E117" s="14" t="n">
        <v>5.995082525688729</v>
      </c>
      <c r="F117" s="14" t="n">
        <v>6.037371535177917</v>
      </c>
      <c r="G117" s="15">
        <f>AVERAGE(C117:F117)</f>
        <v/>
      </c>
      <c r="H117" s="15">
        <f>SUM(C117:F117)/4</f>
        <v/>
      </c>
      <c r="I117" s="15">
        <f>IF(H117&lt;7, (0.6*H117) + (0.4*G117), "-")</f>
        <v/>
      </c>
      <c r="J117" s="8">
        <f>IF(H117&lt;2.5, "REPROVADO", IF(H117&lt;7, "FINAL", "APROVADO"))</f>
        <v/>
      </c>
      <c r="K117" s="15">
        <f>IF(H117&lt;7, (12.5 - (1.5*H117)), "-")</f>
        <v/>
      </c>
      <c r="L117" s="15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14" t="n">
        <v>8.947024617082606</v>
      </c>
      <c r="D118" s="14" t="n">
        <v>1.143512028245544</v>
      </c>
      <c r="E118" s="14" t="n">
        <v>8.826826987241319</v>
      </c>
      <c r="F118" s="14" t="n">
        <v>6.047244018348238</v>
      </c>
      <c r="G118" s="15">
        <f>AVERAGE(C118:F118)</f>
        <v/>
      </c>
      <c r="H118" s="15">
        <f>SUM(C118:F118)/4</f>
        <v/>
      </c>
      <c r="I118" s="15">
        <f>IF(H118&lt;7, (0.6*H118) + (0.4*G118), "-")</f>
        <v/>
      </c>
      <c r="J118" s="8">
        <f>IF(H118&lt;2.5, "REPROVADO", IF(H118&lt;7, "FINAL", "APROVADO"))</f>
        <v/>
      </c>
      <c r="K118" s="15">
        <f>IF(H118&lt;7, (12.5 - (1.5*H118)), "-")</f>
        <v/>
      </c>
      <c r="L118" s="15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14" t="n">
        <v>2.342453007264254</v>
      </c>
      <c r="D119" s="14" t="n">
        <v>5.922528534018392</v>
      </c>
      <c r="E119" s="14" t="n">
        <v>8.823071499199813</v>
      </c>
      <c r="F119" s="14" t="n">
        <v>9.497752163726274</v>
      </c>
      <c r="G119" s="15">
        <f>AVERAGE(C119:F119)</f>
        <v/>
      </c>
      <c r="H119" s="15">
        <f>SUM(C119:F119)/4</f>
        <v/>
      </c>
      <c r="I119" s="15">
        <f>IF(H119&lt;7, (0.6*H119) + (0.4*G119), "-")</f>
        <v/>
      </c>
      <c r="J119" s="8">
        <f>IF(H119&lt;2.5, "REPROVADO", IF(H119&lt;7, "FINAL", "APROVADO"))</f>
        <v/>
      </c>
      <c r="K119" s="15">
        <f>IF(H119&lt;7, (12.5 - (1.5*H119)), "-")</f>
        <v/>
      </c>
      <c r="L119" s="15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14" t="n">
        <v>3.097463768851151</v>
      </c>
      <c r="D120" s="14" t="n">
        <v>1.412877247038857</v>
      </c>
      <c r="E120" s="14" t="n">
        <v>1.530023173764645</v>
      </c>
      <c r="F120" s="14" t="n">
        <v>4.101874349080139</v>
      </c>
      <c r="G120" s="15">
        <f>AVERAGE(C120:F120)</f>
        <v/>
      </c>
      <c r="H120" s="15">
        <f>SUM(C120:F120)/4</f>
        <v/>
      </c>
      <c r="I120" s="15">
        <f>IF(H120&lt;7, (0.6*H120) + (0.4*G120), "-")</f>
        <v/>
      </c>
      <c r="J120" s="8">
        <f>IF(H120&lt;2.5, "REPROVADO", IF(H120&lt;7, "FINAL", "APROVADO"))</f>
        <v/>
      </c>
      <c r="K120" s="15">
        <f>IF(H120&lt;7, (12.5 - (1.5*H120)), "-")</f>
        <v/>
      </c>
      <c r="L120" s="15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14" t="n">
        <v>5.539862960925153</v>
      </c>
      <c r="D121" s="14" t="n">
        <v>5.253057006648551</v>
      </c>
      <c r="E121" s="14" t="n">
        <v>7.929175547895</v>
      </c>
      <c r="F121" s="14" t="n">
        <v>7.901335294713808</v>
      </c>
      <c r="G121" s="15">
        <f>AVERAGE(C121:F121)</f>
        <v/>
      </c>
      <c r="H121" s="15">
        <f>SUM(C121:F121)/4</f>
        <v/>
      </c>
      <c r="I121" s="15">
        <f>IF(H121&lt;7, (0.6*H121) + (0.4*G121), "-")</f>
        <v/>
      </c>
      <c r="J121" s="8">
        <f>IF(H121&lt;2.5, "REPROVADO", IF(H121&lt;7, "FINAL", "APROVADO"))</f>
        <v/>
      </c>
      <c r="K121" s="15">
        <f>IF(H121&lt;7, (12.5 - (1.5*H121)), "-")</f>
        <v/>
      </c>
      <c r="L121" s="15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14" t="n">
        <v>3.662869935894463</v>
      </c>
      <c r="D122" s="14" t="n">
        <v>9.633978612885929</v>
      </c>
      <c r="E122" s="14" t="n">
        <v>6.236519855183531</v>
      </c>
      <c r="F122" s="14" t="n">
        <v>7.795687128031821</v>
      </c>
      <c r="G122" s="15">
        <f>AVERAGE(C122:F122)</f>
        <v/>
      </c>
      <c r="H122" s="15">
        <f>SUM(C122:F122)/4</f>
        <v/>
      </c>
      <c r="I122" s="15">
        <f>IF(H122&lt;7, (0.6*H122) + (0.4*G122), "-")</f>
        <v/>
      </c>
      <c r="J122" s="8">
        <f>IF(H122&lt;2.5, "REPROVADO", IF(H122&lt;7, "FINAL", "APROVADO"))</f>
        <v/>
      </c>
      <c r="K122" s="15">
        <f>IF(H122&lt;7, (12.5 - (1.5*H122)), "-")</f>
        <v/>
      </c>
      <c r="L122" s="15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14" t="n">
        <v>7.855368290056807</v>
      </c>
      <c r="D123" s="14" t="n">
        <v>3.939234067379124</v>
      </c>
      <c r="E123" s="14" t="n">
        <v>8.956125583836599</v>
      </c>
      <c r="F123" s="14" t="n">
        <v>7.162021069105664</v>
      </c>
      <c r="G123" s="15">
        <f>AVERAGE(C123:F123)</f>
        <v/>
      </c>
      <c r="H123" s="15">
        <f>SUM(C123:F123)/4</f>
        <v/>
      </c>
      <c r="I123" s="15">
        <f>IF(H123&lt;7, (0.6*H123) + (0.4*G123), "-")</f>
        <v/>
      </c>
      <c r="J123" s="8">
        <f>IF(H123&lt;2.5, "REPROVADO", IF(H123&lt;7, "FINAL", "APROVADO"))</f>
        <v/>
      </c>
      <c r="K123" s="15">
        <f>IF(H123&lt;7, (12.5 - (1.5*H123)), "-")</f>
        <v/>
      </c>
      <c r="L123" s="15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14" t="n">
        <v>2.817595973056358</v>
      </c>
      <c r="D124" s="14" t="n">
        <v>7.921043909484245</v>
      </c>
      <c r="E124" s="14" t="n">
        <v>8.288953748032412</v>
      </c>
      <c r="F124" s="14" t="n">
        <v>9.037879348486124</v>
      </c>
      <c r="G124" s="15">
        <f>AVERAGE(C124:F124)</f>
        <v/>
      </c>
      <c r="H124" s="15">
        <f>SUM(C124:F124)/4</f>
        <v/>
      </c>
      <c r="I124" s="15">
        <f>IF(H124&lt;7, (0.6*H124) + (0.4*G124), "-")</f>
        <v/>
      </c>
      <c r="J124" s="8">
        <f>IF(H124&lt;2.5, "REPROVADO", IF(H124&lt;7, "FINAL", "APROVADO"))</f>
        <v/>
      </c>
      <c r="K124" s="15">
        <f>IF(H124&lt;7, (12.5 - (1.5*H124)), "-")</f>
        <v/>
      </c>
      <c r="L124" s="15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14" t="n">
        <v>3.907262878839981</v>
      </c>
      <c r="D125" s="14" t="n">
        <v>9.318039815617283</v>
      </c>
      <c r="E125" s="14" t="n">
        <v>1.710945917961571</v>
      </c>
      <c r="F125" s="14" t="n">
        <v>3.011562228105799</v>
      </c>
      <c r="G125" s="15">
        <f>AVERAGE(C125:F125)</f>
        <v/>
      </c>
      <c r="H125" s="15">
        <f>SUM(C125:F125)/4</f>
        <v/>
      </c>
      <c r="I125" s="15">
        <f>IF(H125&lt;7, (0.6*H125) + (0.4*G125), "-")</f>
        <v/>
      </c>
      <c r="J125" s="8">
        <f>IF(H125&lt;2.5, "REPROVADO", IF(H125&lt;7, "FINAL", "APROVADO"))</f>
        <v/>
      </c>
      <c r="K125" s="15">
        <f>IF(H125&lt;7, (12.5 - (1.5*H125)), "-")</f>
        <v/>
      </c>
      <c r="L125" s="15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14" t="n">
        <v>3.907755176243963</v>
      </c>
      <c r="D126" s="14" t="n">
        <v>2.800833858943118</v>
      </c>
      <c r="E126" s="14" t="n">
        <v>1.460044101862728</v>
      </c>
      <c r="F126" s="14" t="n">
        <v>5.127934090285051</v>
      </c>
      <c r="G126" s="15">
        <f>AVERAGE(C126:F126)</f>
        <v/>
      </c>
      <c r="H126" s="15">
        <f>SUM(C126:F126)/4</f>
        <v/>
      </c>
      <c r="I126" s="15">
        <f>IF(H126&lt;7, (0.6*H126) + (0.4*G126), "-")</f>
        <v/>
      </c>
      <c r="J126" s="8">
        <f>IF(H126&lt;2.5, "REPROVADO", IF(H126&lt;7, "FINAL", "APROVADO"))</f>
        <v/>
      </c>
      <c r="K126" s="15">
        <f>IF(H126&lt;7, (12.5 - (1.5*H126)), "-")</f>
        <v/>
      </c>
      <c r="L126" s="15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14" t="n">
        <v>8.668402846059202</v>
      </c>
      <c r="D127" s="14" t="n">
        <v>7.388145119887602</v>
      </c>
      <c r="E127" s="14" t="n">
        <v>4.292767274342047</v>
      </c>
      <c r="F127" s="14" t="n">
        <v>8.386537632285979</v>
      </c>
      <c r="G127" s="15">
        <f>AVERAGE(C127:F127)</f>
        <v/>
      </c>
      <c r="H127" s="15">
        <f>SUM(C127:F127)/4</f>
        <v/>
      </c>
      <c r="I127" s="15">
        <f>IF(H127&lt;7, (0.6*H127) + (0.4*G127), "-")</f>
        <v/>
      </c>
      <c r="J127" s="8">
        <f>IF(H127&lt;2.5, "REPROVADO", IF(H127&lt;7, "FINAL", "APROVADO"))</f>
        <v/>
      </c>
      <c r="K127" s="15">
        <f>IF(H127&lt;7, (12.5 - (1.5*H127)), "-")</f>
        <v/>
      </c>
      <c r="L127" s="15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14" t="n">
        <v>5.314608002500503</v>
      </c>
      <c r="D128" s="14" t="n">
        <v>3.629738985614926</v>
      </c>
      <c r="E128" s="14" t="n">
        <v>1.743110751160659</v>
      </c>
      <c r="F128" s="14" t="n">
        <v>5.438818481791882</v>
      </c>
      <c r="G128" s="15">
        <f>AVERAGE(C128:F128)</f>
        <v/>
      </c>
      <c r="H128" s="15">
        <f>SUM(C128:F128)/4</f>
        <v/>
      </c>
      <c r="I128" s="15">
        <f>IF(H128&lt;7, (0.6*H128) + (0.4*G128), "-")</f>
        <v/>
      </c>
      <c r="J128" s="8">
        <f>IF(H128&lt;2.5, "REPROVADO", IF(H128&lt;7, "FINAL", "APROVADO"))</f>
        <v/>
      </c>
      <c r="K128" s="15">
        <f>IF(H128&lt;7, (12.5 - (1.5*H128)), "-")</f>
        <v/>
      </c>
      <c r="L128" s="15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14" t="n">
        <v>5.799828513093587</v>
      </c>
      <c r="D129" s="14" t="n">
        <v>8.680678028750393</v>
      </c>
      <c r="E129" s="14" t="n">
        <v>1.140555093025462</v>
      </c>
      <c r="F129" s="14" t="n">
        <v>9.549273243882363</v>
      </c>
      <c r="G129" s="15">
        <f>AVERAGE(C129:F129)</f>
        <v/>
      </c>
      <c r="H129" s="15">
        <f>SUM(C129:F129)/4</f>
        <v/>
      </c>
      <c r="I129" s="15">
        <f>IF(H129&lt;7, (0.6*H129) + (0.4*G129), "-")</f>
        <v/>
      </c>
      <c r="J129" s="8">
        <f>IF(H129&lt;2.5, "REPROVADO", IF(H129&lt;7, "FINAL", "APROVADO"))</f>
        <v/>
      </c>
      <c r="K129" s="15">
        <f>IF(H129&lt;7, (12.5 - (1.5*H129)), "-")</f>
        <v/>
      </c>
      <c r="L129" s="15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15">
        <f>AVERAGE(C130:F130)</f>
        <v/>
      </c>
      <c r="H130" s="15">
        <f>SUM(C130:F130)/4</f>
        <v/>
      </c>
      <c r="I130" s="15">
        <f>IF(H130&lt;7, (0.6*H130) + (0.4*G130), "-")</f>
        <v/>
      </c>
      <c r="J130" s="8">
        <f>IF(H130&lt;2.5, "REPROVADO", IF(H130&lt;7, "FINAL", "APROVADO"))</f>
        <v/>
      </c>
      <c r="K130" s="15">
        <f>IF(H130&lt;7, (12.5 - (1.5*H130)), "-")</f>
        <v/>
      </c>
      <c r="L130" s="15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15">
        <f>AVERAGE(C131:F131)</f>
        <v/>
      </c>
      <c r="H131" s="15">
        <f>SUM(C131:F131)/4</f>
        <v/>
      </c>
      <c r="I131" s="15">
        <f>IF(H131&lt;7, (0.6*H131) + (0.4*G131), "-")</f>
        <v/>
      </c>
      <c r="J131" s="8">
        <f>IF(H131&lt;2.5, "REPROVADO", IF(H131&lt;7, "FINAL", "APROVADO"))</f>
        <v/>
      </c>
      <c r="K131" s="15">
        <f>IF(H131&lt;7, (12.5 - (1.5*H131)), "-")</f>
        <v/>
      </c>
      <c r="L131" s="15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15">
        <f>AVERAGE(C132:F132)</f>
        <v/>
      </c>
      <c r="H132" s="15">
        <f>SUM(C132:F132)/4</f>
        <v/>
      </c>
      <c r="I132" s="15">
        <f>IF(H132&lt;7, (0.6*H132) + (0.4*G132), "-")</f>
        <v/>
      </c>
      <c r="J132" s="8">
        <f>IF(H132&lt;2.5, "REPROVADO", IF(H132&lt;7, "FINAL", "APROVADO"))</f>
        <v/>
      </c>
      <c r="K132" s="15">
        <f>IF(H132&lt;7, (12.5 - (1.5*H132)), "-")</f>
        <v/>
      </c>
      <c r="L132" s="15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15">
        <f>AVERAGE(C133:F133)</f>
        <v/>
      </c>
      <c r="H133" s="15">
        <f>SUM(C133:F133)/4</f>
        <v/>
      </c>
      <c r="I133" s="15">
        <f>IF(H133&lt;7, (0.6*H133) + (0.4*G133), "-")</f>
        <v/>
      </c>
      <c r="J133" s="8">
        <f>IF(H133&lt;2.5, "REPROVADO", IF(H133&lt;7, "FINAL", "APROVADO"))</f>
        <v/>
      </c>
      <c r="K133" s="15">
        <f>IF(H133&lt;7, (12.5 - (1.5*H133)), "-")</f>
        <v/>
      </c>
      <c r="L133" s="15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15">
        <f>AVERAGE(C134:F134)</f>
        <v/>
      </c>
      <c r="H134" s="15">
        <f>SUM(C134:F134)/4</f>
        <v/>
      </c>
      <c r="I134" s="15">
        <f>IF(H134&lt;7, (0.6*H134) + (0.4*G134), "-")</f>
        <v/>
      </c>
      <c r="J134" s="8">
        <f>IF(H134&lt;2.5, "REPROVADO", IF(H134&lt;7, "FINAL", "APROVADO"))</f>
        <v/>
      </c>
      <c r="K134" s="15">
        <f>IF(H134&lt;7, (12.5 - (1.5*H134)), "-")</f>
        <v/>
      </c>
      <c r="L134" s="15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15">
        <f>AVERAGE(C135:F135)</f>
        <v/>
      </c>
      <c r="H135" s="15">
        <f>SUM(C135:F135)/4</f>
        <v/>
      </c>
      <c r="I135" s="15">
        <f>IF(H135&lt;7, (0.6*H135) + (0.4*G135), "-")</f>
        <v/>
      </c>
      <c r="J135" s="8">
        <f>IF(H135&lt;2.5, "REPROVADO", IF(H135&lt;7, "FINAL", "APROVADO"))</f>
        <v/>
      </c>
      <c r="K135" s="15">
        <f>IF(H135&lt;7, (12.5 - (1.5*H135)), "-")</f>
        <v/>
      </c>
      <c r="L135" s="15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15">
        <f>AVERAGE(C136:F136)</f>
        <v/>
      </c>
      <c r="H136" s="15">
        <f>SUM(C136:F136)/4</f>
        <v/>
      </c>
      <c r="I136" s="15">
        <f>IF(H136&lt;7, (0.6*H136) + (0.4*G136), "-")</f>
        <v/>
      </c>
      <c r="J136" s="8">
        <f>IF(H136&lt;2.5, "REPROVADO", IF(H136&lt;7, "FINAL", "APROVADO"))</f>
        <v/>
      </c>
      <c r="K136" s="15">
        <f>IF(H136&lt;7, (12.5 - (1.5*H136)), "-")</f>
        <v/>
      </c>
      <c r="L136" s="15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15">
        <f>AVERAGE(C137:F137)</f>
        <v/>
      </c>
      <c r="H137" s="15">
        <f>SUM(C137:F137)/4</f>
        <v/>
      </c>
      <c r="I137" s="15">
        <f>IF(H137&lt;7, (0.6*H137) + (0.4*G137), "-")</f>
        <v/>
      </c>
      <c r="J137" s="8">
        <f>IF(H137&lt;2.5, "REPROVADO", IF(H137&lt;7, "FINAL", "APROVADO"))</f>
        <v/>
      </c>
      <c r="K137" s="15">
        <f>IF(H137&lt;7, (12.5 - (1.5*H137)), "-")</f>
        <v/>
      </c>
      <c r="L137" s="15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15">
        <f>AVERAGE(C138:F138)</f>
        <v/>
      </c>
      <c r="H138" s="15">
        <f>SUM(C138:F138)/4</f>
        <v/>
      </c>
      <c r="I138" s="15">
        <f>IF(H138&lt;7, (0.6*H138) + (0.4*G138), "-")</f>
        <v/>
      </c>
      <c r="J138" s="8">
        <f>IF(H138&lt;2.5, "REPROVADO", IF(H138&lt;7, "FINAL", "APROVADO"))</f>
        <v/>
      </c>
      <c r="K138" s="15">
        <f>IF(H138&lt;7, (12.5 - (1.5*H138)), "-")</f>
        <v/>
      </c>
      <c r="L138" s="15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15">
        <f>AVERAGE(C139:F139)</f>
        <v/>
      </c>
      <c r="H139" s="15">
        <f>SUM(C139:F139)/4</f>
        <v/>
      </c>
      <c r="I139" s="15">
        <f>IF(H139&lt;7, (0.6*H139) + (0.4*G139), "-")</f>
        <v/>
      </c>
      <c r="J139" s="8">
        <f>IF(H139&lt;2.5, "REPROVADO", IF(H139&lt;7, "FINAL", "APROVADO"))</f>
        <v/>
      </c>
      <c r="K139" s="15">
        <f>IF(H139&lt;7, (12.5 - (1.5*H139)), "-")</f>
        <v/>
      </c>
      <c r="L139" s="15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15">
        <f>AVERAGE(C140:F140)</f>
        <v/>
      </c>
      <c r="H140" s="15">
        <f>SUM(C140:F140)/4</f>
        <v/>
      </c>
      <c r="I140" s="15">
        <f>IF(H140&lt;7, (0.6*H140) + (0.4*G140), "-")</f>
        <v/>
      </c>
      <c r="J140" s="8">
        <f>IF(H140&lt;2.5, "REPROVADO", IF(H140&lt;7, "FINAL", "APROVADO"))</f>
        <v/>
      </c>
      <c r="K140" s="15">
        <f>IF(H140&lt;7, (12.5 - (1.5*H140)), "-")</f>
        <v/>
      </c>
      <c r="L140" s="15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15">
        <f>AVERAGE(C141:F141)</f>
        <v/>
      </c>
      <c r="H141" s="15">
        <f>SUM(C141:F141)/4</f>
        <v/>
      </c>
      <c r="I141" s="15">
        <f>IF(H141&lt;7, (0.6*H141) + (0.4*G141), "-")</f>
        <v/>
      </c>
      <c r="J141" s="8">
        <f>IF(H141&lt;2.5, "REPROVADO", IF(H141&lt;7, "FINAL", "APROVADO"))</f>
        <v/>
      </c>
      <c r="K141" s="15">
        <f>IF(H141&lt;7, (12.5 - (1.5*H141)), "-")</f>
        <v/>
      </c>
      <c r="L141" s="15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15">
        <f>AVERAGE(C142:F142)</f>
        <v/>
      </c>
      <c r="H142" s="15">
        <f>SUM(C142:F142)/4</f>
        <v/>
      </c>
      <c r="I142" s="15">
        <f>IF(H142&lt;7, (0.6*H142) + (0.4*G142), "-")</f>
        <v/>
      </c>
      <c r="J142" s="8">
        <f>IF(H142&lt;2.5, "REPROVADO", IF(H142&lt;7, "FINAL", "APROVADO"))</f>
        <v/>
      </c>
      <c r="K142" s="15">
        <f>IF(H142&lt;7, (12.5 - (1.5*H142)), "-")</f>
        <v/>
      </c>
      <c r="L142" s="15">
        <f>IF(G142&gt;=K142, "AF", "-")</f>
        <v/>
      </c>
    </row>
    <row r="157"/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3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14" t="n">
        <v>7.570639782128121</v>
      </c>
      <c r="D160" s="14" t="n">
        <v>8.05813851114852</v>
      </c>
      <c r="E160" s="14" t="n">
        <v>1.96455716862806</v>
      </c>
      <c r="F160" s="14" t="n">
        <v>6.146530989200505</v>
      </c>
      <c r="G160" s="15">
        <f>AVERAGE(C160:F160)</f>
        <v/>
      </c>
      <c r="H160" s="15">
        <f>SUM(C160:F160)/4</f>
        <v/>
      </c>
      <c r="I160" s="15">
        <f>IF(H160&lt;7, (0.6*H160) + (0.4*G160), "-")</f>
        <v/>
      </c>
      <c r="J160" s="8">
        <f>IF(H160&lt;2.5, "REPROVADO", IF(H160&lt;7, "FINAL", "APROVADO"))</f>
        <v/>
      </c>
      <c r="K160" s="15">
        <f>IF(H160&lt;7, (12.5 - (1.5*H160)), "-")</f>
        <v/>
      </c>
      <c r="L160" s="15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14" t="n">
        <v>7.952555875261643</v>
      </c>
      <c r="D161" s="14" t="n">
        <v>4.507463051917602</v>
      </c>
      <c r="E161" s="14" t="n">
        <v>6.723839908458757</v>
      </c>
      <c r="F161" s="14" t="n">
        <v>3.073398733451618</v>
      </c>
      <c r="G161" s="15">
        <f>AVERAGE(C161:F161)</f>
        <v/>
      </c>
      <c r="H161" s="15">
        <f>SUM(C161:F161)/4</f>
        <v/>
      </c>
      <c r="I161" s="15">
        <f>IF(H161&lt;7, (0.6*H161) + (0.4*G161), "-")</f>
        <v/>
      </c>
      <c r="J161" s="8">
        <f>IF(H161&lt;2.5, "REPROVADO", IF(H161&lt;7, "FINAL", "APROVADO"))</f>
        <v/>
      </c>
      <c r="K161" s="15">
        <f>IF(H161&lt;7, (12.5 - (1.5*H161)), "-")</f>
        <v/>
      </c>
      <c r="L161" s="15">
        <f>IF(G161&gt;=K161, "AF", "-")</f>
        <v/>
      </c>
      <c r="N161" s="8" t="inlineStr">
        <is>
          <t>ALUNOS APROVADOS</t>
        </is>
      </c>
      <c r="O161" s="9">
        <f>COUNTIF(C160:C194, "&gt;=7")</f>
        <v/>
      </c>
      <c r="P161" s="9">
        <f>COUNTIF(D160:D194, "&gt;=7")</f>
        <v/>
      </c>
      <c r="Q161" s="9">
        <f>COUNTIF(E160:E194, "&gt;=7")</f>
        <v/>
      </c>
      <c r="R161" s="9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14" t="n">
        <v>7.255312223502628</v>
      </c>
      <c r="D162" s="14" t="n">
        <v>5.127333685887446</v>
      </c>
      <c r="E162" s="14" t="n">
        <v>1.069391709054347</v>
      </c>
      <c r="F162" s="14" t="n">
        <v>2.703128743883592</v>
      </c>
      <c r="G162" s="15">
        <f>AVERAGE(C162:F162)</f>
        <v/>
      </c>
      <c r="H162" s="15">
        <f>SUM(C162:F162)/4</f>
        <v/>
      </c>
      <c r="I162" s="15">
        <f>IF(H162&lt;7, (0.6*H162) + (0.4*G162), "-")</f>
        <v/>
      </c>
      <c r="J162" s="8">
        <f>IF(H162&lt;2.5, "REPROVADO", IF(H162&lt;7, "FINAL", "APROVADO"))</f>
        <v/>
      </c>
      <c r="K162" s="15">
        <f>IF(H162&lt;7, (12.5 - (1.5*H162)), "-")</f>
        <v/>
      </c>
      <c r="L162" s="15">
        <f>IF(G162&gt;=K162, "AF", "-")</f>
        <v/>
      </c>
      <c r="N162" s="8" t="inlineStr">
        <is>
          <t>ALUNOS REPROVADOS</t>
        </is>
      </c>
      <c r="O162" s="9">
        <f>COUNTIF(C160:C194, "&lt;7")</f>
        <v/>
      </c>
      <c r="P162" s="9">
        <f>COUNTIF(D160:D194, "&lt;7")</f>
        <v/>
      </c>
      <c r="Q162" s="9">
        <f>COUNTIF(E160:E194, "&lt;7")</f>
        <v/>
      </c>
      <c r="R162" s="9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14" t="n">
        <v>6.797921893598202</v>
      </c>
      <c r="D163" s="14" t="n">
        <v>1.906059898210852</v>
      </c>
      <c r="E163" s="14" t="n">
        <v>6.478635255287779</v>
      </c>
      <c r="F163" s="14" t="n">
        <v>6.140278912929543</v>
      </c>
      <c r="G163" s="15">
        <f>AVERAGE(C163:F163)</f>
        <v/>
      </c>
      <c r="H163" s="15">
        <f>SUM(C163:F163)/4</f>
        <v/>
      </c>
      <c r="I163" s="15">
        <f>IF(H163&lt;7, (0.6*H163) + (0.4*G163), "-")</f>
        <v/>
      </c>
      <c r="J163" s="8">
        <f>IF(H163&lt;2.5, "REPROVADO", IF(H163&lt;7, "FINAL", "APROVADO"))</f>
        <v/>
      </c>
      <c r="K163" s="15">
        <f>IF(H163&lt;7, (12.5 - (1.5*H163)), "-")</f>
        <v/>
      </c>
      <c r="L163" s="15">
        <f>IF(G163&gt;=K163, "AF", "-")</f>
        <v/>
      </c>
      <c r="N163" s="8" t="inlineStr">
        <is>
          <t>Nº ALUNOS COM MÉDIA &gt; 8,0</t>
        </is>
      </c>
      <c r="O163" s="9">
        <f>COUNTIF(C160:C194, "&gt;=8")</f>
        <v/>
      </c>
      <c r="P163" s="9">
        <f>COUNTIF(D160:D194, "&gt;=8")</f>
        <v/>
      </c>
      <c r="Q163" s="9">
        <f>COUNTIF(E160:E194, "&gt;=8")</f>
        <v/>
      </c>
      <c r="R163" s="9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14" t="n">
        <v>2.190045512552278</v>
      </c>
      <c r="D164" s="14" t="n">
        <v>8.425406206802883</v>
      </c>
      <c r="E164" s="14" t="n">
        <v>1.511603033742673</v>
      </c>
      <c r="F164" s="14" t="n">
        <v>8.12731286813408</v>
      </c>
      <c r="G164" s="15">
        <f>AVERAGE(C164:F164)</f>
        <v/>
      </c>
      <c r="H164" s="15">
        <f>SUM(C164:F164)/4</f>
        <v/>
      </c>
      <c r="I164" s="15">
        <f>IF(H164&lt;7, (0.6*H164) + (0.4*G164), "-")</f>
        <v/>
      </c>
      <c r="J164" s="8">
        <f>IF(H164&lt;2.5, "REPROVADO", IF(H164&lt;7, "FINAL", "APROVADO"))</f>
        <v/>
      </c>
      <c r="K164" s="15">
        <f>IF(H164&lt;7, (12.5 - (1.5*H164)), "-")</f>
        <v/>
      </c>
      <c r="L164" s="15">
        <f>IF(G164&gt;=K164, "AF", "-")</f>
        <v/>
      </c>
      <c r="N164" s="8" t="inlineStr">
        <is>
          <t>Nº ALUNOS QUE NÃO ATINGIRAM MÉDIA &gt; 8,0</t>
        </is>
      </c>
      <c r="O164" s="9">
        <f>COUNTIF(C160:C194, "&lt;8")</f>
        <v/>
      </c>
      <c r="P164" s="9">
        <f>COUNTIF(D160:D194, "&lt;8")</f>
        <v/>
      </c>
      <c r="Q164" s="9">
        <f>COUNTIF(E160:E194, "&lt;8")</f>
        <v/>
      </c>
      <c r="R164" s="9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14" t="n">
        <v>7.922754270267573</v>
      </c>
      <c r="D165" s="14" t="n">
        <v>3.617751420365296</v>
      </c>
      <c r="E165" s="14" t="n">
        <v>8.935072915055368</v>
      </c>
      <c r="F165" s="14" t="n">
        <v>4.608269511939577</v>
      </c>
      <c r="G165" s="15">
        <f>AVERAGE(C165:F165)</f>
        <v/>
      </c>
      <c r="H165" s="15">
        <f>SUM(C165:F165)/4</f>
        <v/>
      </c>
      <c r="I165" s="15">
        <f>IF(H165&lt;7, (0.6*H165) + (0.4*G165), "-")</f>
        <v/>
      </c>
      <c r="J165" s="8">
        <f>IF(H165&lt;2.5, "REPROVADO", IF(H165&lt;7, "FINAL", "APROVADO"))</f>
        <v/>
      </c>
      <c r="K165" s="15">
        <f>IF(H165&lt;7, (12.5 - (1.5*H165)), "-")</f>
        <v/>
      </c>
      <c r="L165" s="15">
        <f>IF(G165&gt;=K165, "AF", "-")</f>
        <v/>
      </c>
      <c r="N165" s="8" t="inlineStr">
        <is>
          <t>PERCENTUAL DE MÉDIAS &gt; 5,0</t>
        </is>
      </c>
      <c r="O165" s="10">
        <f>COUNTIF(C160:C194, "&gt;=5")/COUNTA(C160:C194)</f>
        <v/>
      </c>
      <c r="P165" s="10">
        <f>COUNTIF(D160:D194, "&gt;=5")/COUNTA(D160:D194)</f>
        <v/>
      </c>
      <c r="Q165" s="10">
        <f>COUNTIF(E160:E194, "&gt;=5")/COUNTA(E160:E194)</f>
        <v/>
      </c>
      <c r="R165" s="10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14" t="n">
        <v>9.822592929902067</v>
      </c>
      <c r="D166" s="14" t="n">
        <v>8.728994087376694</v>
      </c>
      <c r="E166" s="14" t="n">
        <v>6.919326093399905</v>
      </c>
      <c r="F166" s="14" t="n">
        <v>7.399361423895783</v>
      </c>
      <c r="G166" s="15">
        <f>AVERAGE(C166:F166)</f>
        <v/>
      </c>
      <c r="H166" s="15">
        <f>SUM(C166:F166)/4</f>
        <v/>
      </c>
      <c r="I166" s="15">
        <f>IF(H166&lt;7, (0.6*H166) + (0.4*G166), "-")</f>
        <v/>
      </c>
      <c r="J166" s="8">
        <f>IF(H166&lt;2.5, "REPROVADO", IF(H166&lt;7, "FINAL", "APROVADO"))</f>
        <v/>
      </c>
      <c r="K166" s="15">
        <f>IF(H166&lt;7, (12.5 - (1.5*H166)), "-")</f>
        <v/>
      </c>
      <c r="L166" s="15">
        <f>IF(G166&gt;=K166, "AF", "-")</f>
        <v/>
      </c>
      <c r="N166" s="8" t="inlineStr">
        <is>
          <t>PERCENTUAL DE MÉDIAS &lt; 5,0</t>
        </is>
      </c>
      <c r="O166" s="10">
        <f>COUNTIF(C160:C194, "&lt;5")/COUNTA(C160:C194)</f>
        <v/>
      </c>
      <c r="P166" s="10">
        <f>COUNTIF(D160:D194, "&lt;5")/COUNTA(D160:D194)</f>
        <v/>
      </c>
      <c r="Q166" s="10">
        <f>COUNTIF(E160:E194, "&lt;5")/COUNTA(E160:E194)</f>
        <v/>
      </c>
      <c r="R166" s="10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14" t="n">
        <v>5.527125112130323</v>
      </c>
      <c r="D167" s="14" t="n">
        <v>6.683181411653033</v>
      </c>
      <c r="E167" s="14" t="n">
        <v>3.532658906919372</v>
      </c>
      <c r="F167" s="14" t="n">
        <v>8.304098154433168</v>
      </c>
      <c r="G167" s="15">
        <f>AVERAGE(C167:F167)</f>
        <v/>
      </c>
      <c r="H167" s="15">
        <f>SUM(C167:F167)/4</f>
        <v/>
      </c>
      <c r="I167" s="15">
        <f>IF(H167&lt;7, (0.6*H167) + (0.4*G167), "-")</f>
        <v/>
      </c>
      <c r="J167" s="8">
        <f>IF(H167&lt;2.5, "REPROVADO", IF(H167&lt;7, "FINAL", "APROVADO"))</f>
        <v/>
      </c>
      <c r="K167" s="15">
        <f>IF(H167&lt;7, (12.5 - (1.5*H167)), "-")</f>
        <v/>
      </c>
      <c r="L167" s="15">
        <f>IF(G167&gt;=K167, "AF", "-")</f>
        <v/>
      </c>
      <c r="N167" s="8" t="inlineStr">
        <is>
          <t>MATRÍCULAS</t>
        </is>
      </c>
      <c r="O167" s="9">
        <f>COUNTA(C160:C194)</f>
        <v/>
      </c>
      <c r="P167" s="9">
        <f>COUNTA(D160:D194)</f>
        <v/>
      </c>
      <c r="Q167" s="9">
        <f>COUNTA(E160:E194)</f>
        <v/>
      </c>
      <c r="R167" s="9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14" t="n">
        <v>6.157630229416408</v>
      </c>
      <c r="D168" s="14" t="n">
        <v>6.617640862684455</v>
      </c>
      <c r="E168" s="14" t="n">
        <v>7.469150220823938</v>
      </c>
      <c r="F168" s="14" t="n">
        <v>3.650715695529604</v>
      </c>
      <c r="G168" s="15">
        <f>AVERAGE(C168:F168)</f>
        <v/>
      </c>
      <c r="H168" s="15">
        <f>SUM(C168:F168)/4</f>
        <v/>
      </c>
      <c r="I168" s="15">
        <f>IF(H168&lt;7, (0.6*H168) + (0.4*G168), "-")</f>
        <v/>
      </c>
      <c r="J168" s="8">
        <f>IF(H168&lt;2.5, "REPROVADO", IF(H168&lt;7, "FINAL", "APROVADO"))</f>
        <v/>
      </c>
      <c r="K168" s="15">
        <f>IF(H168&lt;7, (12.5 - (1.5*H168)), "-")</f>
        <v/>
      </c>
      <c r="L168" s="15">
        <f>IF(G168&gt;=K168, "AF", "-")</f>
        <v/>
      </c>
      <c r="N168" s="8" t="inlineStr">
        <is>
          <t>TAXA DE APROVAÇÃO (%)</t>
        </is>
      </c>
      <c r="O168" s="10">
        <f>IF(COUNTA(C160:C194)=0, 0, COUNTIF(C160:C194, "&gt;=7")/COUNTA(C160:C194))</f>
        <v/>
      </c>
      <c r="P168" s="10">
        <f>IF(COUNTA(D160:D194)=0, 0, COUNTIF(D160:D194, "&gt;=7")/COUNTA(D160:D194))</f>
        <v/>
      </c>
      <c r="Q168" s="10">
        <f>IF(COUNTA(E160:E194)=0, 0, COUNTIF(E160:E194, "&gt;=7")/COUNTA(E160:E194))</f>
        <v/>
      </c>
      <c r="R168" s="10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14" t="n">
        <v>7.538322928502907</v>
      </c>
      <c r="D169" s="14" t="n">
        <v>7.785655012284604</v>
      </c>
      <c r="E169" s="14" t="n">
        <v>1.813902663944449</v>
      </c>
      <c r="F169" s="14" t="n">
        <v>2.669332577526241</v>
      </c>
      <c r="G169" s="15">
        <f>AVERAGE(C169:F169)</f>
        <v/>
      </c>
      <c r="H169" s="15">
        <f>SUM(C169:F169)/4</f>
        <v/>
      </c>
      <c r="I169" s="15">
        <f>IF(H169&lt;7, (0.6*H169) + (0.4*G169), "-")</f>
        <v/>
      </c>
      <c r="J169" s="8">
        <f>IF(H169&lt;2.5, "REPROVADO", IF(H169&lt;7, "FINAL", "APROVADO"))</f>
        <v/>
      </c>
      <c r="K169" s="15">
        <f>IF(H169&lt;7, (12.5 - (1.5*H169)), "-")</f>
        <v/>
      </c>
      <c r="L169" s="15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14" t="n">
        <v>4.382752204499155</v>
      </c>
      <c r="D170" s="14" t="n">
        <v>2.824758725723338</v>
      </c>
      <c r="E170" s="14" t="n">
        <v>1.808201451758872</v>
      </c>
      <c r="F170" s="14" t="n">
        <v>2.262930381124714</v>
      </c>
      <c r="G170" s="15">
        <f>AVERAGE(C170:F170)</f>
        <v/>
      </c>
      <c r="H170" s="15">
        <f>SUM(C170:F170)/4</f>
        <v/>
      </c>
      <c r="I170" s="15">
        <f>IF(H170&lt;7, (0.6*H170) + (0.4*G170), "-")</f>
        <v/>
      </c>
      <c r="J170" s="8">
        <f>IF(H170&lt;2.5, "REPROVADO", IF(H170&lt;7, "FINAL", "APROVADO"))</f>
        <v/>
      </c>
      <c r="K170" s="15">
        <f>IF(H170&lt;7, (12.5 - (1.5*H170)), "-")</f>
        <v/>
      </c>
      <c r="L170" s="15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14" t="n">
        <v>3.691911973160569</v>
      </c>
      <c r="D171" s="14" t="n">
        <v>4.434700352042888</v>
      </c>
      <c r="E171" s="14" t="n">
        <v>7.366287637977424</v>
      </c>
      <c r="F171" s="14" t="n">
        <v>8.789740441283293</v>
      </c>
      <c r="G171" s="15">
        <f>AVERAGE(C171:F171)</f>
        <v/>
      </c>
      <c r="H171" s="15">
        <f>SUM(C171:F171)/4</f>
        <v/>
      </c>
      <c r="I171" s="15">
        <f>IF(H171&lt;7, (0.6*H171) + (0.4*G171), "-")</f>
        <v/>
      </c>
      <c r="J171" s="8">
        <f>IF(H171&lt;2.5, "REPROVADO", IF(H171&lt;7, "FINAL", "APROVADO"))</f>
        <v/>
      </c>
      <c r="K171" s="15">
        <f>IF(H171&lt;7, (12.5 - (1.5*H171)), "-")</f>
        <v/>
      </c>
      <c r="L171" s="15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14" t="n">
        <v>1.908602527685796</v>
      </c>
      <c r="D172" s="14" t="n">
        <v>4.398093829285277</v>
      </c>
      <c r="E172" s="14" t="n">
        <v>5.086787072921224</v>
      </c>
      <c r="F172" s="14" t="n">
        <v>1.711932898090021</v>
      </c>
      <c r="G172" s="15">
        <f>AVERAGE(C172:F172)</f>
        <v/>
      </c>
      <c r="H172" s="15">
        <f>SUM(C172:F172)/4</f>
        <v/>
      </c>
      <c r="I172" s="15">
        <f>IF(H172&lt;7, (0.6*H172) + (0.4*G172), "-")</f>
        <v/>
      </c>
      <c r="J172" s="8">
        <f>IF(H172&lt;2.5, "REPROVADO", IF(H172&lt;7, "FINAL", "APROVADO"))</f>
        <v/>
      </c>
      <c r="K172" s="15">
        <f>IF(H172&lt;7, (12.5 - (1.5*H172)), "-")</f>
        <v/>
      </c>
      <c r="L172" s="15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14" t="n">
        <v>4.005465865626469</v>
      </c>
      <c r="D173" s="14" t="n">
        <v>2.042454934763199</v>
      </c>
      <c r="E173" s="14" t="n">
        <v>1.484541468409589</v>
      </c>
      <c r="F173" s="14" t="n">
        <v>6.262763860309807</v>
      </c>
      <c r="G173" s="15">
        <f>AVERAGE(C173:F173)</f>
        <v/>
      </c>
      <c r="H173" s="15">
        <f>SUM(C173:F173)/4</f>
        <v/>
      </c>
      <c r="I173" s="15">
        <f>IF(H173&lt;7, (0.6*H173) + (0.4*G173), "-")</f>
        <v/>
      </c>
      <c r="J173" s="8">
        <f>IF(H173&lt;2.5, "REPROVADO", IF(H173&lt;7, "FINAL", "APROVADO"))</f>
        <v/>
      </c>
      <c r="K173" s="15">
        <f>IF(H173&lt;7, (12.5 - (1.5*H173)), "-")</f>
        <v/>
      </c>
      <c r="L173" s="15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14" t="n">
        <v>6.351990020816062</v>
      </c>
      <c r="D174" s="14" t="n">
        <v>3.615855289027687</v>
      </c>
      <c r="E174" s="14" t="n">
        <v>9.391424338508935</v>
      </c>
      <c r="F174" s="14" t="n">
        <v>2.856536280371107</v>
      </c>
      <c r="G174" s="15">
        <f>AVERAGE(C174:F174)</f>
        <v/>
      </c>
      <c r="H174" s="15">
        <f>SUM(C174:F174)/4</f>
        <v/>
      </c>
      <c r="I174" s="15">
        <f>IF(H174&lt;7, (0.6*H174) + (0.4*G174), "-")</f>
        <v/>
      </c>
      <c r="J174" s="8">
        <f>IF(H174&lt;2.5, "REPROVADO", IF(H174&lt;7, "FINAL", "APROVADO"))</f>
        <v/>
      </c>
      <c r="K174" s="15">
        <f>IF(H174&lt;7, (12.5 - (1.5*H174)), "-")</f>
        <v/>
      </c>
      <c r="L174" s="15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14" t="n">
        <v>2.458403949827539</v>
      </c>
      <c r="D175" s="14" t="n">
        <v>1.41872137373362</v>
      </c>
      <c r="E175" s="14" t="n">
        <v>3.166335327477686</v>
      </c>
      <c r="F175" s="14" t="n">
        <v>6.410394948526882</v>
      </c>
      <c r="G175" s="15">
        <f>AVERAGE(C175:F175)</f>
        <v/>
      </c>
      <c r="H175" s="15">
        <f>SUM(C175:F175)/4</f>
        <v/>
      </c>
      <c r="I175" s="15">
        <f>IF(H175&lt;7, (0.6*H175) + (0.4*G175), "-")</f>
        <v/>
      </c>
      <c r="J175" s="8">
        <f>IF(H175&lt;2.5, "REPROVADO", IF(H175&lt;7, "FINAL", "APROVADO"))</f>
        <v/>
      </c>
      <c r="K175" s="15">
        <f>IF(H175&lt;7, (12.5 - (1.5*H175)), "-")</f>
        <v/>
      </c>
      <c r="L175" s="15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14" t="n">
        <v>8.95284889450422</v>
      </c>
      <c r="D176" s="14" t="n">
        <v>3.000394757909341</v>
      </c>
      <c r="E176" s="14" t="n">
        <v>1.299274855417434</v>
      </c>
      <c r="F176" s="14" t="n">
        <v>4.247275145193889</v>
      </c>
      <c r="G176" s="15">
        <f>AVERAGE(C176:F176)</f>
        <v/>
      </c>
      <c r="H176" s="15">
        <f>SUM(C176:F176)/4</f>
        <v/>
      </c>
      <c r="I176" s="15">
        <f>IF(H176&lt;7, (0.6*H176) + (0.4*G176), "-")</f>
        <v/>
      </c>
      <c r="J176" s="8">
        <f>IF(H176&lt;2.5, "REPROVADO", IF(H176&lt;7, "FINAL", "APROVADO"))</f>
        <v/>
      </c>
      <c r="K176" s="15">
        <f>IF(H176&lt;7, (12.5 - (1.5*H176)), "-")</f>
        <v/>
      </c>
      <c r="L176" s="15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14" t="n">
        <v>6.762131945156034</v>
      </c>
      <c r="D177" s="14" t="n">
        <v>3.586339861940526</v>
      </c>
      <c r="E177" s="14" t="n">
        <v>2.453330253780113</v>
      </c>
      <c r="F177" s="14" t="n">
        <v>5.322510643886059</v>
      </c>
      <c r="G177" s="15">
        <f>AVERAGE(C177:F177)</f>
        <v/>
      </c>
      <c r="H177" s="15">
        <f>SUM(C177:F177)/4</f>
        <v/>
      </c>
      <c r="I177" s="15">
        <f>IF(H177&lt;7, (0.6*H177) + (0.4*G177), "-")</f>
        <v/>
      </c>
      <c r="J177" s="8">
        <f>IF(H177&lt;2.5, "REPROVADO", IF(H177&lt;7, "FINAL", "APROVADO"))</f>
        <v/>
      </c>
      <c r="K177" s="15">
        <f>IF(H177&lt;7, (12.5 - (1.5*H177)), "-")</f>
        <v/>
      </c>
      <c r="L177" s="15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14" t="n">
        <v>7.697894103797828</v>
      </c>
      <c r="D178" s="14" t="n">
        <v>5.380046581736752</v>
      </c>
      <c r="E178" s="14" t="n">
        <v>5.363679290707352</v>
      </c>
      <c r="F178" s="14" t="n">
        <v>4.273171384223277</v>
      </c>
      <c r="G178" s="15">
        <f>AVERAGE(C178:F178)</f>
        <v/>
      </c>
      <c r="H178" s="15">
        <f>SUM(C178:F178)/4</f>
        <v/>
      </c>
      <c r="I178" s="15">
        <f>IF(H178&lt;7, (0.6*H178) + (0.4*G178), "-")</f>
        <v/>
      </c>
      <c r="J178" s="8">
        <f>IF(H178&lt;2.5, "REPROVADO", IF(H178&lt;7, "FINAL", "APROVADO"))</f>
        <v/>
      </c>
      <c r="K178" s="15">
        <f>IF(H178&lt;7, (12.5 - (1.5*H178)), "-")</f>
        <v/>
      </c>
      <c r="L178" s="15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14" t="n">
        <v>2.176941639138275</v>
      </c>
      <c r="D179" s="14" t="n">
        <v>5.455101128648008</v>
      </c>
      <c r="E179" s="14" t="n">
        <v>2.04941270197728</v>
      </c>
      <c r="F179" s="14" t="n">
        <v>8.335223384075977</v>
      </c>
      <c r="G179" s="15">
        <f>AVERAGE(C179:F179)</f>
        <v/>
      </c>
      <c r="H179" s="15">
        <f>SUM(C179:F179)/4</f>
        <v/>
      </c>
      <c r="I179" s="15">
        <f>IF(H179&lt;7, (0.6*H179) + (0.4*G179), "-")</f>
        <v/>
      </c>
      <c r="J179" s="8">
        <f>IF(H179&lt;2.5, "REPROVADO", IF(H179&lt;7, "FINAL", "APROVADO"))</f>
        <v/>
      </c>
      <c r="K179" s="15">
        <f>IF(H179&lt;7, (12.5 - (1.5*H179)), "-")</f>
        <v/>
      </c>
      <c r="L179" s="15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14" t="n">
        <v>2.078761791141995</v>
      </c>
      <c r="D180" s="14" t="n">
        <v>8.186613400247378</v>
      </c>
      <c r="E180" s="14" t="n">
        <v>8.19045165647537</v>
      </c>
      <c r="F180" s="14" t="n">
        <v>9.793442395665396</v>
      </c>
      <c r="G180" s="15">
        <f>AVERAGE(C180:F180)</f>
        <v/>
      </c>
      <c r="H180" s="15">
        <f>SUM(C180:F180)/4</f>
        <v/>
      </c>
      <c r="I180" s="15">
        <f>IF(H180&lt;7, (0.6*H180) + (0.4*G180), "-")</f>
        <v/>
      </c>
      <c r="J180" s="8">
        <f>IF(H180&lt;2.5, "REPROVADO", IF(H180&lt;7, "FINAL", "APROVADO"))</f>
        <v/>
      </c>
      <c r="K180" s="15">
        <f>IF(H180&lt;7, (12.5 - (1.5*H180)), "-")</f>
        <v/>
      </c>
      <c r="L180" s="15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14" t="n">
        <v>6.046323980488155</v>
      </c>
      <c r="D181" s="14" t="n">
        <v>2.042507380262212</v>
      </c>
      <c r="E181" s="14" t="n">
        <v>9.994938289211801</v>
      </c>
      <c r="F181" s="14" t="n">
        <v>5.68195304231302</v>
      </c>
      <c r="G181" s="15">
        <f>AVERAGE(C181:F181)</f>
        <v/>
      </c>
      <c r="H181" s="15">
        <f>SUM(C181:F181)/4</f>
        <v/>
      </c>
      <c r="I181" s="15">
        <f>IF(H181&lt;7, (0.6*H181) + (0.4*G181), "-")</f>
        <v/>
      </c>
      <c r="J181" s="8">
        <f>IF(H181&lt;2.5, "REPROVADO", IF(H181&lt;7, "FINAL", "APROVADO"))</f>
        <v/>
      </c>
      <c r="K181" s="15">
        <f>IF(H181&lt;7, (12.5 - (1.5*H181)), "-")</f>
        <v/>
      </c>
      <c r="L181" s="15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14" t="n">
        <v>1.934766895314053</v>
      </c>
      <c r="D182" s="14" t="n">
        <v>9.183758577655096</v>
      </c>
      <c r="E182" s="14" t="n">
        <v>4.511020090743377</v>
      </c>
      <c r="F182" s="14" t="n">
        <v>5.43570793533436</v>
      </c>
      <c r="G182" s="15">
        <f>AVERAGE(C182:F182)</f>
        <v/>
      </c>
      <c r="H182" s="15">
        <f>SUM(C182:F182)/4</f>
        <v/>
      </c>
      <c r="I182" s="15">
        <f>IF(H182&lt;7, (0.6*H182) + (0.4*G182), "-")</f>
        <v/>
      </c>
      <c r="J182" s="8">
        <f>IF(H182&lt;2.5, "REPROVADO", IF(H182&lt;7, "FINAL", "APROVADO"))</f>
        <v/>
      </c>
      <c r="K182" s="15">
        <f>IF(H182&lt;7, (12.5 - (1.5*H182)), "-")</f>
        <v/>
      </c>
      <c r="L182" s="15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14" t="n">
        <v>2.291098032352236</v>
      </c>
      <c r="D183" s="14" t="n">
        <v>6.500904507229374</v>
      </c>
      <c r="E183" s="14" t="n">
        <v>9.824398491491605</v>
      </c>
      <c r="F183" s="14" t="n">
        <v>1.472648318175821</v>
      </c>
      <c r="G183" s="15">
        <f>AVERAGE(C183:F183)</f>
        <v/>
      </c>
      <c r="H183" s="15">
        <f>SUM(C183:F183)/4</f>
        <v/>
      </c>
      <c r="I183" s="15">
        <f>IF(H183&lt;7, (0.6*H183) + (0.4*G183), "-")</f>
        <v/>
      </c>
      <c r="J183" s="8">
        <f>IF(H183&lt;2.5, "REPROVADO", IF(H183&lt;7, "FINAL", "APROVADO"))</f>
        <v/>
      </c>
      <c r="K183" s="15">
        <f>IF(H183&lt;7, (12.5 - (1.5*H183)), "-")</f>
        <v/>
      </c>
      <c r="L183" s="15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14" t="n">
        <v>4.905519054260384</v>
      </c>
      <c r="D184" s="14" t="n">
        <v>3.835794149180743</v>
      </c>
      <c r="E184" s="14" t="n">
        <v>7.9143957503217</v>
      </c>
      <c r="F184" s="14" t="n">
        <v>4.591453810695629</v>
      </c>
      <c r="G184" s="15">
        <f>AVERAGE(C184:F184)</f>
        <v/>
      </c>
      <c r="H184" s="15">
        <f>SUM(C184:F184)/4</f>
        <v/>
      </c>
      <c r="I184" s="15">
        <f>IF(H184&lt;7, (0.6*H184) + (0.4*G184), "-")</f>
        <v/>
      </c>
      <c r="J184" s="8">
        <f>IF(H184&lt;2.5, "REPROVADO", IF(H184&lt;7, "FINAL", "APROVADO"))</f>
        <v/>
      </c>
      <c r="K184" s="15">
        <f>IF(H184&lt;7, (12.5 - (1.5*H184)), "-")</f>
        <v/>
      </c>
      <c r="L184" s="15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15">
        <f>AVERAGE(C185:F185)</f>
        <v/>
      </c>
      <c r="H185" s="15">
        <f>SUM(C185:F185)/4</f>
        <v/>
      </c>
      <c r="I185" s="15">
        <f>IF(H185&lt;7, (0.6*H185) + (0.4*G185), "-")</f>
        <v/>
      </c>
      <c r="J185" s="8">
        <f>IF(H185&lt;2.5, "REPROVADO", IF(H185&lt;7, "FINAL", "APROVADO"))</f>
        <v/>
      </c>
      <c r="K185" s="15">
        <f>IF(H185&lt;7, (12.5 - (1.5*H185)), "-")</f>
        <v/>
      </c>
      <c r="L185" s="15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15">
        <f>AVERAGE(C186:F186)</f>
        <v/>
      </c>
      <c r="H186" s="15">
        <f>SUM(C186:F186)/4</f>
        <v/>
      </c>
      <c r="I186" s="15">
        <f>IF(H186&lt;7, (0.6*H186) + (0.4*G186), "-")</f>
        <v/>
      </c>
      <c r="J186" s="8">
        <f>IF(H186&lt;2.5, "REPROVADO", IF(H186&lt;7, "FINAL", "APROVADO"))</f>
        <v/>
      </c>
      <c r="K186" s="15">
        <f>IF(H186&lt;7, (12.5 - (1.5*H186)), "-")</f>
        <v/>
      </c>
      <c r="L186" s="15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15">
        <f>AVERAGE(C187:F187)</f>
        <v/>
      </c>
      <c r="H187" s="15">
        <f>SUM(C187:F187)/4</f>
        <v/>
      </c>
      <c r="I187" s="15">
        <f>IF(H187&lt;7, (0.6*H187) + (0.4*G187), "-")</f>
        <v/>
      </c>
      <c r="J187" s="8">
        <f>IF(H187&lt;2.5, "REPROVADO", IF(H187&lt;7, "FINAL", "APROVADO"))</f>
        <v/>
      </c>
      <c r="K187" s="15">
        <f>IF(H187&lt;7, (12.5 - (1.5*H187)), "-")</f>
        <v/>
      </c>
      <c r="L187" s="15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15">
        <f>AVERAGE(C188:F188)</f>
        <v/>
      </c>
      <c r="H188" s="15">
        <f>SUM(C188:F188)/4</f>
        <v/>
      </c>
      <c r="I188" s="15">
        <f>IF(H188&lt;7, (0.6*H188) + (0.4*G188), "-")</f>
        <v/>
      </c>
      <c r="J188" s="8">
        <f>IF(H188&lt;2.5, "REPROVADO", IF(H188&lt;7, "FINAL", "APROVADO"))</f>
        <v/>
      </c>
      <c r="K188" s="15">
        <f>IF(H188&lt;7, (12.5 - (1.5*H188)), "-")</f>
        <v/>
      </c>
      <c r="L188" s="15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15">
        <f>AVERAGE(C189:F189)</f>
        <v/>
      </c>
      <c r="H189" s="15">
        <f>SUM(C189:F189)/4</f>
        <v/>
      </c>
      <c r="I189" s="15">
        <f>IF(H189&lt;7, (0.6*H189) + (0.4*G189), "-")</f>
        <v/>
      </c>
      <c r="J189" s="8">
        <f>IF(H189&lt;2.5, "REPROVADO", IF(H189&lt;7, "FINAL", "APROVADO"))</f>
        <v/>
      </c>
      <c r="K189" s="15">
        <f>IF(H189&lt;7, (12.5 - (1.5*H189)), "-")</f>
        <v/>
      </c>
      <c r="L189" s="15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15">
        <f>AVERAGE(C190:F190)</f>
        <v/>
      </c>
      <c r="H190" s="15">
        <f>SUM(C190:F190)/4</f>
        <v/>
      </c>
      <c r="I190" s="15">
        <f>IF(H190&lt;7, (0.6*H190) + (0.4*G190), "-")</f>
        <v/>
      </c>
      <c r="J190" s="8">
        <f>IF(H190&lt;2.5, "REPROVADO", IF(H190&lt;7, "FINAL", "APROVADO"))</f>
        <v/>
      </c>
      <c r="K190" s="15">
        <f>IF(H190&lt;7, (12.5 - (1.5*H190)), "-")</f>
        <v/>
      </c>
      <c r="L190" s="15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15">
        <f>AVERAGE(C191:F191)</f>
        <v/>
      </c>
      <c r="H191" s="15">
        <f>SUM(C191:F191)/4</f>
        <v/>
      </c>
      <c r="I191" s="15">
        <f>IF(H191&lt;7, (0.6*H191) + (0.4*G191), "-")</f>
        <v/>
      </c>
      <c r="J191" s="8">
        <f>IF(H191&lt;2.5, "REPROVADO", IF(H191&lt;7, "FINAL", "APROVADO"))</f>
        <v/>
      </c>
      <c r="K191" s="15">
        <f>IF(H191&lt;7, (12.5 - (1.5*H191)), "-")</f>
        <v/>
      </c>
      <c r="L191" s="15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15">
        <f>AVERAGE(C192:F192)</f>
        <v/>
      </c>
      <c r="H192" s="15">
        <f>SUM(C192:F192)/4</f>
        <v/>
      </c>
      <c r="I192" s="15">
        <f>IF(H192&lt;7, (0.6*H192) + (0.4*G192), "-")</f>
        <v/>
      </c>
      <c r="J192" s="8">
        <f>IF(H192&lt;2.5, "REPROVADO", IF(H192&lt;7, "FINAL", "APROVADO"))</f>
        <v/>
      </c>
      <c r="K192" s="15">
        <f>IF(H192&lt;7, (12.5 - (1.5*H192)), "-")</f>
        <v/>
      </c>
      <c r="L192" s="15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15">
        <f>AVERAGE(C193:F193)</f>
        <v/>
      </c>
      <c r="H193" s="15">
        <f>SUM(C193:F193)/4</f>
        <v/>
      </c>
      <c r="I193" s="15">
        <f>IF(H193&lt;7, (0.6*H193) + (0.4*G193), "-")</f>
        <v/>
      </c>
      <c r="J193" s="8">
        <f>IF(H193&lt;2.5, "REPROVADO", IF(H193&lt;7, "FINAL", "APROVADO"))</f>
        <v/>
      </c>
      <c r="K193" s="15">
        <f>IF(H193&lt;7, (12.5 - (1.5*H193)), "-")</f>
        <v/>
      </c>
      <c r="L193" s="15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15">
        <f>AVERAGE(C194:F194)</f>
        <v/>
      </c>
      <c r="H194" s="15">
        <f>SUM(C194:F194)/4</f>
        <v/>
      </c>
      <c r="I194" s="15">
        <f>IF(H194&lt;7, (0.6*H194) + (0.4*G194), "-")</f>
        <v/>
      </c>
      <c r="J194" s="8">
        <f>IF(H194&lt;2.5, "REPROVADO", IF(H194&lt;7, "FINAL", "APROVADO"))</f>
        <v/>
      </c>
      <c r="K194" s="15">
        <f>IF(H194&lt;7, (12.5 - (1.5*H194)), "-")</f>
        <v/>
      </c>
      <c r="L194" s="15">
        <f>IF(G194&gt;=K194, "AF", "-")</f>
        <v/>
      </c>
    </row>
    <row r="208"/>
    <row r="209"/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3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14" t="n">
        <v>4.468508684579431</v>
      </c>
      <c r="D212" s="14" t="n">
        <v>5.365054014775044</v>
      </c>
      <c r="E212" s="14" t="n">
        <v>1.699009192637551</v>
      </c>
      <c r="F212" s="14" t="n">
        <v>1.178153102162505</v>
      </c>
      <c r="G212" s="15">
        <f>AVERAGE(C212:F212)</f>
        <v/>
      </c>
      <c r="H212" s="15">
        <f>SUM(C212:F212)/4</f>
        <v/>
      </c>
      <c r="I212" s="15">
        <f>IF(H212&lt;7, (0.6*H212) + (0.4*G212), "-")</f>
        <v/>
      </c>
      <c r="J212" s="8">
        <f>IF(H212&lt;2.5, "REPROVADO", IF(H212&lt;7, "FINAL", "APROVADO"))</f>
        <v/>
      </c>
      <c r="K212" s="15">
        <f>IF(H212&lt;7, (12.5 - (1.5*H212)), "-")</f>
        <v/>
      </c>
      <c r="L212" s="15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14" t="n">
        <v>8.198837676125407</v>
      </c>
      <c r="D213" s="14" t="n">
        <v>1.159628231546799</v>
      </c>
      <c r="E213" s="14" t="n">
        <v>2.30034737376272</v>
      </c>
      <c r="F213" s="14" t="n">
        <v>5.555854611452448</v>
      </c>
      <c r="G213" s="15">
        <f>AVERAGE(C213:F213)</f>
        <v/>
      </c>
      <c r="H213" s="15">
        <f>SUM(C213:F213)/4</f>
        <v/>
      </c>
      <c r="I213" s="15">
        <f>IF(H213&lt;7, (0.6*H213) + (0.4*G213), "-")</f>
        <v/>
      </c>
      <c r="J213" s="8">
        <f>IF(H213&lt;2.5, "REPROVADO", IF(H213&lt;7, "FINAL", "APROVADO"))</f>
        <v/>
      </c>
      <c r="K213" s="15">
        <f>IF(H213&lt;7, (12.5 - (1.5*H213)), "-")</f>
        <v/>
      </c>
      <c r="L213" s="15">
        <f>IF(G213&gt;=K213, "AF", "-")</f>
        <v/>
      </c>
      <c r="N213" s="8" t="inlineStr">
        <is>
          <t>ALUNOS APROVADOS</t>
        </is>
      </c>
      <c r="O213" s="9">
        <f>COUNTIF(C212:C246, "&gt;=7")</f>
        <v/>
      </c>
      <c r="P213" s="9">
        <f>COUNTIF(D212:D246, "&gt;=7")</f>
        <v/>
      </c>
      <c r="Q213" s="9">
        <f>COUNTIF(E212:E246, "&gt;=7")</f>
        <v/>
      </c>
      <c r="R213" s="9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14" t="n">
        <v>9.472873265753037</v>
      </c>
      <c r="D214" s="14" t="n">
        <v>7.480474969650651</v>
      </c>
      <c r="E214" s="14" t="n">
        <v>8.560232193126248</v>
      </c>
      <c r="F214" s="14" t="n">
        <v>9.301549062994763</v>
      </c>
      <c r="G214" s="15">
        <f>AVERAGE(C214:F214)</f>
        <v/>
      </c>
      <c r="H214" s="15">
        <f>SUM(C214:F214)/4</f>
        <v/>
      </c>
      <c r="I214" s="15">
        <f>IF(H214&lt;7, (0.6*H214) + (0.4*G214), "-")</f>
        <v/>
      </c>
      <c r="J214" s="8">
        <f>IF(H214&lt;2.5, "REPROVADO", IF(H214&lt;7, "FINAL", "APROVADO"))</f>
        <v/>
      </c>
      <c r="K214" s="15">
        <f>IF(H214&lt;7, (12.5 - (1.5*H214)), "-")</f>
        <v/>
      </c>
      <c r="L214" s="15">
        <f>IF(G214&gt;=K214, "AF", "-")</f>
        <v/>
      </c>
      <c r="N214" s="8" t="inlineStr">
        <is>
          <t>ALUNOS REPROVADOS</t>
        </is>
      </c>
      <c r="O214" s="9">
        <f>COUNTIF(C212:C246, "&lt;7")</f>
        <v/>
      </c>
      <c r="P214" s="9">
        <f>COUNTIF(D212:D246, "&lt;7")</f>
        <v/>
      </c>
      <c r="Q214" s="9">
        <f>COUNTIF(E212:E246, "&lt;7")</f>
        <v/>
      </c>
      <c r="R214" s="9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14" t="n">
        <v>4.352213434226947</v>
      </c>
      <c r="D215" s="14" t="n">
        <v>5.682546942432018</v>
      </c>
      <c r="E215" s="14" t="n">
        <v>4.399690335784875</v>
      </c>
      <c r="F215" s="14" t="n">
        <v>3.408515505901113</v>
      </c>
      <c r="G215" s="15">
        <f>AVERAGE(C215:F215)</f>
        <v/>
      </c>
      <c r="H215" s="15">
        <f>SUM(C215:F215)/4</f>
        <v/>
      </c>
      <c r="I215" s="15">
        <f>IF(H215&lt;7, (0.6*H215) + (0.4*G215), "-")</f>
        <v/>
      </c>
      <c r="J215" s="8">
        <f>IF(H215&lt;2.5, "REPROVADO", IF(H215&lt;7, "FINAL", "APROVADO"))</f>
        <v/>
      </c>
      <c r="K215" s="15">
        <f>IF(H215&lt;7, (12.5 - (1.5*H215)), "-")</f>
        <v/>
      </c>
      <c r="L215" s="15">
        <f>IF(G215&gt;=K215, "AF", "-")</f>
        <v/>
      </c>
      <c r="N215" s="8" t="inlineStr">
        <is>
          <t>Nº ALUNOS COM MÉDIA &gt; 8,0</t>
        </is>
      </c>
      <c r="O215" s="9">
        <f>COUNTIF(C212:C246, "&gt;=8")</f>
        <v/>
      </c>
      <c r="P215" s="9">
        <f>COUNTIF(D212:D246, "&gt;=8")</f>
        <v/>
      </c>
      <c r="Q215" s="9">
        <f>COUNTIF(E212:E246, "&gt;=8")</f>
        <v/>
      </c>
      <c r="R215" s="9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14" t="n">
        <v>6.648519471028141</v>
      </c>
      <c r="D216" s="14" t="n">
        <v>6.60822490349314</v>
      </c>
      <c r="E216" s="14" t="n">
        <v>8.827442936336752</v>
      </c>
      <c r="F216" s="14" t="n">
        <v>2.546164950868757</v>
      </c>
      <c r="G216" s="15">
        <f>AVERAGE(C216:F216)</f>
        <v/>
      </c>
      <c r="H216" s="15">
        <f>SUM(C216:F216)/4</f>
        <v/>
      </c>
      <c r="I216" s="15">
        <f>IF(H216&lt;7, (0.6*H216) + (0.4*G216), "-")</f>
        <v/>
      </c>
      <c r="J216" s="8">
        <f>IF(H216&lt;2.5, "REPROVADO", IF(H216&lt;7, "FINAL", "APROVADO"))</f>
        <v/>
      </c>
      <c r="K216" s="15">
        <f>IF(H216&lt;7, (12.5 - (1.5*H216)), "-")</f>
        <v/>
      </c>
      <c r="L216" s="15">
        <f>IF(G216&gt;=K216, "AF", "-")</f>
        <v/>
      </c>
      <c r="N216" s="8" t="inlineStr">
        <is>
          <t>Nº ALUNOS QUE NÃO ATINGIRAM MÉDIA &gt; 8,0</t>
        </is>
      </c>
      <c r="O216" s="9">
        <f>COUNTIF(C212:C246, "&lt;8")</f>
        <v/>
      </c>
      <c r="P216" s="9">
        <f>COUNTIF(D212:D246, "&lt;8")</f>
        <v/>
      </c>
      <c r="Q216" s="9">
        <f>COUNTIF(E212:E246, "&lt;8")</f>
        <v/>
      </c>
      <c r="R216" s="9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14" t="n">
        <v>8.130623188299552</v>
      </c>
      <c r="D217" s="14" t="n">
        <v>4.855125418741425</v>
      </c>
      <c r="E217" s="14" t="n">
        <v>5.917208284783345</v>
      </c>
      <c r="F217" s="14" t="n">
        <v>4.290054185974316</v>
      </c>
      <c r="G217" s="15">
        <f>AVERAGE(C217:F217)</f>
        <v/>
      </c>
      <c r="H217" s="15">
        <f>SUM(C217:F217)/4</f>
        <v/>
      </c>
      <c r="I217" s="15">
        <f>IF(H217&lt;7, (0.6*H217) + (0.4*G217), "-")</f>
        <v/>
      </c>
      <c r="J217" s="8">
        <f>IF(H217&lt;2.5, "REPROVADO", IF(H217&lt;7, "FINAL", "APROVADO"))</f>
        <v/>
      </c>
      <c r="K217" s="15">
        <f>IF(H217&lt;7, (12.5 - (1.5*H217)), "-")</f>
        <v/>
      </c>
      <c r="L217" s="15">
        <f>IF(G217&gt;=K217, "AF", "-")</f>
        <v/>
      </c>
      <c r="N217" s="8" t="inlineStr">
        <is>
          <t>PERCENTUAL DE MÉDIAS &gt; 5,0</t>
        </is>
      </c>
      <c r="O217" s="10">
        <f>COUNTIF(C212:C246, "&gt;=5")/COUNTA(C212:C246)</f>
        <v/>
      </c>
      <c r="P217" s="10">
        <f>COUNTIF(D212:D246, "&gt;=5")/COUNTA(D212:D246)</f>
        <v/>
      </c>
      <c r="Q217" s="10">
        <f>COUNTIF(E212:E246, "&gt;=5")/COUNTA(E212:E246)</f>
        <v/>
      </c>
      <c r="R217" s="10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14" t="n">
        <v>8.514309042842893</v>
      </c>
      <c r="D218" s="14" t="n">
        <v>4.663733496252671</v>
      </c>
      <c r="E218" s="14" t="n">
        <v>4.021361958926055</v>
      </c>
      <c r="F218" s="14" t="n">
        <v>4.979358755334263</v>
      </c>
      <c r="G218" s="15">
        <f>AVERAGE(C218:F218)</f>
        <v/>
      </c>
      <c r="H218" s="15">
        <f>SUM(C218:F218)/4</f>
        <v/>
      </c>
      <c r="I218" s="15">
        <f>IF(H218&lt;7, (0.6*H218) + (0.4*G218), "-")</f>
        <v/>
      </c>
      <c r="J218" s="8">
        <f>IF(H218&lt;2.5, "REPROVADO", IF(H218&lt;7, "FINAL", "APROVADO"))</f>
        <v/>
      </c>
      <c r="K218" s="15">
        <f>IF(H218&lt;7, (12.5 - (1.5*H218)), "-")</f>
        <v/>
      </c>
      <c r="L218" s="15">
        <f>IF(G218&gt;=K218, "AF", "-")</f>
        <v/>
      </c>
      <c r="N218" s="8" t="inlineStr">
        <is>
          <t>PERCENTUAL DE MÉDIAS &lt; 5,0</t>
        </is>
      </c>
      <c r="O218" s="10">
        <f>COUNTIF(C212:C246, "&lt;5")/COUNTA(C212:C246)</f>
        <v/>
      </c>
      <c r="P218" s="10">
        <f>COUNTIF(D212:D246, "&lt;5")/COUNTA(D212:D246)</f>
        <v/>
      </c>
      <c r="Q218" s="10">
        <f>COUNTIF(E212:E246, "&lt;5")/COUNTA(E212:E246)</f>
        <v/>
      </c>
      <c r="R218" s="10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14" t="n">
        <v>6.254587349429493</v>
      </c>
      <c r="D219" s="14" t="n">
        <v>8.606243357668157</v>
      </c>
      <c r="E219" s="14" t="n">
        <v>4.666410553056553</v>
      </c>
      <c r="F219" s="14" t="n">
        <v>6.539472086896299</v>
      </c>
      <c r="G219" s="15">
        <f>AVERAGE(C219:F219)</f>
        <v/>
      </c>
      <c r="H219" s="15">
        <f>SUM(C219:F219)/4</f>
        <v/>
      </c>
      <c r="I219" s="15">
        <f>IF(H219&lt;7, (0.6*H219) + (0.4*G219), "-")</f>
        <v/>
      </c>
      <c r="J219" s="8">
        <f>IF(H219&lt;2.5, "REPROVADO", IF(H219&lt;7, "FINAL", "APROVADO"))</f>
        <v/>
      </c>
      <c r="K219" s="15">
        <f>IF(H219&lt;7, (12.5 - (1.5*H219)), "-")</f>
        <v/>
      </c>
      <c r="L219" s="15">
        <f>IF(G219&gt;=K219, "AF", "-")</f>
        <v/>
      </c>
      <c r="N219" s="8" t="inlineStr">
        <is>
          <t>MATRÍCULAS</t>
        </is>
      </c>
      <c r="O219" s="9">
        <f>COUNTA(C212:C246)</f>
        <v/>
      </c>
      <c r="P219" s="9">
        <f>COUNTA(D212:D246)</f>
        <v/>
      </c>
      <c r="Q219" s="9">
        <f>COUNTA(E212:E246)</f>
        <v/>
      </c>
      <c r="R219" s="9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14" t="n">
        <v>8.969410740035308</v>
      </c>
      <c r="D220" s="14" t="n">
        <v>4.101732518622843</v>
      </c>
      <c r="E220" s="14" t="n">
        <v>9.831593761365641</v>
      </c>
      <c r="F220" s="14" t="n">
        <v>4.546026058425644</v>
      </c>
      <c r="G220" s="15">
        <f>AVERAGE(C220:F220)</f>
        <v/>
      </c>
      <c r="H220" s="15">
        <f>SUM(C220:F220)/4</f>
        <v/>
      </c>
      <c r="I220" s="15">
        <f>IF(H220&lt;7, (0.6*H220) + (0.4*G220), "-")</f>
        <v/>
      </c>
      <c r="J220" s="8">
        <f>IF(H220&lt;2.5, "REPROVADO", IF(H220&lt;7, "FINAL", "APROVADO"))</f>
        <v/>
      </c>
      <c r="K220" s="15">
        <f>IF(H220&lt;7, (12.5 - (1.5*H220)), "-")</f>
        <v/>
      </c>
      <c r="L220" s="15">
        <f>IF(G220&gt;=K220, "AF", "-")</f>
        <v/>
      </c>
      <c r="N220" s="8" t="inlineStr">
        <is>
          <t>TAXA DE APROVAÇÃO (%)</t>
        </is>
      </c>
      <c r="O220" s="10">
        <f>IF(COUNTA(C212:C246)=0, 0, COUNTIF(C212:C246, "&gt;=7")/COUNTA(C212:C246))</f>
        <v/>
      </c>
      <c r="P220" s="10">
        <f>IF(COUNTA(D212:D246)=0, 0, COUNTIF(D212:D246, "&gt;=7")/COUNTA(D212:D246))</f>
        <v/>
      </c>
      <c r="Q220" s="10">
        <f>IF(COUNTA(E212:E246)=0, 0, COUNTIF(E212:E246, "&gt;=7")/COUNTA(E212:E246))</f>
        <v/>
      </c>
      <c r="R220" s="10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14" t="n">
        <v>6.547621385242596</v>
      </c>
      <c r="D221" s="14" t="n">
        <v>7.62727765586807</v>
      </c>
      <c r="E221" s="14" t="n">
        <v>8.459393539144791</v>
      </c>
      <c r="F221" s="14" t="n">
        <v>8.560388243086422</v>
      </c>
      <c r="G221" s="15">
        <f>AVERAGE(C221:F221)</f>
        <v/>
      </c>
      <c r="H221" s="15">
        <f>SUM(C221:F221)/4</f>
        <v/>
      </c>
      <c r="I221" s="15">
        <f>IF(H221&lt;7, (0.6*H221) + (0.4*G221), "-")</f>
        <v/>
      </c>
      <c r="J221" s="8">
        <f>IF(H221&lt;2.5, "REPROVADO", IF(H221&lt;7, "FINAL", "APROVADO"))</f>
        <v/>
      </c>
      <c r="K221" s="15">
        <f>IF(H221&lt;7, (12.5 - (1.5*H221)), "-")</f>
        <v/>
      </c>
      <c r="L221" s="15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14" t="n">
        <v>1.982628567143624</v>
      </c>
      <c r="D222" s="14" t="n">
        <v>8.431101383871521</v>
      </c>
      <c r="E222" s="14" t="n">
        <v>2.52035514727388</v>
      </c>
      <c r="F222" s="14" t="n">
        <v>6.70911229721093</v>
      </c>
      <c r="G222" s="15">
        <f>AVERAGE(C222:F222)</f>
        <v/>
      </c>
      <c r="H222" s="15">
        <f>SUM(C222:F222)/4</f>
        <v/>
      </c>
      <c r="I222" s="15">
        <f>IF(H222&lt;7, (0.6*H222) + (0.4*G222), "-")</f>
        <v/>
      </c>
      <c r="J222" s="8">
        <f>IF(H222&lt;2.5, "REPROVADO", IF(H222&lt;7, "FINAL", "APROVADO"))</f>
        <v/>
      </c>
      <c r="K222" s="15">
        <f>IF(H222&lt;7, (12.5 - (1.5*H222)), "-")</f>
        <v/>
      </c>
      <c r="L222" s="15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14" t="n">
        <v>8.936317297622631</v>
      </c>
      <c r="D223" s="14" t="n">
        <v>7.188684575111913</v>
      </c>
      <c r="E223" s="14" t="n">
        <v>4.793848995234148</v>
      </c>
      <c r="F223" s="14" t="n">
        <v>6.830291521856725</v>
      </c>
      <c r="G223" s="15">
        <f>AVERAGE(C223:F223)</f>
        <v/>
      </c>
      <c r="H223" s="15">
        <f>SUM(C223:F223)/4</f>
        <v/>
      </c>
      <c r="I223" s="15">
        <f>IF(H223&lt;7, (0.6*H223) + (0.4*G223), "-")</f>
        <v/>
      </c>
      <c r="J223" s="8">
        <f>IF(H223&lt;2.5, "REPROVADO", IF(H223&lt;7, "FINAL", "APROVADO"))</f>
        <v/>
      </c>
      <c r="K223" s="15">
        <f>IF(H223&lt;7, (12.5 - (1.5*H223)), "-")</f>
        <v/>
      </c>
      <c r="L223" s="15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14" t="n">
        <v>4.599843036568621</v>
      </c>
      <c r="D224" s="14" t="n">
        <v>1.860163874864116</v>
      </c>
      <c r="E224" s="14" t="n">
        <v>7.360164476733075</v>
      </c>
      <c r="F224" s="14" t="n">
        <v>3.410041313358462</v>
      </c>
      <c r="G224" s="15">
        <f>AVERAGE(C224:F224)</f>
        <v/>
      </c>
      <c r="H224" s="15">
        <f>SUM(C224:F224)/4</f>
        <v/>
      </c>
      <c r="I224" s="15">
        <f>IF(H224&lt;7, (0.6*H224) + (0.4*G224), "-")</f>
        <v/>
      </c>
      <c r="J224" s="8">
        <f>IF(H224&lt;2.5, "REPROVADO", IF(H224&lt;7, "FINAL", "APROVADO"))</f>
        <v/>
      </c>
      <c r="K224" s="15">
        <f>IF(H224&lt;7, (12.5 - (1.5*H224)), "-")</f>
        <v/>
      </c>
      <c r="L224" s="15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14" t="n">
        <v>8.794086714219549</v>
      </c>
      <c r="D225" s="14" t="n">
        <v>3.233162521444186</v>
      </c>
      <c r="E225" s="14" t="n">
        <v>7.616949077152896</v>
      </c>
      <c r="F225" s="14" t="n">
        <v>6.5261958057386</v>
      </c>
      <c r="G225" s="15">
        <f>AVERAGE(C225:F225)</f>
        <v/>
      </c>
      <c r="H225" s="15">
        <f>SUM(C225:F225)/4</f>
        <v/>
      </c>
      <c r="I225" s="15">
        <f>IF(H225&lt;7, (0.6*H225) + (0.4*G225), "-")</f>
        <v/>
      </c>
      <c r="J225" s="8">
        <f>IF(H225&lt;2.5, "REPROVADO", IF(H225&lt;7, "FINAL", "APROVADO"))</f>
        <v/>
      </c>
      <c r="K225" s="15">
        <f>IF(H225&lt;7, (12.5 - (1.5*H225)), "-")</f>
        <v/>
      </c>
      <c r="L225" s="15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14" t="n">
        <v>9.945109330811004</v>
      </c>
      <c r="D226" s="14" t="n">
        <v>3.839140219694372</v>
      </c>
      <c r="E226" s="14" t="n">
        <v>3.641213186152293</v>
      </c>
      <c r="F226" s="14" t="n">
        <v>9.757085658643591</v>
      </c>
      <c r="G226" s="15">
        <f>AVERAGE(C226:F226)</f>
        <v/>
      </c>
      <c r="H226" s="15">
        <f>SUM(C226:F226)/4</f>
        <v/>
      </c>
      <c r="I226" s="15">
        <f>IF(H226&lt;7, (0.6*H226) + (0.4*G226), "-")</f>
        <v/>
      </c>
      <c r="J226" s="8">
        <f>IF(H226&lt;2.5, "REPROVADO", IF(H226&lt;7, "FINAL", "APROVADO"))</f>
        <v/>
      </c>
      <c r="K226" s="15">
        <f>IF(H226&lt;7, (12.5 - (1.5*H226)), "-")</f>
        <v/>
      </c>
      <c r="L226" s="15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14" t="n">
        <v>6.321091937751428</v>
      </c>
      <c r="D227" s="14" t="n">
        <v>9.507704393103682</v>
      </c>
      <c r="E227" s="14" t="n">
        <v>6.858552079961748</v>
      </c>
      <c r="F227" s="14" t="n">
        <v>7.43769435913709</v>
      </c>
      <c r="G227" s="15">
        <f>AVERAGE(C227:F227)</f>
        <v/>
      </c>
      <c r="H227" s="15">
        <f>SUM(C227:F227)/4</f>
        <v/>
      </c>
      <c r="I227" s="15">
        <f>IF(H227&lt;7, (0.6*H227) + (0.4*G227), "-")</f>
        <v/>
      </c>
      <c r="J227" s="8">
        <f>IF(H227&lt;2.5, "REPROVADO", IF(H227&lt;7, "FINAL", "APROVADO"))</f>
        <v/>
      </c>
      <c r="K227" s="15">
        <f>IF(H227&lt;7, (12.5 - (1.5*H227)), "-")</f>
        <v/>
      </c>
      <c r="L227" s="15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14" t="n">
        <v>8.080686835853289</v>
      </c>
      <c r="D228" s="14" t="n">
        <v>1.285920409986583</v>
      </c>
      <c r="E228" s="14" t="n">
        <v>1.025058741818957</v>
      </c>
      <c r="F228" s="14" t="n">
        <v>2.134700448988313</v>
      </c>
      <c r="G228" s="15">
        <f>AVERAGE(C228:F228)</f>
        <v/>
      </c>
      <c r="H228" s="15">
        <f>SUM(C228:F228)/4</f>
        <v/>
      </c>
      <c r="I228" s="15">
        <f>IF(H228&lt;7, (0.6*H228) + (0.4*G228), "-")</f>
        <v/>
      </c>
      <c r="J228" s="8">
        <f>IF(H228&lt;2.5, "REPROVADO", IF(H228&lt;7, "FINAL", "APROVADO"))</f>
        <v/>
      </c>
      <c r="K228" s="15">
        <f>IF(H228&lt;7, (12.5 - (1.5*H228)), "-")</f>
        <v/>
      </c>
      <c r="L228" s="15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14" t="n">
        <v>2.450424519784969</v>
      </c>
      <c r="D229" s="14" t="n">
        <v>7.020866315315816</v>
      </c>
      <c r="E229" s="14" t="n">
        <v>2.237094316102691</v>
      </c>
      <c r="F229" s="14" t="n">
        <v>9.830257745761848</v>
      </c>
      <c r="G229" s="15">
        <f>AVERAGE(C229:F229)</f>
        <v/>
      </c>
      <c r="H229" s="15">
        <f>SUM(C229:F229)/4</f>
        <v/>
      </c>
      <c r="I229" s="15">
        <f>IF(H229&lt;7, (0.6*H229) + (0.4*G229), "-")</f>
        <v/>
      </c>
      <c r="J229" s="8">
        <f>IF(H229&lt;2.5, "REPROVADO", IF(H229&lt;7, "FINAL", "APROVADO"))</f>
        <v/>
      </c>
      <c r="K229" s="15">
        <f>IF(H229&lt;7, (12.5 - (1.5*H229)), "-")</f>
        <v/>
      </c>
      <c r="L229" s="15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14" t="n">
        <v>1.969162647852555</v>
      </c>
      <c r="D230" s="14" t="n">
        <v>3.711600018756301</v>
      </c>
      <c r="E230" s="14" t="n">
        <v>1.552144306220483</v>
      </c>
      <c r="F230" s="14" t="n">
        <v>6.070127195461348</v>
      </c>
      <c r="G230" s="15">
        <f>AVERAGE(C230:F230)</f>
        <v/>
      </c>
      <c r="H230" s="15">
        <f>SUM(C230:F230)/4</f>
        <v/>
      </c>
      <c r="I230" s="15">
        <f>IF(H230&lt;7, (0.6*H230) + (0.4*G230), "-")</f>
        <v/>
      </c>
      <c r="J230" s="8">
        <f>IF(H230&lt;2.5, "REPROVADO", IF(H230&lt;7, "FINAL", "APROVADO"))</f>
        <v/>
      </c>
      <c r="K230" s="15">
        <f>IF(H230&lt;7, (12.5 - (1.5*H230)), "-")</f>
        <v/>
      </c>
      <c r="L230" s="15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14" t="n">
        <v>4.062274641514735</v>
      </c>
      <c r="D231" s="14" t="n">
        <v>6.836151870009937</v>
      </c>
      <c r="E231" s="14" t="n">
        <v>4.608952419525826</v>
      </c>
      <c r="F231" s="14" t="n">
        <v>8.907568084116349</v>
      </c>
      <c r="G231" s="15">
        <f>AVERAGE(C231:F231)</f>
        <v/>
      </c>
      <c r="H231" s="15">
        <f>SUM(C231:F231)/4</f>
        <v/>
      </c>
      <c r="I231" s="15">
        <f>IF(H231&lt;7, (0.6*H231) + (0.4*G231), "-")</f>
        <v/>
      </c>
      <c r="J231" s="8">
        <f>IF(H231&lt;2.5, "REPROVADO", IF(H231&lt;7, "FINAL", "APROVADO"))</f>
        <v/>
      </c>
      <c r="K231" s="15">
        <f>IF(H231&lt;7, (12.5 - (1.5*H231)), "-")</f>
        <v/>
      </c>
      <c r="L231" s="15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14" t="n">
        <v>8.364744022513918</v>
      </c>
      <c r="D232" s="14" t="n">
        <v>4.132007226668252</v>
      </c>
      <c r="E232" s="14" t="n">
        <v>4.853164483762682</v>
      </c>
      <c r="F232" s="14" t="n">
        <v>9.89928998073513</v>
      </c>
      <c r="G232" s="15">
        <f>AVERAGE(C232:F232)</f>
        <v/>
      </c>
      <c r="H232" s="15">
        <f>SUM(C232:F232)/4</f>
        <v/>
      </c>
      <c r="I232" s="15">
        <f>IF(H232&lt;7, (0.6*H232) + (0.4*G232), "-")</f>
        <v/>
      </c>
      <c r="J232" s="8">
        <f>IF(H232&lt;2.5, "REPROVADO", IF(H232&lt;7, "FINAL", "APROVADO"))</f>
        <v/>
      </c>
      <c r="K232" s="15">
        <f>IF(H232&lt;7, (12.5 - (1.5*H232)), "-")</f>
        <v/>
      </c>
      <c r="L232" s="15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14" t="n">
        <v>2.371620540683181</v>
      </c>
      <c r="D233" s="14" t="n">
        <v>3.986092831587025</v>
      </c>
      <c r="E233" s="14" t="n">
        <v>6.469404047061257</v>
      </c>
      <c r="F233" s="14" t="n">
        <v>9.282193449550729</v>
      </c>
      <c r="G233" s="15">
        <f>AVERAGE(C233:F233)</f>
        <v/>
      </c>
      <c r="H233" s="15">
        <f>SUM(C233:F233)/4</f>
        <v/>
      </c>
      <c r="I233" s="15">
        <f>IF(H233&lt;7, (0.6*H233) + (0.4*G233), "-")</f>
        <v/>
      </c>
      <c r="J233" s="8">
        <f>IF(H233&lt;2.5, "REPROVADO", IF(H233&lt;7, "FINAL", "APROVADO"))</f>
        <v/>
      </c>
      <c r="K233" s="15">
        <f>IF(H233&lt;7, (12.5 - (1.5*H233)), "-")</f>
        <v/>
      </c>
      <c r="L233" s="15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14" t="n">
        <v>3.550573688006527</v>
      </c>
      <c r="D234" s="14" t="n">
        <v>4.278941877767494</v>
      </c>
      <c r="E234" s="14" t="n">
        <v>2.370024087301273</v>
      </c>
      <c r="F234" s="14" t="n">
        <v>1.978791735694506</v>
      </c>
      <c r="G234" s="15">
        <f>AVERAGE(C234:F234)</f>
        <v/>
      </c>
      <c r="H234" s="15">
        <f>SUM(C234:F234)/4</f>
        <v/>
      </c>
      <c r="I234" s="15">
        <f>IF(H234&lt;7, (0.6*H234) + (0.4*G234), "-")</f>
        <v/>
      </c>
      <c r="J234" s="8">
        <f>IF(H234&lt;2.5, "REPROVADO", IF(H234&lt;7, "FINAL", "APROVADO"))</f>
        <v/>
      </c>
      <c r="K234" s="15">
        <f>IF(H234&lt;7, (12.5 - (1.5*H234)), "-")</f>
        <v/>
      </c>
      <c r="L234" s="15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14" t="n">
        <v>1.993323991873746</v>
      </c>
      <c r="D235" s="14" t="n">
        <v>7.668724265368263</v>
      </c>
      <c r="E235" s="14" t="n">
        <v>1.418217860037429</v>
      </c>
      <c r="F235" s="14" t="n">
        <v>8.736619814896821</v>
      </c>
      <c r="G235" s="15">
        <f>AVERAGE(C235:F235)</f>
        <v/>
      </c>
      <c r="H235" s="15">
        <f>SUM(C235:F235)/4</f>
        <v/>
      </c>
      <c r="I235" s="15">
        <f>IF(H235&lt;7, (0.6*H235) + (0.4*G235), "-")</f>
        <v/>
      </c>
      <c r="J235" s="8">
        <f>IF(H235&lt;2.5, "REPROVADO", IF(H235&lt;7, "FINAL", "APROVADO"))</f>
        <v/>
      </c>
      <c r="K235" s="15">
        <f>IF(H235&lt;7, (12.5 - (1.5*H235)), "-")</f>
        <v/>
      </c>
      <c r="L235" s="15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15">
        <f>AVERAGE(C236:F236)</f>
        <v/>
      </c>
      <c r="H236" s="15">
        <f>SUM(C236:F236)/4</f>
        <v/>
      </c>
      <c r="I236" s="15">
        <f>IF(H236&lt;7, (0.6*H236) + (0.4*G236), "-")</f>
        <v/>
      </c>
      <c r="J236" s="8">
        <f>IF(H236&lt;2.5, "REPROVADO", IF(H236&lt;7, "FINAL", "APROVADO"))</f>
        <v/>
      </c>
      <c r="K236" s="15">
        <f>IF(H236&lt;7, (12.5 - (1.5*H236)), "-")</f>
        <v/>
      </c>
      <c r="L236" s="15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15">
        <f>AVERAGE(C237:F237)</f>
        <v/>
      </c>
      <c r="H237" s="15">
        <f>SUM(C237:F237)/4</f>
        <v/>
      </c>
      <c r="I237" s="15">
        <f>IF(H237&lt;7, (0.6*H237) + (0.4*G237), "-")</f>
        <v/>
      </c>
      <c r="J237" s="8">
        <f>IF(H237&lt;2.5, "REPROVADO", IF(H237&lt;7, "FINAL", "APROVADO"))</f>
        <v/>
      </c>
      <c r="K237" s="15">
        <f>IF(H237&lt;7, (12.5 - (1.5*H237)), "-")</f>
        <v/>
      </c>
      <c r="L237" s="15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15">
        <f>AVERAGE(C238:F238)</f>
        <v/>
      </c>
      <c r="H238" s="15">
        <f>SUM(C238:F238)/4</f>
        <v/>
      </c>
      <c r="I238" s="15">
        <f>IF(H238&lt;7, (0.6*H238) + (0.4*G238), "-")</f>
        <v/>
      </c>
      <c r="J238" s="8">
        <f>IF(H238&lt;2.5, "REPROVADO", IF(H238&lt;7, "FINAL", "APROVADO"))</f>
        <v/>
      </c>
      <c r="K238" s="15">
        <f>IF(H238&lt;7, (12.5 - (1.5*H238)), "-")</f>
        <v/>
      </c>
      <c r="L238" s="15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15">
        <f>AVERAGE(C239:F239)</f>
        <v/>
      </c>
      <c r="H239" s="15">
        <f>SUM(C239:F239)/4</f>
        <v/>
      </c>
      <c r="I239" s="15">
        <f>IF(H239&lt;7, (0.6*H239) + (0.4*G239), "-")</f>
        <v/>
      </c>
      <c r="J239" s="8">
        <f>IF(H239&lt;2.5, "REPROVADO", IF(H239&lt;7, "FINAL", "APROVADO"))</f>
        <v/>
      </c>
      <c r="K239" s="15">
        <f>IF(H239&lt;7, (12.5 - (1.5*H239)), "-")</f>
        <v/>
      </c>
      <c r="L239" s="15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15">
        <f>AVERAGE(C240:F240)</f>
        <v/>
      </c>
      <c r="H240" s="15">
        <f>SUM(C240:F240)/4</f>
        <v/>
      </c>
      <c r="I240" s="15">
        <f>IF(H240&lt;7, (0.6*H240) + (0.4*G240), "-")</f>
        <v/>
      </c>
      <c r="J240" s="8">
        <f>IF(H240&lt;2.5, "REPROVADO", IF(H240&lt;7, "FINAL", "APROVADO"))</f>
        <v/>
      </c>
      <c r="K240" s="15">
        <f>IF(H240&lt;7, (12.5 - (1.5*H240)), "-")</f>
        <v/>
      </c>
      <c r="L240" s="15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15">
        <f>AVERAGE(C241:F241)</f>
        <v/>
      </c>
      <c r="H241" s="15">
        <f>SUM(C241:F241)/4</f>
        <v/>
      </c>
      <c r="I241" s="15">
        <f>IF(H241&lt;7, (0.6*H241) + (0.4*G241), "-")</f>
        <v/>
      </c>
      <c r="J241" s="8">
        <f>IF(H241&lt;2.5, "REPROVADO", IF(H241&lt;7, "FINAL", "APROVADO"))</f>
        <v/>
      </c>
      <c r="K241" s="15">
        <f>IF(H241&lt;7, (12.5 - (1.5*H241)), "-")</f>
        <v/>
      </c>
      <c r="L241" s="15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15">
        <f>AVERAGE(C242:F242)</f>
        <v/>
      </c>
      <c r="H242" s="15">
        <f>SUM(C242:F242)/4</f>
        <v/>
      </c>
      <c r="I242" s="15">
        <f>IF(H242&lt;7, (0.6*H242) + (0.4*G242), "-")</f>
        <v/>
      </c>
      <c r="J242" s="8">
        <f>IF(H242&lt;2.5, "REPROVADO", IF(H242&lt;7, "FINAL", "APROVADO"))</f>
        <v/>
      </c>
      <c r="K242" s="15">
        <f>IF(H242&lt;7, (12.5 - (1.5*H242)), "-")</f>
        <v/>
      </c>
      <c r="L242" s="15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15">
        <f>AVERAGE(C243:F243)</f>
        <v/>
      </c>
      <c r="H243" s="15">
        <f>SUM(C243:F243)/4</f>
        <v/>
      </c>
      <c r="I243" s="15">
        <f>IF(H243&lt;7, (0.6*H243) + (0.4*G243), "-")</f>
        <v/>
      </c>
      <c r="J243" s="8">
        <f>IF(H243&lt;2.5, "REPROVADO", IF(H243&lt;7, "FINAL", "APROVADO"))</f>
        <v/>
      </c>
      <c r="K243" s="15">
        <f>IF(H243&lt;7, (12.5 - (1.5*H243)), "-")</f>
        <v/>
      </c>
      <c r="L243" s="15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15">
        <f>AVERAGE(C244:F244)</f>
        <v/>
      </c>
      <c r="H244" s="15">
        <f>SUM(C244:F244)/4</f>
        <v/>
      </c>
      <c r="I244" s="15">
        <f>IF(H244&lt;7, (0.6*H244) + (0.4*G244), "-")</f>
        <v/>
      </c>
      <c r="J244" s="8">
        <f>IF(H244&lt;2.5, "REPROVADO", IF(H244&lt;7, "FINAL", "APROVADO"))</f>
        <v/>
      </c>
      <c r="K244" s="15">
        <f>IF(H244&lt;7, (12.5 - (1.5*H244)), "-")</f>
        <v/>
      </c>
      <c r="L244" s="15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15">
        <f>AVERAGE(C245:F245)</f>
        <v/>
      </c>
      <c r="H245" s="15">
        <f>SUM(C245:F245)/4</f>
        <v/>
      </c>
      <c r="I245" s="15">
        <f>IF(H245&lt;7, (0.6*H245) + (0.4*G245), "-")</f>
        <v/>
      </c>
      <c r="J245" s="8">
        <f>IF(H245&lt;2.5, "REPROVADO", IF(H245&lt;7, "FINAL", "APROVADO"))</f>
        <v/>
      </c>
      <c r="K245" s="15">
        <f>IF(H245&lt;7, (12.5 - (1.5*H245)), "-")</f>
        <v/>
      </c>
      <c r="L245" s="15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15">
        <f>AVERAGE(C246:F246)</f>
        <v/>
      </c>
      <c r="H246" s="15">
        <f>SUM(C246:F246)/4</f>
        <v/>
      </c>
      <c r="I246" s="15">
        <f>IF(H246&lt;7, (0.6*H246) + (0.4*G246), "-")</f>
        <v/>
      </c>
      <c r="J246" s="8">
        <f>IF(H246&lt;2.5, "REPROVADO", IF(H246&lt;7, "FINAL", "APROVADO"))</f>
        <v/>
      </c>
      <c r="K246" s="15">
        <f>IF(H246&lt;7, (12.5 - (1.5*H246)), "-")</f>
        <v/>
      </c>
      <c r="L246" s="15">
        <f>IF(G246&gt;=K246, "AF", "-")</f>
        <v/>
      </c>
    </row>
    <row r="259"/>
    <row r="260"/>
    <row r="261"/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3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14" t="n">
        <v>5.087630517987753</v>
      </c>
      <c r="D264" s="14" t="n">
        <v>7.804157454339999</v>
      </c>
      <c r="E264" s="14" t="n">
        <v>5.945280478806938</v>
      </c>
      <c r="F264" s="14" t="n">
        <v>3.059166398828743</v>
      </c>
      <c r="G264" s="15">
        <f>AVERAGE(C264:F264)</f>
        <v/>
      </c>
      <c r="H264" s="15">
        <f>SUM(C264:F264)/4</f>
        <v/>
      </c>
      <c r="I264" s="15">
        <f>IF(H264&lt;7, (0.6*H264) + (0.4*G264), "-")</f>
        <v/>
      </c>
      <c r="J264" s="8">
        <f>IF(H264&lt;2.5, "REPROVADO", IF(H264&lt;7, "FINAL", "APROVADO"))</f>
        <v/>
      </c>
      <c r="K264" s="15">
        <f>IF(H264&lt;7, (12.5 - (1.5*H264)), "-")</f>
        <v/>
      </c>
      <c r="L264" s="15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14" t="n">
        <v>8.483054831783043</v>
      </c>
      <c r="D265" s="14" t="n">
        <v>6.660586241148788</v>
      </c>
      <c r="E265" s="14" t="n">
        <v>8.082203269551467</v>
      </c>
      <c r="F265" s="14" t="n">
        <v>4.647745232310078</v>
      </c>
      <c r="G265" s="15">
        <f>AVERAGE(C265:F265)</f>
        <v/>
      </c>
      <c r="H265" s="15">
        <f>SUM(C265:F265)/4</f>
        <v/>
      </c>
      <c r="I265" s="15">
        <f>IF(H265&lt;7, (0.6*H265) + (0.4*G265), "-")</f>
        <v/>
      </c>
      <c r="J265" s="8">
        <f>IF(H265&lt;2.5, "REPROVADO", IF(H265&lt;7, "FINAL", "APROVADO"))</f>
        <v/>
      </c>
      <c r="K265" s="15">
        <f>IF(H265&lt;7, (12.5 - (1.5*H265)), "-")</f>
        <v/>
      </c>
      <c r="L265" s="15">
        <f>IF(G265&gt;=K265, "AF", "-")</f>
        <v/>
      </c>
      <c r="N265" s="8" t="inlineStr">
        <is>
          <t>ALUNOS APROVADOS</t>
        </is>
      </c>
      <c r="O265" s="9">
        <f>COUNTIF(C264:C298, "&gt;=7")</f>
        <v/>
      </c>
      <c r="P265" s="9">
        <f>COUNTIF(D264:D298, "&gt;=7")</f>
        <v/>
      </c>
      <c r="Q265" s="9">
        <f>COUNTIF(E264:E298, "&gt;=7")</f>
        <v/>
      </c>
      <c r="R265" s="9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14" t="n">
        <v>3.93939526868145</v>
      </c>
      <c r="D266" s="14" t="n">
        <v>1.820810464045497</v>
      </c>
      <c r="E266" s="14" t="n">
        <v>3.391238579219884</v>
      </c>
      <c r="F266" s="14" t="n">
        <v>7.583060425350324</v>
      </c>
      <c r="G266" s="15">
        <f>AVERAGE(C266:F266)</f>
        <v/>
      </c>
      <c r="H266" s="15">
        <f>SUM(C266:F266)/4</f>
        <v/>
      </c>
      <c r="I266" s="15">
        <f>IF(H266&lt;7, (0.6*H266) + (0.4*G266), "-")</f>
        <v/>
      </c>
      <c r="J266" s="8">
        <f>IF(H266&lt;2.5, "REPROVADO", IF(H266&lt;7, "FINAL", "APROVADO"))</f>
        <v/>
      </c>
      <c r="K266" s="15">
        <f>IF(H266&lt;7, (12.5 - (1.5*H266)), "-")</f>
        <v/>
      </c>
      <c r="L266" s="15">
        <f>IF(G266&gt;=K266, "AF", "-")</f>
        <v/>
      </c>
      <c r="N266" s="8" t="inlineStr">
        <is>
          <t>ALUNOS REPROVADOS</t>
        </is>
      </c>
      <c r="O266" s="9">
        <f>COUNTIF(C264:C298, "&lt;7")</f>
        <v/>
      </c>
      <c r="P266" s="9">
        <f>COUNTIF(D264:D298, "&lt;7")</f>
        <v/>
      </c>
      <c r="Q266" s="9">
        <f>COUNTIF(E264:E298, "&lt;7")</f>
        <v/>
      </c>
      <c r="R266" s="9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14" t="n">
        <v>3.260006294521442</v>
      </c>
      <c r="D267" s="14" t="n">
        <v>5.981930324585905</v>
      </c>
      <c r="E267" s="14" t="n">
        <v>9.391277359460206</v>
      </c>
      <c r="F267" s="14" t="n">
        <v>3.327596516360484</v>
      </c>
      <c r="G267" s="15">
        <f>AVERAGE(C267:F267)</f>
        <v/>
      </c>
      <c r="H267" s="15">
        <f>SUM(C267:F267)/4</f>
        <v/>
      </c>
      <c r="I267" s="15">
        <f>IF(H267&lt;7, (0.6*H267) + (0.4*G267), "-")</f>
        <v/>
      </c>
      <c r="J267" s="8">
        <f>IF(H267&lt;2.5, "REPROVADO", IF(H267&lt;7, "FINAL", "APROVADO"))</f>
        <v/>
      </c>
      <c r="K267" s="15">
        <f>IF(H267&lt;7, (12.5 - (1.5*H267)), "-")</f>
        <v/>
      </c>
      <c r="L267" s="15">
        <f>IF(G267&gt;=K267, "AF", "-")</f>
        <v/>
      </c>
      <c r="N267" s="8" t="inlineStr">
        <is>
          <t>Nº ALUNOS COM MÉDIA &gt; 8,0</t>
        </is>
      </c>
      <c r="O267" s="9">
        <f>COUNTIF(C264:C298, "&gt;=8")</f>
        <v/>
      </c>
      <c r="P267" s="9">
        <f>COUNTIF(D264:D298, "&gt;=8")</f>
        <v/>
      </c>
      <c r="Q267" s="9">
        <f>COUNTIF(E264:E298, "&gt;=8")</f>
        <v/>
      </c>
      <c r="R267" s="9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14" t="n">
        <v>7.521199373248535</v>
      </c>
      <c r="D268" s="14" t="n">
        <v>7.877496441989275</v>
      </c>
      <c r="E268" s="14" t="n">
        <v>3.720412016604275</v>
      </c>
      <c r="F268" s="14" t="n">
        <v>7.230109482051081</v>
      </c>
      <c r="G268" s="15">
        <f>AVERAGE(C268:F268)</f>
        <v/>
      </c>
      <c r="H268" s="15">
        <f>SUM(C268:F268)/4</f>
        <v/>
      </c>
      <c r="I268" s="15">
        <f>IF(H268&lt;7, (0.6*H268) + (0.4*G268), "-")</f>
        <v/>
      </c>
      <c r="J268" s="8">
        <f>IF(H268&lt;2.5, "REPROVADO", IF(H268&lt;7, "FINAL", "APROVADO"))</f>
        <v/>
      </c>
      <c r="K268" s="15">
        <f>IF(H268&lt;7, (12.5 - (1.5*H268)), "-")</f>
        <v/>
      </c>
      <c r="L268" s="15">
        <f>IF(G268&gt;=K268, "AF", "-")</f>
        <v/>
      </c>
      <c r="N268" s="8" t="inlineStr">
        <is>
          <t>Nº ALUNOS QUE NÃO ATINGIRAM MÉDIA &gt; 8,0</t>
        </is>
      </c>
      <c r="O268" s="9">
        <f>COUNTIF(C264:C298, "&lt;8")</f>
        <v/>
      </c>
      <c r="P268" s="9">
        <f>COUNTIF(D264:D298, "&lt;8")</f>
        <v/>
      </c>
      <c r="Q268" s="9">
        <f>COUNTIF(E264:E298, "&lt;8")</f>
        <v/>
      </c>
      <c r="R268" s="9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14" t="n">
        <v>5.948047704621142</v>
      </c>
      <c r="D269" s="14" t="n">
        <v>6.922812444951775</v>
      </c>
      <c r="E269" s="14" t="n">
        <v>9.469029736811033</v>
      </c>
      <c r="F269" s="14" t="n">
        <v>1.027704143955712</v>
      </c>
      <c r="G269" s="15">
        <f>AVERAGE(C269:F269)</f>
        <v/>
      </c>
      <c r="H269" s="15">
        <f>SUM(C269:F269)/4</f>
        <v/>
      </c>
      <c r="I269" s="15">
        <f>IF(H269&lt;7, (0.6*H269) + (0.4*G269), "-")</f>
        <v/>
      </c>
      <c r="J269" s="8">
        <f>IF(H269&lt;2.5, "REPROVADO", IF(H269&lt;7, "FINAL", "APROVADO"))</f>
        <v/>
      </c>
      <c r="K269" s="15">
        <f>IF(H269&lt;7, (12.5 - (1.5*H269)), "-")</f>
        <v/>
      </c>
      <c r="L269" s="15">
        <f>IF(G269&gt;=K269, "AF", "-")</f>
        <v/>
      </c>
      <c r="N269" s="8" t="inlineStr">
        <is>
          <t>PERCENTUAL DE MÉDIAS &gt; 5,0</t>
        </is>
      </c>
      <c r="O269" s="10">
        <f>COUNTIF(C264:C298, "&gt;=5")/COUNTA(C264:C298)</f>
        <v/>
      </c>
      <c r="P269" s="10">
        <f>COUNTIF(D264:D298, "&gt;=5")/COUNTA(D264:D298)</f>
        <v/>
      </c>
      <c r="Q269" s="10">
        <f>COUNTIF(E264:E298, "&gt;=5")/COUNTA(E264:E298)</f>
        <v/>
      </c>
      <c r="R269" s="10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14" t="n">
        <v>5.075456643386369</v>
      </c>
      <c r="D270" s="14" t="n">
        <v>9.0392979081834</v>
      </c>
      <c r="E270" s="14" t="n">
        <v>6.606574312877616</v>
      </c>
      <c r="F270" s="14" t="n">
        <v>7.042771493373832</v>
      </c>
      <c r="G270" s="15">
        <f>AVERAGE(C270:F270)</f>
        <v/>
      </c>
      <c r="H270" s="15">
        <f>SUM(C270:F270)/4</f>
        <v/>
      </c>
      <c r="I270" s="15">
        <f>IF(H270&lt;7, (0.6*H270) + (0.4*G270), "-")</f>
        <v/>
      </c>
      <c r="J270" s="8">
        <f>IF(H270&lt;2.5, "REPROVADO", IF(H270&lt;7, "FINAL", "APROVADO"))</f>
        <v/>
      </c>
      <c r="K270" s="15">
        <f>IF(H270&lt;7, (12.5 - (1.5*H270)), "-")</f>
        <v/>
      </c>
      <c r="L270" s="15">
        <f>IF(G270&gt;=K270, "AF", "-")</f>
        <v/>
      </c>
      <c r="N270" s="8" t="inlineStr">
        <is>
          <t>PERCENTUAL DE MÉDIAS &lt; 5,0</t>
        </is>
      </c>
      <c r="O270" s="10">
        <f>COUNTIF(C264:C298, "&lt;5")/COUNTA(C264:C298)</f>
        <v/>
      </c>
      <c r="P270" s="10">
        <f>COUNTIF(D264:D298, "&lt;5")/COUNTA(D264:D298)</f>
        <v/>
      </c>
      <c r="Q270" s="10">
        <f>COUNTIF(E264:E298, "&lt;5")/COUNTA(E264:E298)</f>
        <v/>
      </c>
      <c r="R270" s="10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14" t="n">
        <v>4.708642292280408</v>
      </c>
      <c r="D271" s="14" t="n">
        <v>1.246603232562152</v>
      </c>
      <c r="E271" s="14" t="n">
        <v>5.805297690628081</v>
      </c>
      <c r="F271" s="14" t="n">
        <v>4.601081906542003</v>
      </c>
      <c r="G271" s="15">
        <f>AVERAGE(C271:F271)</f>
        <v/>
      </c>
      <c r="H271" s="15">
        <f>SUM(C271:F271)/4</f>
        <v/>
      </c>
      <c r="I271" s="15">
        <f>IF(H271&lt;7, (0.6*H271) + (0.4*G271), "-")</f>
        <v/>
      </c>
      <c r="J271" s="8">
        <f>IF(H271&lt;2.5, "REPROVADO", IF(H271&lt;7, "FINAL", "APROVADO"))</f>
        <v/>
      </c>
      <c r="K271" s="15">
        <f>IF(H271&lt;7, (12.5 - (1.5*H271)), "-")</f>
        <v/>
      </c>
      <c r="L271" s="15">
        <f>IF(G271&gt;=K271, "AF", "-")</f>
        <v/>
      </c>
      <c r="N271" s="8" t="inlineStr">
        <is>
          <t>MATRÍCULAS</t>
        </is>
      </c>
      <c r="O271" s="9">
        <f>COUNTA(C264:C298)</f>
        <v/>
      </c>
      <c r="P271" s="9">
        <f>COUNTA(D264:D298)</f>
        <v/>
      </c>
      <c r="Q271" s="9">
        <f>COUNTA(E264:E298)</f>
        <v/>
      </c>
      <c r="R271" s="9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14" t="n">
        <v>7.259093671888088</v>
      </c>
      <c r="D272" s="14" t="n">
        <v>4.120744442556497</v>
      </c>
      <c r="E272" s="14" t="n">
        <v>7.861896749457082</v>
      </c>
      <c r="F272" s="14" t="n">
        <v>2.297299380555834</v>
      </c>
      <c r="G272" s="15">
        <f>AVERAGE(C272:F272)</f>
        <v/>
      </c>
      <c r="H272" s="15">
        <f>SUM(C272:F272)/4</f>
        <v/>
      </c>
      <c r="I272" s="15">
        <f>IF(H272&lt;7, (0.6*H272) + (0.4*G272), "-")</f>
        <v/>
      </c>
      <c r="J272" s="8">
        <f>IF(H272&lt;2.5, "REPROVADO", IF(H272&lt;7, "FINAL", "APROVADO"))</f>
        <v/>
      </c>
      <c r="K272" s="15">
        <f>IF(H272&lt;7, (12.5 - (1.5*H272)), "-")</f>
        <v/>
      </c>
      <c r="L272" s="15">
        <f>IF(G272&gt;=K272, "AF", "-")</f>
        <v/>
      </c>
      <c r="N272" s="8" t="inlineStr">
        <is>
          <t>TAXA DE APROVAÇÃO (%)</t>
        </is>
      </c>
      <c r="O272" s="10">
        <f>IF(COUNTA(C264:C298)=0, 0, COUNTIF(C264:C298, "&gt;=7")/COUNTA(C264:C298))</f>
        <v/>
      </c>
      <c r="P272" s="10">
        <f>IF(COUNTA(D264:D298)=0, 0, COUNTIF(D264:D298, "&gt;=7")/COUNTA(D264:D298))</f>
        <v/>
      </c>
      <c r="Q272" s="10">
        <f>IF(COUNTA(E264:E298)=0, 0, COUNTIF(E264:E298, "&gt;=7")/COUNTA(E264:E298))</f>
        <v/>
      </c>
      <c r="R272" s="10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14" t="n">
        <v>8.949889359672376</v>
      </c>
      <c r="D273" s="14" t="n">
        <v>6.503587889070451</v>
      </c>
      <c r="E273" s="14" t="n">
        <v>3.411790412696483</v>
      </c>
      <c r="F273" s="14" t="n">
        <v>2.293740185185872</v>
      </c>
      <c r="G273" s="15">
        <f>AVERAGE(C273:F273)</f>
        <v/>
      </c>
      <c r="H273" s="15">
        <f>SUM(C273:F273)/4</f>
        <v/>
      </c>
      <c r="I273" s="15">
        <f>IF(H273&lt;7, (0.6*H273) + (0.4*G273), "-")</f>
        <v/>
      </c>
      <c r="J273" s="8">
        <f>IF(H273&lt;2.5, "REPROVADO", IF(H273&lt;7, "FINAL", "APROVADO"))</f>
        <v/>
      </c>
      <c r="K273" s="15">
        <f>IF(H273&lt;7, (12.5 - (1.5*H273)), "-")</f>
        <v/>
      </c>
      <c r="L273" s="15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14" t="n">
        <v>4.133821552800625</v>
      </c>
      <c r="D274" s="14" t="n">
        <v>1.084329296505256</v>
      </c>
      <c r="E274" s="14" t="n">
        <v>2.164282460168494</v>
      </c>
      <c r="F274" s="14" t="n">
        <v>3.137838344203948</v>
      </c>
      <c r="G274" s="15">
        <f>AVERAGE(C274:F274)</f>
        <v/>
      </c>
      <c r="H274" s="15">
        <f>SUM(C274:F274)/4</f>
        <v/>
      </c>
      <c r="I274" s="15">
        <f>IF(H274&lt;7, (0.6*H274) + (0.4*G274), "-")</f>
        <v/>
      </c>
      <c r="J274" s="8">
        <f>IF(H274&lt;2.5, "REPROVADO", IF(H274&lt;7, "FINAL", "APROVADO"))</f>
        <v/>
      </c>
      <c r="K274" s="15">
        <f>IF(H274&lt;7, (12.5 - (1.5*H274)), "-")</f>
        <v/>
      </c>
      <c r="L274" s="15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14" t="n">
        <v>5.687390289184982</v>
      </c>
      <c r="D275" s="14" t="n">
        <v>3.640172335141647</v>
      </c>
      <c r="E275" s="14" t="n">
        <v>9.299075389140246</v>
      </c>
      <c r="F275" s="14" t="n">
        <v>5.623041006050028</v>
      </c>
      <c r="G275" s="15">
        <f>AVERAGE(C275:F275)</f>
        <v/>
      </c>
      <c r="H275" s="15">
        <f>SUM(C275:F275)/4</f>
        <v/>
      </c>
      <c r="I275" s="15">
        <f>IF(H275&lt;7, (0.6*H275) + (0.4*G275), "-")</f>
        <v/>
      </c>
      <c r="J275" s="8">
        <f>IF(H275&lt;2.5, "REPROVADO", IF(H275&lt;7, "FINAL", "APROVADO"))</f>
        <v/>
      </c>
      <c r="K275" s="15">
        <f>IF(H275&lt;7, (12.5 - (1.5*H275)), "-")</f>
        <v/>
      </c>
      <c r="L275" s="15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14" t="n">
        <v>7.223098708318759</v>
      </c>
      <c r="D276" s="14" t="n">
        <v>2.138078924068185</v>
      </c>
      <c r="E276" s="14" t="n">
        <v>4.474697648918855</v>
      </c>
      <c r="F276" s="14" t="n">
        <v>9.193551682912915</v>
      </c>
      <c r="G276" s="15">
        <f>AVERAGE(C276:F276)</f>
        <v/>
      </c>
      <c r="H276" s="15">
        <f>SUM(C276:F276)/4</f>
        <v/>
      </c>
      <c r="I276" s="15">
        <f>IF(H276&lt;7, (0.6*H276) + (0.4*G276), "-")</f>
        <v/>
      </c>
      <c r="J276" s="8">
        <f>IF(H276&lt;2.5, "REPROVADO", IF(H276&lt;7, "FINAL", "APROVADO"))</f>
        <v/>
      </c>
      <c r="K276" s="15">
        <f>IF(H276&lt;7, (12.5 - (1.5*H276)), "-")</f>
        <v/>
      </c>
      <c r="L276" s="15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14" t="n">
        <v>2.090803060221917</v>
      </c>
      <c r="D277" s="14" t="n">
        <v>6.097292639416803</v>
      </c>
      <c r="E277" s="14" t="n">
        <v>5.605457219882259</v>
      </c>
      <c r="F277" s="14" t="n">
        <v>5.317152691818443</v>
      </c>
      <c r="G277" s="15">
        <f>AVERAGE(C277:F277)</f>
        <v/>
      </c>
      <c r="H277" s="15">
        <f>SUM(C277:F277)/4</f>
        <v/>
      </c>
      <c r="I277" s="15">
        <f>IF(H277&lt;7, (0.6*H277) + (0.4*G277), "-")</f>
        <v/>
      </c>
      <c r="J277" s="8">
        <f>IF(H277&lt;2.5, "REPROVADO", IF(H277&lt;7, "FINAL", "APROVADO"))</f>
        <v/>
      </c>
      <c r="K277" s="15">
        <f>IF(H277&lt;7, (12.5 - (1.5*H277)), "-")</f>
        <v/>
      </c>
      <c r="L277" s="15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14" t="n">
        <v>4.930208230508793</v>
      </c>
      <c r="D278" s="14" t="n">
        <v>6.259796940545238</v>
      </c>
      <c r="E278" s="14" t="n">
        <v>2.44604866231872</v>
      </c>
      <c r="F278" s="14" t="n">
        <v>4.000607154897439</v>
      </c>
      <c r="G278" s="15">
        <f>AVERAGE(C278:F278)</f>
        <v/>
      </c>
      <c r="H278" s="15">
        <f>SUM(C278:F278)/4</f>
        <v/>
      </c>
      <c r="I278" s="15">
        <f>IF(H278&lt;7, (0.6*H278) + (0.4*G278), "-")</f>
        <v/>
      </c>
      <c r="J278" s="8">
        <f>IF(H278&lt;2.5, "REPROVADO", IF(H278&lt;7, "FINAL", "APROVADO"))</f>
        <v/>
      </c>
      <c r="K278" s="15">
        <f>IF(H278&lt;7, (12.5 - (1.5*H278)), "-")</f>
        <v/>
      </c>
      <c r="L278" s="15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14" t="n">
        <v>1.367520330080293</v>
      </c>
      <c r="D279" s="14" t="n">
        <v>2.801619561463608</v>
      </c>
      <c r="E279" s="14" t="n">
        <v>4.464304591136871</v>
      </c>
      <c r="F279" s="14" t="n">
        <v>8.041752634370548</v>
      </c>
      <c r="G279" s="15">
        <f>AVERAGE(C279:F279)</f>
        <v/>
      </c>
      <c r="H279" s="15">
        <f>SUM(C279:F279)/4</f>
        <v/>
      </c>
      <c r="I279" s="15">
        <f>IF(H279&lt;7, (0.6*H279) + (0.4*G279), "-")</f>
        <v/>
      </c>
      <c r="J279" s="8">
        <f>IF(H279&lt;2.5, "REPROVADO", IF(H279&lt;7, "FINAL", "APROVADO"))</f>
        <v/>
      </c>
      <c r="K279" s="15">
        <f>IF(H279&lt;7, (12.5 - (1.5*H279)), "-")</f>
        <v/>
      </c>
      <c r="L279" s="15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14" t="n">
        <v>9.55209905878154</v>
      </c>
      <c r="D280" s="14" t="n">
        <v>6.860212835680608</v>
      </c>
      <c r="E280" s="14" t="n">
        <v>6.146435399356937</v>
      </c>
      <c r="F280" s="14" t="n">
        <v>7.946183191066995</v>
      </c>
      <c r="G280" s="15">
        <f>AVERAGE(C280:F280)</f>
        <v/>
      </c>
      <c r="H280" s="15">
        <f>SUM(C280:F280)/4</f>
        <v/>
      </c>
      <c r="I280" s="15">
        <f>IF(H280&lt;7, (0.6*H280) + (0.4*G280), "-")</f>
        <v/>
      </c>
      <c r="J280" s="8">
        <f>IF(H280&lt;2.5, "REPROVADO", IF(H280&lt;7, "FINAL", "APROVADO"))</f>
        <v/>
      </c>
      <c r="K280" s="15">
        <f>IF(H280&lt;7, (12.5 - (1.5*H280)), "-")</f>
        <v/>
      </c>
      <c r="L280" s="15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15">
        <f>AVERAGE(C281:F281)</f>
        <v/>
      </c>
      <c r="H281" s="15">
        <f>SUM(C281:F281)/4</f>
        <v/>
      </c>
      <c r="I281" s="15">
        <f>IF(H281&lt;7, (0.6*H281) + (0.4*G281), "-")</f>
        <v/>
      </c>
      <c r="J281" s="8">
        <f>IF(H281&lt;2.5, "REPROVADO", IF(H281&lt;7, "FINAL", "APROVADO"))</f>
        <v/>
      </c>
      <c r="K281" s="15">
        <f>IF(H281&lt;7, (12.5 - (1.5*H281)), "-")</f>
        <v/>
      </c>
      <c r="L281" s="15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15">
        <f>AVERAGE(C282:F282)</f>
        <v/>
      </c>
      <c r="H282" s="15">
        <f>SUM(C282:F282)/4</f>
        <v/>
      </c>
      <c r="I282" s="15">
        <f>IF(H282&lt;7, (0.6*H282) + (0.4*G282), "-")</f>
        <v/>
      </c>
      <c r="J282" s="8">
        <f>IF(H282&lt;2.5, "REPROVADO", IF(H282&lt;7, "FINAL", "APROVADO"))</f>
        <v/>
      </c>
      <c r="K282" s="15">
        <f>IF(H282&lt;7, (12.5 - (1.5*H282)), "-")</f>
        <v/>
      </c>
      <c r="L282" s="15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15">
        <f>AVERAGE(C283:F283)</f>
        <v/>
      </c>
      <c r="H283" s="15">
        <f>SUM(C283:F283)/4</f>
        <v/>
      </c>
      <c r="I283" s="15">
        <f>IF(H283&lt;7, (0.6*H283) + (0.4*G283), "-")</f>
        <v/>
      </c>
      <c r="J283" s="8">
        <f>IF(H283&lt;2.5, "REPROVADO", IF(H283&lt;7, "FINAL", "APROVADO"))</f>
        <v/>
      </c>
      <c r="K283" s="15">
        <f>IF(H283&lt;7, (12.5 - (1.5*H283)), "-")</f>
        <v/>
      </c>
      <c r="L283" s="15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15">
        <f>AVERAGE(C284:F284)</f>
        <v/>
      </c>
      <c r="H284" s="15">
        <f>SUM(C284:F284)/4</f>
        <v/>
      </c>
      <c r="I284" s="15">
        <f>IF(H284&lt;7, (0.6*H284) + (0.4*G284), "-")</f>
        <v/>
      </c>
      <c r="J284" s="8">
        <f>IF(H284&lt;2.5, "REPROVADO", IF(H284&lt;7, "FINAL", "APROVADO"))</f>
        <v/>
      </c>
      <c r="K284" s="15">
        <f>IF(H284&lt;7, (12.5 - (1.5*H284)), "-")</f>
        <v/>
      </c>
      <c r="L284" s="15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15">
        <f>AVERAGE(C285:F285)</f>
        <v/>
      </c>
      <c r="H285" s="15">
        <f>SUM(C285:F285)/4</f>
        <v/>
      </c>
      <c r="I285" s="15">
        <f>IF(H285&lt;7, (0.6*H285) + (0.4*G285), "-")</f>
        <v/>
      </c>
      <c r="J285" s="8">
        <f>IF(H285&lt;2.5, "REPROVADO", IF(H285&lt;7, "FINAL", "APROVADO"))</f>
        <v/>
      </c>
      <c r="K285" s="15">
        <f>IF(H285&lt;7, (12.5 - (1.5*H285)), "-")</f>
        <v/>
      </c>
      <c r="L285" s="15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15">
        <f>AVERAGE(C286:F286)</f>
        <v/>
      </c>
      <c r="H286" s="15">
        <f>SUM(C286:F286)/4</f>
        <v/>
      </c>
      <c r="I286" s="15">
        <f>IF(H286&lt;7, (0.6*H286) + (0.4*G286), "-")</f>
        <v/>
      </c>
      <c r="J286" s="8">
        <f>IF(H286&lt;2.5, "REPROVADO", IF(H286&lt;7, "FINAL", "APROVADO"))</f>
        <v/>
      </c>
      <c r="K286" s="15">
        <f>IF(H286&lt;7, (12.5 - (1.5*H286)), "-")</f>
        <v/>
      </c>
      <c r="L286" s="15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15">
        <f>AVERAGE(C287:F287)</f>
        <v/>
      </c>
      <c r="H287" s="15">
        <f>SUM(C287:F287)/4</f>
        <v/>
      </c>
      <c r="I287" s="15">
        <f>IF(H287&lt;7, (0.6*H287) + (0.4*G287), "-")</f>
        <v/>
      </c>
      <c r="J287" s="8">
        <f>IF(H287&lt;2.5, "REPROVADO", IF(H287&lt;7, "FINAL", "APROVADO"))</f>
        <v/>
      </c>
      <c r="K287" s="15">
        <f>IF(H287&lt;7, (12.5 - (1.5*H287)), "-")</f>
        <v/>
      </c>
      <c r="L287" s="15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15">
        <f>AVERAGE(C288:F288)</f>
        <v/>
      </c>
      <c r="H288" s="15">
        <f>SUM(C288:F288)/4</f>
        <v/>
      </c>
      <c r="I288" s="15">
        <f>IF(H288&lt;7, (0.6*H288) + (0.4*G288), "-")</f>
        <v/>
      </c>
      <c r="J288" s="8">
        <f>IF(H288&lt;2.5, "REPROVADO", IF(H288&lt;7, "FINAL", "APROVADO"))</f>
        <v/>
      </c>
      <c r="K288" s="15">
        <f>IF(H288&lt;7, (12.5 - (1.5*H288)), "-")</f>
        <v/>
      </c>
      <c r="L288" s="15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15">
        <f>AVERAGE(C289:F289)</f>
        <v/>
      </c>
      <c r="H289" s="15">
        <f>SUM(C289:F289)/4</f>
        <v/>
      </c>
      <c r="I289" s="15">
        <f>IF(H289&lt;7, (0.6*H289) + (0.4*G289), "-")</f>
        <v/>
      </c>
      <c r="J289" s="8">
        <f>IF(H289&lt;2.5, "REPROVADO", IF(H289&lt;7, "FINAL", "APROVADO"))</f>
        <v/>
      </c>
      <c r="K289" s="15">
        <f>IF(H289&lt;7, (12.5 - (1.5*H289)), "-")</f>
        <v/>
      </c>
      <c r="L289" s="15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15">
        <f>AVERAGE(C290:F290)</f>
        <v/>
      </c>
      <c r="H290" s="15">
        <f>SUM(C290:F290)/4</f>
        <v/>
      </c>
      <c r="I290" s="15">
        <f>IF(H290&lt;7, (0.6*H290) + (0.4*G290), "-")</f>
        <v/>
      </c>
      <c r="J290" s="8">
        <f>IF(H290&lt;2.5, "REPROVADO", IF(H290&lt;7, "FINAL", "APROVADO"))</f>
        <v/>
      </c>
      <c r="K290" s="15">
        <f>IF(H290&lt;7, (12.5 - (1.5*H290)), "-")</f>
        <v/>
      </c>
      <c r="L290" s="15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15">
        <f>AVERAGE(C291:F291)</f>
        <v/>
      </c>
      <c r="H291" s="15">
        <f>SUM(C291:F291)/4</f>
        <v/>
      </c>
      <c r="I291" s="15">
        <f>IF(H291&lt;7, (0.6*H291) + (0.4*G291), "-")</f>
        <v/>
      </c>
      <c r="J291" s="8">
        <f>IF(H291&lt;2.5, "REPROVADO", IF(H291&lt;7, "FINAL", "APROVADO"))</f>
        <v/>
      </c>
      <c r="K291" s="15">
        <f>IF(H291&lt;7, (12.5 - (1.5*H291)), "-")</f>
        <v/>
      </c>
      <c r="L291" s="15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15">
        <f>AVERAGE(C292:F292)</f>
        <v/>
      </c>
      <c r="H292" s="15">
        <f>SUM(C292:F292)/4</f>
        <v/>
      </c>
      <c r="I292" s="15">
        <f>IF(H292&lt;7, (0.6*H292) + (0.4*G292), "-")</f>
        <v/>
      </c>
      <c r="J292" s="8">
        <f>IF(H292&lt;2.5, "REPROVADO", IF(H292&lt;7, "FINAL", "APROVADO"))</f>
        <v/>
      </c>
      <c r="K292" s="15">
        <f>IF(H292&lt;7, (12.5 - (1.5*H292)), "-")</f>
        <v/>
      </c>
      <c r="L292" s="15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15">
        <f>AVERAGE(C293:F293)</f>
        <v/>
      </c>
      <c r="H293" s="15">
        <f>SUM(C293:F293)/4</f>
        <v/>
      </c>
      <c r="I293" s="15">
        <f>IF(H293&lt;7, (0.6*H293) + (0.4*G293), "-")</f>
        <v/>
      </c>
      <c r="J293" s="8">
        <f>IF(H293&lt;2.5, "REPROVADO", IF(H293&lt;7, "FINAL", "APROVADO"))</f>
        <v/>
      </c>
      <c r="K293" s="15">
        <f>IF(H293&lt;7, (12.5 - (1.5*H293)), "-")</f>
        <v/>
      </c>
      <c r="L293" s="15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15">
        <f>AVERAGE(C294:F294)</f>
        <v/>
      </c>
      <c r="H294" s="15">
        <f>SUM(C294:F294)/4</f>
        <v/>
      </c>
      <c r="I294" s="15">
        <f>IF(H294&lt;7, (0.6*H294) + (0.4*G294), "-")</f>
        <v/>
      </c>
      <c r="J294" s="8">
        <f>IF(H294&lt;2.5, "REPROVADO", IF(H294&lt;7, "FINAL", "APROVADO"))</f>
        <v/>
      </c>
      <c r="K294" s="15">
        <f>IF(H294&lt;7, (12.5 - (1.5*H294)), "-")</f>
        <v/>
      </c>
      <c r="L294" s="15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15">
        <f>AVERAGE(C295:F295)</f>
        <v/>
      </c>
      <c r="H295" s="15">
        <f>SUM(C295:F295)/4</f>
        <v/>
      </c>
      <c r="I295" s="15">
        <f>IF(H295&lt;7, (0.6*H295) + (0.4*G295), "-")</f>
        <v/>
      </c>
      <c r="J295" s="8">
        <f>IF(H295&lt;2.5, "REPROVADO", IF(H295&lt;7, "FINAL", "APROVADO"))</f>
        <v/>
      </c>
      <c r="K295" s="15">
        <f>IF(H295&lt;7, (12.5 - (1.5*H295)), "-")</f>
        <v/>
      </c>
      <c r="L295" s="15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15">
        <f>AVERAGE(C296:F296)</f>
        <v/>
      </c>
      <c r="H296" s="15">
        <f>SUM(C296:F296)/4</f>
        <v/>
      </c>
      <c r="I296" s="15">
        <f>IF(H296&lt;7, (0.6*H296) + (0.4*G296), "-")</f>
        <v/>
      </c>
      <c r="J296" s="8">
        <f>IF(H296&lt;2.5, "REPROVADO", IF(H296&lt;7, "FINAL", "APROVADO"))</f>
        <v/>
      </c>
      <c r="K296" s="15">
        <f>IF(H296&lt;7, (12.5 - (1.5*H296)), "-")</f>
        <v/>
      </c>
      <c r="L296" s="15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15">
        <f>AVERAGE(C297:F297)</f>
        <v/>
      </c>
      <c r="H297" s="15">
        <f>SUM(C297:F297)/4</f>
        <v/>
      </c>
      <c r="I297" s="15">
        <f>IF(H297&lt;7, (0.6*H297) + (0.4*G297), "-")</f>
        <v/>
      </c>
      <c r="J297" s="8">
        <f>IF(H297&lt;2.5, "REPROVADO", IF(H297&lt;7, "FINAL", "APROVADO"))</f>
        <v/>
      </c>
      <c r="K297" s="15">
        <f>IF(H297&lt;7, (12.5 - (1.5*H297)), "-")</f>
        <v/>
      </c>
      <c r="L297" s="15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15">
        <f>AVERAGE(C298:F298)</f>
        <v/>
      </c>
      <c r="H298" s="15">
        <f>SUM(C298:F298)/4</f>
        <v/>
      </c>
      <c r="I298" s="15">
        <f>IF(H298&lt;7, (0.6*H298) + (0.4*G298), "-")</f>
        <v/>
      </c>
      <c r="J298" s="8">
        <f>IF(H298&lt;2.5, "REPROVADO", IF(H298&lt;7, "FINAL", "APROVADO"))</f>
        <v/>
      </c>
      <c r="K298" s="15">
        <f>IF(H298&lt;7, (12.5 - (1.5*H298)), "-")</f>
        <v/>
      </c>
      <c r="L298" s="15">
        <f>IF(G298&gt;=K298, "AF", "-")</f>
        <v/>
      </c>
    </row>
    <row r="310"/>
    <row r="311"/>
    <row r="312"/>
    <row r="313"/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3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14" t="n">
        <v>9.895568989109785</v>
      </c>
      <c r="D316" s="14" t="n">
        <v>9.908740799012699</v>
      </c>
      <c r="E316" s="14" t="n">
        <v>6.05677763748726</v>
      </c>
      <c r="F316" s="14" t="n">
        <v>5.025975565580709</v>
      </c>
      <c r="G316" s="15">
        <f>AVERAGE(C316:F316)</f>
        <v/>
      </c>
      <c r="H316" s="15">
        <f>SUM(C316:F316)/4</f>
        <v/>
      </c>
      <c r="I316" s="15">
        <f>IF(H316&lt;7, (0.6*H316) + (0.4*G316), "-")</f>
        <v/>
      </c>
      <c r="J316" s="8">
        <f>IF(H316&lt;2.5, "REPROVADO", IF(H316&lt;7, "FINAL", "APROVADO"))</f>
        <v/>
      </c>
      <c r="K316" s="15">
        <f>IF(H316&lt;7, (12.5 - (1.5*H316)), "-")</f>
        <v/>
      </c>
      <c r="L316" s="15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14" t="n">
        <v>2.446236803141851</v>
      </c>
      <c r="D317" s="14" t="n">
        <v>1.008456063170797</v>
      </c>
      <c r="E317" s="14" t="n">
        <v>9.198931312657839</v>
      </c>
      <c r="F317" s="14" t="n">
        <v>5.363973438253905</v>
      </c>
      <c r="G317" s="15">
        <f>AVERAGE(C317:F317)</f>
        <v/>
      </c>
      <c r="H317" s="15">
        <f>SUM(C317:F317)/4</f>
        <v/>
      </c>
      <c r="I317" s="15">
        <f>IF(H317&lt;7, (0.6*H317) + (0.4*G317), "-")</f>
        <v/>
      </c>
      <c r="J317" s="8">
        <f>IF(H317&lt;2.5, "REPROVADO", IF(H317&lt;7, "FINAL", "APROVADO"))</f>
        <v/>
      </c>
      <c r="K317" s="15">
        <f>IF(H317&lt;7, (12.5 - (1.5*H317)), "-")</f>
        <v/>
      </c>
      <c r="L317" s="15">
        <f>IF(G317&gt;=K317, "AF", "-")</f>
        <v/>
      </c>
      <c r="N317" s="8" t="inlineStr">
        <is>
          <t>ALUNOS APROVADOS</t>
        </is>
      </c>
      <c r="O317" s="9">
        <f>COUNTIF(C316:C350, "&gt;=7")</f>
        <v/>
      </c>
      <c r="P317" s="9">
        <f>COUNTIF(D316:D350, "&gt;=7")</f>
        <v/>
      </c>
      <c r="Q317" s="9">
        <f>COUNTIF(E316:E350, "&gt;=7")</f>
        <v/>
      </c>
      <c r="R317" s="9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14" t="n">
        <v>3.490663074403092</v>
      </c>
      <c r="D318" s="14" t="n">
        <v>9.390546319313621</v>
      </c>
      <c r="E318" s="14" t="n">
        <v>6.694070769137099</v>
      </c>
      <c r="F318" s="14" t="n">
        <v>3.19227160635911</v>
      </c>
      <c r="G318" s="15">
        <f>AVERAGE(C318:F318)</f>
        <v/>
      </c>
      <c r="H318" s="15">
        <f>SUM(C318:F318)/4</f>
        <v/>
      </c>
      <c r="I318" s="15">
        <f>IF(H318&lt;7, (0.6*H318) + (0.4*G318), "-")</f>
        <v/>
      </c>
      <c r="J318" s="8">
        <f>IF(H318&lt;2.5, "REPROVADO", IF(H318&lt;7, "FINAL", "APROVADO"))</f>
        <v/>
      </c>
      <c r="K318" s="15">
        <f>IF(H318&lt;7, (12.5 - (1.5*H318)), "-")</f>
        <v/>
      </c>
      <c r="L318" s="15">
        <f>IF(G318&gt;=K318, "AF", "-")</f>
        <v/>
      </c>
      <c r="N318" s="8" t="inlineStr">
        <is>
          <t>ALUNOS REPROVADOS</t>
        </is>
      </c>
      <c r="O318" s="9">
        <f>COUNTIF(C316:C350, "&lt;7")</f>
        <v/>
      </c>
      <c r="P318" s="9">
        <f>COUNTIF(D316:D350, "&lt;7")</f>
        <v/>
      </c>
      <c r="Q318" s="9">
        <f>COUNTIF(E316:E350, "&lt;7")</f>
        <v/>
      </c>
      <c r="R318" s="9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14" t="n">
        <v>2.648699076041751</v>
      </c>
      <c r="D319" s="14" t="n">
        <v>8.183973896191493</v>
      </c>
      <c r="E319" s="14" t="n">
        <v>2.969405069226179</v>
      </c>
      <c r="F319" s="14" t="n">
        <v>9.613608409827172</v>
      </c>
      <c r="G319" s="15">
        <f>AVERAGE(C319:F319)</f>
        <v/>
      </c>
      <c r="H319" s="15">
        <f>SUM(C319:F319)/4</f>
        <v/>
      </c>
      <c r="I319" s="15">
        <f>IF(H319&lt;7, (0.6*H319) + (0.4*G319), "-")</f>
        <v/>
      </c>
      <c r="J319" s="8">
        <f>IF(H319&lt;2.5, "REPROVADO", IF(H319&lt;7, "FINAL", "APROVADO"))</f>
        <v/>
      </c>
      <c r="K319" s="15">
        <f>IF(H319&lt;7, (12.5 - (1.5*H319)), "-")</f>
        <v/>
      </c>
      <c r="L319" s="15">
        <f>IF(G319&gt;=K319, "AF", "-")</f>
        <v/>
      </c>
      <c r="N319" s="8" t="inlineStr">
        <is>
          <t>Nº ALUNOS COM MÉDIA &gt; 8,0</t>
        </is>
      </c>
      <c r="O319" s="9">
        <f>COUNTIF(C316:C350, "&gt;=8")</f>
        <v/>
      </c>
      <c r="P319" s="9">
        <f>COUNTIF(D316:D350, "&gt;=8")</f>
        <v/>
      </c>
      <c r="Q319" s="9">
        <f>COUNTIF(E316:E350, "&gt;=8")</f>
        <v/>
      </c>
      <c r="R319" s="9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14" t="n">
        <v>3.13137807381367</v>
      </c>
      <c r="D320" s="14" t="n">
        <v>5.309446384800672</v>
      </c>
      <c r="E320" s="14" t="n">
        <v>2.610239854775095</v>
      </c>
      <c r="F320" s="14" t="n">
        <v>2.905686836561076</v>
      </c>
      <c r="G320" s="15">
        <f>AVERAGE(C320:F320)</f>
        <v/>
      </c>
      <c r="H320" s="15">
        <f>SUM(C320:F320)/4</f>
        <v/>
      </c>
      <c r="I320" s="15">
        <f>IF(H320&lt;7, (0.6*H320) + (0.4*G320), "-")</f>
        <v/>
      </c>
      <c r="J320" s="8">
        <f>IF(H320&lt;2.5, "REPROVADO", IF(H320&lt;7, "FINAL", "APROVADO"))</f>
        <v/>
      </c>
      <c r="K320" s="15">
        <f>IF(H320&lt;7, (12.5 - (1.5*H320)), "-")</f>
        <v/>
      </c>
      <c r="L320" s="15">
        <f>IF(G320&gt;=K320, "AF", "-")</f>
        <v/>
      </c>
      <c r="N320" s="8" t="inlineStr">
        <is>
          <t>Nº ALUNOS QUE NÃO ATINGIRAM MÉDIA &gt; 8,0</t>
        </is>
      </c>
      <c r="O320" s="9">
        <f>COUNTIF(C316:C350, "&lt;8")</f>
        <v/>
      </c>
      <c r="P320" s="9">
        <f>COUNTIF(D316:D350, "&lt;8")</f>
        <v/>
      </c>
      <c r="Q320" s="9">
        <f>COUNTIF(E316:E350, "&lt;8")</f>
        <v/>
      </c>
      <c r="R320" s="9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14" t="n">
        <v>8.08731901096157</v>
      </c>
      <c r="D321" s="14" t="n">
        <v>9.953800942222074</v>
      </c>
      <c r="E321" s="14" t="n">
        <v>6.463969129449561</v>
      </c>
      <c r="F321" s="14" t="n">
        <v>3.638415544237624</v>
      </c>
      <c r="G321" s="15">
        <f>AVERAGE(C321:F321)</f>
        <v/>
      </c>
      <c r="H321" s="15">
        <f>SUM(C321:F321)/4</f>
        <v/>
      </c>
      <c r="I321" s="15">
        <f>IF(H321&lt;7, (0.6*H321) + (0.4*G321), "-")</f>
        <v/>
      </c>
      <c r="J321" s="8">
        <f>IF(H321&lt;2.5, "REPROVADO", IF(H321&lt;7, "FINAL", "APROVADO"))</f>
        <v/>
      </c>
      <c r="K321" s="15">
        <f>IF(H321&lt;7, (12.5 - (1.5*H321)), "-")</f>
        <v/>
      </c>
      <c r="L321" s="15">
        <f>IF(G321&gt;=K321, "AF", "-")</f>
        <v/>
      </c>
      <c r="N321" s="8" t="inlineStr">
        <is>
          <t>PERCENTUAL DE MÉDIAS &gt; 5,0</t>
        </is>
      </c>
      <c r="O321" s="10">
        <f>COUNTIF(C316:C350, "&gt;=5")/COUNTA(C316:C350)</f>
        <v/>
      </c>
      <c r="P321" s="10">
        <f>COUNTIF(D316:D350, "&gt;=5")/COUNTA(D316:D350)</f>
        <v/>
      </c>
      <c r="Q321" s="10">
        <f>COUNTIF(E316:E350, "&gt;=5")/COUNTA(E316:E350)</f>
        <v/>
      </c>
      <c r="R321" s="10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14" t="n">
        <v>6.232822172526614</v>
      </c>
      <c r="D322" s="14" t="n">
        <v>1.392930428834661</v>
      </c>
      <c r="E322" s="14" t="n">
        <v>3.574413069513722</v>
      </c>
      <c r="F322" s="14" t="n">
        <v>9.864953557225583</v>
      </c>
      <c r="G322" s="15">
        <f>AVERAGE(C322:F322)</f>
        <v/>
      </c>
      <c r="H322" s="15">
        <f>SUM(C322:F322)/4</f>
        <v/>
      </c>
      <c r="I322" s="15">
        <f>IF(H322&lt;7, (0.6*H322) + (0.4*G322), "-")</f>
        <v/>
      </c>
      <c r="J322" s="8">
        <f>IF(H322&lt;2.5, "REPROVADO", IF(H322&lt;7, "FINAL", "APROVADO"))</f>
        <v/>
      </c>
      <c r="K322" s="15">
        <f>IF(H322&lt;7, (12.5 - (1.5*H322)), "-")</f>
        <v/>
      </c>
      <c r="L322" s="15">
        <f>IF(G322&gt;=K322, "AF", "-")</f>
        <v/>
      </c>
      <c r="N322" s="8" t="inlineStr">
        <is>
          <t>PERCENTUAL DE MÉDIAS &lt; 5,0</t>
        </is>
      </c>
      <c r="O322" s="10">
        <f>COUNTIF(C316:C350, "&lt;5")/COUNTA(C316:C350)</f>
        <v/>
      </c>
      <c r="P322" s="10">
        <f>COUNTIF(D316:D350, "&lt;5")/COUNTA(D316:D350)</f>
        <v/>
      </c>
      <c r="Q322" s="10">
        <f>COUNTIF(E316:E350, "&lt;5")/COUNTA(E316:E350)</f>
        <v/>
      </c>
      <c r="R322" s="10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14" t="n">
        <v>7.07539739205184</v>
      </c>
      <c r="D323" s="14" t="n">
        <v>9.423168369418514</v>
      </c>
      <c r="E323" s="14" t="n">
        <v>3.47949838677896</v>
      </c>
      <c r="F323" s="14" t="n">
        <v>5.452461989245745</v>
      </c>
      <c r="G323" s="15">
        <f>AVERAGE(C323:F323)</f>
        <v/>
      </c>
      <c r="H323" s="15">
        <f>SUM(C323:F323)/4</f>
        <v/>
      </c>
      <c r="I323" s="15">
        <f>IF(H323&lt;7, (0.6*H323) + (0.4*G323), "-")</f>
        <v/>
      </c>
      <c r="J323" s="8">
        <f>IF(H323&lt;2.5, "REPROVADO", IF(H323&lt;7, "FINAL", "APROVADO"))</f>
        <v/>
      </c>
      <c r="K323" s="15">
        <f>IF(H323&lt;7, (12.5 - (1.5*H323)), "-")</f>
        <v/>
      </c>
      <c r="L323" s="15">
        <f>IF(G323&gt;=K323, "AF", "-")</f>
        <v/>
      </c>
      <c r="N323" s="8" t="inlineStr">
        <is>
          <t>MATRÍCULAS</t>
        </is>
      </c>
      <c r="O323" s="9">
        <f>COUNTA(C316:C350)</f>
        <v/>
      </c>
      <c r="P323" s="9">
        <f>COUNTA(D316:D350)</f>
        <v/>
      </c>
      <c r="Q323" s="9">
        <f>COUNTA(E316:E350)</f>
        <v/>
      </c>
      <c r="R323" s="9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14" t="n">
        <v>4.985088228793131</v>
      </c>
      <c r="D324" s="14" t="n">
        <v>9.218603387278153</v>
      </c>
      <c r="E324" s="14" t="n">
        <v>6.012231663432564</v>
      </c>
      <c r="F324" s="14" t="n">
        <v>8.456927598410926</v>
      </c>
      <c r="G324" s="15">
        <f>AVERAGE(C324:F324)</f>
        <v/>
      </c>
      <c r="H324" s="15">
        <f>SUM(C324:F324)/4</f>
        <v/>
      </c>
      <c r="I324" s="15">
        <f>IF(H324&lt;7, (0.6*H324) + (0.4*G324), "-")</f>
        <v/>
      </c>
      <c r="J324" s="8">
        <f>IF(H324&lt;2.5, "REPROVADO", IF(H324&lt;7, "FINAL", "APROVADO"))</f>
        <v/>
      </c>
      <c r="K324" s="15">
        <f>IF(H324&lt;7, (12.5 - (1.5*H324)), "-")</f>
        <v/>
      </c>
      <c r="L324" s="15">
        <f>IF(G324&gt;=K324, "AF", "-")</f>
        <v/>
      </c>
      <c r="N324" s="8" t="inlineStr">
        <is>
          <t>TAXA DE APROVAÇÃO (%)</t>
        </is>
      </c>
      <c r="O324" s="10">
        <f>IF(COUNTA(C316:C350)=0, 0, COUNTIF(C316:C350, "&gt;=7")/COUNTA(C316:C350))</f>
        <v/>
      </c>
      <c r="P324" s="10">
        <f>IF(COUNTA(D316:D350)=0, 0, COUNTIF(D316:D350, "&gt;=7")/COUNTA(D316:D350))</f>
        <v/>
      </c>
      <c r="Q324" s="10">
        <f>IF(COUNTA(E316:E350)=0, 0, COUNTIF(E316:E350, "&gt;=7")/COUNTA(E316:E350))</f>
        <v/>
      </c>
      <c r="R324" s="10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14" t="n">
        <v>4.796031907615584</v>
      </c>
      <c r="D325" s="14" t="n">
        <v>8.413976776435298</v>
      </c>
      <c r="E325" s="14" t="n">
        <v>7.980128897871789</v>
      </c>
      <c r="F325" s="14" t="n">
        <v>3.762692064487219</v>
      </c>
      <c r="G325" s="15">
        <f>AVERAGE(C325:F325)</f>
        <v/>
      </c>
      <c r="H325" s="15">
        <f>SUM(C325:F325)/4</f>
        <v/>
      </c>
      <c r="I325" s="15">
        <f>IF(H325&lt;7, (0.6*H325) + (0.4*G325), "-")</f>
        <v/>
      </c>
      <c r="J325" s="8">
        <f>IF(H325&lt;2.5, "REPROVADO", IF(H325&lt;7, "FINAL", "APROVADO"))</f>
        <v/>
      </c>
      <c r="K325" s="15">
        <f>IF(H325&lt;7, (12.5 - (1.5*H325)), "-")</f>
        <v/>
      </c>
      <c r="L325" s="15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14" t="n">
        <v>3.43087991650337</v>
      </c>
      <c r="D326" s="14" t="n">
        <v>8.170210249103636</v>
      </c>
      <c r="E326" s="14" t="n">
        <v>7.287301908704402</v>
      </c>
      <c r="F326" s="14" t="n">
        <v>5.629943467349348</v>
      </c>
      <c r="G326" s="15">
        <f>AVERAGE(C326:F326)</f>
        <v/>
      </c>
      <c r="H326" s="15">
        <f>SUM(C326:F326)/4</f>
        <v/>
      </c>
      <c r="I326" s="15">
        <f>IF(H326&lt;7, (0.6*H326) + (0.4*G326), "-")</f>
        <v/>
      </c>
      <c r="J326" s="8">
        <f>IF(H326&lt;2.5, "REPROVADO", IF(H326&lt;7, "FINAL", "APROVADO"))</f>
        <v/>
      </c>
      <c r="K326" s="15">
        <f>IF(H326&lt;7, (12.5 - (1.5*H326)), "-")</f>
        <v/>
      </c>
      <c r="L326" s="15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14" t="n">
        <v>8.845931638271647</v>
      </c>
      <c r="D327" s="14" t="n">
        <v>6.680127597519061</v>
      </c>
      <c r="E327" s="14" t="n">
        <v>2.929337383948025</v>
      </c>
      <c r="F327" s="14" t="n">
        <v>5.888248778423539</v>
      </c>
      <c r="G327" s="15">
        <f>AVERAGE(C327:F327)</f>
        <v/>
      </c>
      <c r="H327" s="15">
        <f>SUM(C327:F327)/4</f>
        <v/>
      </c>
      <c r="I327" s="15">
        <f>IF(H327&lt;7, (0.6*H327) + (0.4*G327), "-")</f>
        <v/>
      </c>
      <c r="J327" s="8">
        <f>IF(H327&lt;2.5, "REPROVADO", IF(H327&lt;7, "FINAL", "APROVADO"))</f>
        <v/>
      </c>
      <c r="K327" s="15">
        <f>IF(H327&lt;7, (12.5 - (1.5*H327)), "-")</f>
        <v/>
      </c>
      <c r="L327" s="15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14" t="n">
        <v>9.781485432654346</v>
      </c>
      <c r="D328" s="14" t="n">
        <v>9.30620137447178</v>
      </c>
      <c r="E328" s="14" t="n">
        <v>5.453012619399991</v>
      </c>
      <c r="F328" s="14" t="n">
        <v>2.743026641965791</v>
      </c>
      <c r="G328" s="15">
        <f>AVERAGE(C328:F328)</f>
        <v/>
      </c>
      <c r="H328" s="15">
        <f>SUM(C328:F328)/4</f>
        <v/>
      </c>
      <c r="I328" s="15">
        <f>IF(H328&lt;7, (0.6*H328) + (0.4*G328), "-")</f>
        <v/>
      </c>
      <c r="J328" s="8">
        <f>IF(H328&lt;2.5, "REPROVADO", IF(H328&lt;7, "FINAL", "APROVADO"))</f>
        <v/>
      </c>
      <c r="K328" s="15">
        <f>IF(H328&lt;7, (12.5 - (1.5*H328)), "-")</f>
        <v/>
      </c>
      <c r="L328" s="15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14" t="n">
        <v>1.242633986830879</v>
      </c>
      <c r="D329" s="14" t="n">
        <v>3.056800495012976</v>
      </c>
      <c r="E329" s="14" t="n">
        <v>4.694156660806571</v>
      </c>
      <c r="F329" s="14" t="n">
        <v>7.777008421510036</v>
      </c>
      <c r="G329" s="15">
        <f>AVERAGE(C329:F329)</f>
        <v/>
      </c>
      <c r="H329" s="15">
        <f>SUM(C329:F329)/4</f>
        <v/>
      </c>
      <c r="I329" s="15">
        <f>IF(H329&lt;7, (0.6*H329) + (0.4*G329), "-")</f>
        <v/>
      </c>
      <c r="J329" s="8">
        <f>IF(H329&lt;2.5, "REPROVADO", IF(H329&lt;7, "FINAL", "APROVADO"))</f>
        <v/>
      </c>
      <c r="K329" s="15">
        <f>IF(H329&lt;7, (12.5 - (1.5*H329)), "-")</f>
        <v/>
      </c>
      <c r="L329" s="15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14" t="n">
        <v>6.011418996595156</v>
      </c>
      <c r="D330" s="14" t="n">
        <v>9.588164107072179</v>
      </c>
      <c r="E330" s="14" t="n">
        <v>1.865192076841652</v>
      </c>
      <c r="F330" s="14" t="n">
        <v>6.7111453980007</v>
      </c>
      <c r="G330" s="15">
        <f>AVERAGE(C330:F330)</f>
        <v/>
      </c>
      <c r="H330" s="15">
        <f>SUM(C330:F330)/4</f>
        <v/>
      </c>
      <c r="I330" s="15">
        <f>IF(H330&lt;7, (0.6*H330) + (0.4*G330), "-")</f>
        <v/>
      </c>
      <c r="J330" s="8">
        <f>IF(H330&lt;2.5, "REPROVADO", IF(H330&lt;7, "FINAL", "APROVADO"))</f>
        <v/>
      </c>
      <c r="K330" s="15">
        <f>IF(H330&lt;7, (12.5 - (1.5*H330)), "-")</f>
        <v/>
      </c>
      <c r="L330" s="15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14" t="n">
        <v>8.436456471592432</v>
      </c>
      <c r="D331" s="14" t="n">
        <v>8.119401516486635</v>
      </c>
      <c r="E331" s="14" t="n">
        <v>5.827921061065616</v>
      </c>
      <c r="F331" s="14" t="n">
        <v>5.761432815249321</v>
      </c>
      <c r="G331" s="15">
        <f>AVERAGE(C331:F331)</f>
        <v/>
      </c>
      <c r="H331" s="15">
        <f>SUM(C331:F331)/4</f>
        <v/>
      </c>
      <c r="I331" s="15">
        <f>IF(H331&lt;7, (0.6*H331) + (0.4*G331), "-")</f>
        <v/>
      </c>
      <c r="J331" s="8">
        <f>IF(H331&lt;2.5, "REPROVADO", IF(H331&lt;7, "FINAL", "APROVADO"))</f>
        <v/>
      </c>
      <c r="K331" s="15">
        <f>IF(H331&lt;7, (12.5 - (1.5*H331)), "-")</f>
        <v/>
      </c>
      <c r="L331" s="15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14" t="n">
        <v>8.528592489981108</v>
      </c>
      <c r="D332" s="14" t="n">
        <v>4.480762149355789</v>
      </c>
      <c r="E332" s="14" t="n">
        <v>3.5887283361703</v>
      </c>
      <c r="F332" s="14" t="n">
        <v>4.675749181426283</v>
      </c>
      <c r="G332" s="15">
        <f>AVERAGE(C332:F332)</f>
        <v/>
      </c>
      <c r="H332" s="15">
        <f>SUM(C332:F332)/4</f>
        <v/>
      </c>
      <c r="I332" s="15">
        <f>IF(H332&lt;7, (0.6*H332) + (0.4*G332), "-")</f>
        <v/>
      </c>
      <c r="J332" s="8">
        <f>IF(H332&lt;2.5, "REPROVADO", IF(H332&lt;7, "FINAL", "APROVADO"))</f>
        <v/>
      </c>
      <c r="K332" s="15">
        <f>IF(H332&lt;7, (12.5 - (1.5*H332)), "-")</f>
        <v/>
      </c>
      <c r="L332" s="15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15">
        <f>AVERAGE(C333:F333)</f>
        <v/>
      </c>
      <c r="H333" s="15">
        <f>SUM(C333:F333)/4</f>
        <v/>
      </c>
      <c r="I333" s="15">
        <f>IF(H333&lt;7, (0.6*H333) + (0.4*G333), "-")</f>
        <v/>
      </c>
      <c r="J333" s="8">
        <f>IF(H333&lt;2.5, "REPROVADO", IF(H333&lt;7, "FINAL", "APROVADO"))</f>
        <v/>
      </c>
      <c r="K333" s="15">
        <f>IF(H333&lt;7, (12.5 - (1.5*H333)), "-")</f>
        <v/>
      </c>
      <c r="L333" s="15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15">
        <f>AVERAGE(C334:F334)</f>
        <v/>
      </c>
      <c r="H334" s="15">
        <f>SUM(C334:F334)/4</f>
        <v/>
      </c>
      <c r="I334" s="15">
        <f>IF(H334&lt;7, (0.6*H334) + (0.4*G334), "-")</f>
        <v/>
      </c>
      <c r="J334" s="8">
        <f>IF(H334&lt;2.5, "REPROVADO", IF(H334&lt;7, "FINAL", "APROVADO"))</f>
        <v/>
      </c>
      <c r="K334" s="15">
        <f>IF(H334&lt;7, (12.5 - (1.5*H334)), "-")</f>
        <v/>
      </c>
      <c r="L334" s="15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15">
        <f>AVERAGE(C335:F335)</f>
        <v/>
      </c>
      <c r="H335" s="15">
        <f>SUM(C335:F335)/4</f>
        <v/>
      </c>
      <c r="I335" s="15">
        <f>IF(H335&lt;7, (0.6*H335) + (0.4*G335), "-")</f>
        <v/>
      </c>
      <c r="J335" s="8">
        <f>IF(H335&lt;2.5, "REPROVADO", IF(H335&lt;7, "FINAL", "APROVADO"))</f>
        <v/>
      </c>
      <c r="K335" s="15">
        <f>IF(H335&lt;7, (12.5 - (1.5*H335)), "-")</f>
        <v/>
      </c>
      <c r="L335" s="15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15">
        <f>AVERAGE(C336:F336)</f>
        <v/>
      </c>
      <c r="H336" s="15">
        <f>SUM(C336:F336)/4</f>
        <v/>
      </c>
      <c r="I336" s="15">
        <f>IF(H336&lt;7, (0.6*H336) + (0.4*G336), "-")</f>
        <v/>
      </c>
      <c r="J336" s="8">
        <f>IF(H336&lt;2.5, "REPROVADO", IF(H336&lt;7, "FINAL", "APROVADO"))</f>
        <v/>
      </c>
      <c r="K336" s="15">
        <f>IF(H336&lt;7, (12.5 - (1.5*H336)), "-")</f>
        <v/>
      </c>
      <c r="L336" s="15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15">
        <f>AVERAGE(C337:F337)</f>
        <v/>
      </c>
      <c r="H337" s="15">
        <f>SUM(C337:F337)/4</f>
        <v/>
      </c>
      <c r="I337" s="15">
        <f>IF(H337&lt;7, (0.6*H337) + (0.4*G337), "-")</f>
        <v/>
      </c>
      <c r="J337" s="8">
        <f>IF(H337&lt;2.5, "REPROVADO", IF(H337&lt;7, "FINAL", "APROVADO"))</f>
        <v/>
      </c>
      <c r="K337" s="15">
        <f>IF(H337&lt;7, (12.5 - (1.5*H337)), "-")</f>
        <v/>
      </c>
      <c r="L337" s="15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15">
        <f>AVERAGE(C338:F338)</f>
        <v/>
      </c>
      <c r="H338" s="15">
        <f>SUM(C338:F338)/4</f>
        <v/>
      </c>
      <c r="I338" s="15">
        <f>IF(H338&lt;7, (0.6*H338) + (0.4*G338), "-")</f>
        <v/>
      </c>
      <c r="J338" s="8">
        <f>IF(H338&lt;2.5, "REPROVADO", IF(H338&lt;7, "FINAL", "APROVADO"))</f>
        <v/>
      </c>
      <c r="K338" s="15">
        <f>IF(H338&lt;7, (12.5 - (1.5*H338)), "-")</f>
        <v/>
      </c>
      <c r="L338" s="15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15">
        <f>AVERAGE(C339:F339)</f>
        <v/>
      </c>
      <c r="H339" s="15">
        <f>SUM(C339:F339)/4</f>
        <v/>
      </c>
      <c r="I339" s="15">
        <f>IF(H339&lt;7, (0.6*H339) + (0.4*G339), "-")</f>
        <v/>
      </c>
      <c r="J339" s="8">
        <f>IF(H339&lt;2.5, "REPROVADO", IF(H339&lt;7, "FINAL", "APROVADO"))</f>
        <v/>
      </c>
      <c r="K339" s="15">
        <f>IF(H339&lt;7, (12.5 - (1.5*H339)), "-")</f>
        <v/>
      </c>
      <c r="L339" s="15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15">
        <f>AVERAGE(C340:F340)</f>
        <v/>
      </c>
      <c r="H340" s="15">
        <f>SUM(C340:F340)/4</f>
        <v/>
      </c>
      <c r="I340" s="15">
        <f>IF(H340&lt;7, (0.6*H340) + (0.4*G340), "-")</f>
        <v/>
      </c>
      <c r="J340" s="8">
        <f>IF(H340&lt;2.5, "REPROVADO", IF(H340&lt;7, "FINAL", "APROVADO"))</f>
        <v/>
      </c>
      <c r="K340" s="15">
        <f>IF(H340&lt;7, (12.5 - (1.5*H340)), "-")</f>
        <v/>
      </c>
      <c r="L340" s="15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15">
        <f>AVERAGE(C341:F341)</f>
        <v/>
      </c>
      <c r="H341" s="15">
        <f>SUM(C341:F341)/4</f>
        <v/>
      </c>
      <c r="I341" s="15">
        <f>IF(H341&lt;7, (0.6*H341) + (0.4*G341), "-")</f>
        <v/>
      </c>
      <c r="J341" s="8">
        <f>IF(H341&lt;2.5, "REPROVADO", IF(H341&lt;7, "FINAL", "APROVADO"))</f>
        <v/>
      </c>
      <c r="K341" s="15">
        <f>IF(H341&lt;7, (12.5 - (1.5*H341)), "-")</f>
        <v/>
      </c>
      <c r="L341" s="15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15">
        <f>AVERAGE(C342:F342)</f>
        <v/>
      </c>
      <c r="H342" s="15">
        <f>SUM(C342:F342)/4</f>
        <v/>
      </c>
      <c r="I342" s="15">
        <f>IF(H342&lt;7, (0.6*H342) + (0.4*G342), "-")</f>
        <v/>
      </c>
      <c r="J342" s="8">
        <f>IF(H342&lt;2.5, "REPROVADO", IF(H342&lt;7, "FINAL", "APROVADO"))</f>
        <v/>
      </c>
      <c r="K342" s="15">
        <f>IF(H342&lt;7, (12.5 - (1.5*H342)), "-")</f>
        <v/>
      </c>
      <c r="L342" s="15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15">
        <f>AVERAGE(C343:F343)</f>
        <v/>
      </c>
      <c r="H343" s="15">
        <f>SUM(C343:F343)/4</f>
        <v/>
      </c>
      <c r="I343" s="15">
        <f>IF(H343&lt;7, (0.6*H343) + (0.4*G343), "-")</f>
        <v/>
      </c>
      <c r="J343" s="8">
        <f>IF(H343&lt;2.5, "REPROVADO", IF(H343&lt;7, "FINAL", "APROVADO"))</f>
        <v/>
      </c>
      <c r="K343" s="15">
        <f>IF(H343&lt;7, (12.5 - (1.5*H343)), "-")</f>
        <v/>
      </c>
      <c r="L343" s="15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15">
        <f>AVERAGE(C344:F344)</f>
        <v/>
      </c>
      <c r="H344" s="15">
        <f>SUM(C344:F344)/4</f>
        <v/>
      </c>
      <c r="I344" s="15">
        <f>IF(H344&lt;7, (0.6*H344) + (0.4*G344), "-")</f>
        <v/>
      </c>
      <c r="J344" s="8">
        <f>IF(H344&lt;2.5, "REPROVADO", IF(H344&lt;7, "FINAL", "APROVADO"))</f>
        <v/>
      </c>
      <c r="K344" s="15">
        <f>IF(H344&lt;7, (12.5 - (1.5*H344)), "-")</f>
        <v/>
      </c>
      <c r="L344" s="15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15">
        <f>AVERAGE(C345:F345)</f>
        <v/>
      </c>
      <c r="H345" s="15">
        <f>SUM(C345:F345)/4</f>
        <v/>
      </c>
      <c r="I345" s="15">
        <f>IF(H345&lt;7, (0.6*H345) + (0.4*G345), "-")</f>
        <v/>
      </c>
      <c r="J345" s="8">
        <f>IF(H345&lt;2.5, "REPROVADO", IF(H345&lt;7, "FINAL", "APROVADO"))</f>
        <v/>
      </c>
      <c r="K345" s="15">
        <f>IF(H345&lt;7, (12.5 - (1.5*H345)), "-")</f>
        <v/>
      </c>
      <c r="L345" s="15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15">
        <f>AVERAGE(C346:F346)</f>
        <v/>
      </c>
      <c r="H346" s="15">
        <f>SUM(C346:F346)/4</f>
        <v/>
      </c>
      <c r="I346" s="15">
        <f>IF(H346&lt;7, (0.6*H346) + (0.4*G346), "-")</f>
        <v/>
      </c>
      <c r="J346" s="8">
        <f>IF(H346&lt;2.5, "REPROVADO", IF(H346&lt;7, "FINAL", "APROVADO"))</f>
        <v/>
      </c>
      <c r="K346" s="15">
        <f>IF(H346&lt;7, (12.5 - (1.5*H346)), "-")</f>
        <v/>
      </c>
      <c r="L346" s="15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15">
        <f>AVERAGE(C347:F347)</f>
        <v/>
      </c>
      <c r="H347" s="15">
        <f>SUM(C347:F347)/4</f>
        <v/>
      </c>
      <c r="I347" s="15">
        <f>IF(H347&lt;7, (0.6*H347) + (0.4*G347), "-")</f>
        <v/>
      </c>
      <c r="J347" s="8">
        <f>IF(H347&lt;2.5, "REPROVADO", IF(H347&lt;7, "FINAL", "APROVADO"))</f>
        <v/>
      </c>
      <c r="K347" s="15">
        <f>IF(H347&lt;7, (12.5 - (1.5*H347)), "-")</f>
        <v/>
      </c>
      <c r="L347" s="15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15">
        <f>AVERAGE(C348:F348)</f>
        <v/>
      </c>
      <c r="H348" s="15">
        <f>SUM(C348:F348)/4</f>
        <v/>
      </c>
      <c r="I348" s="15">
        <f>IF(H348&lt;7, (0.6*H348) + (0.4*G348), "-")</f>
        <v/>
      </c>
      <c r="J348" s="8">
        <f>IF(H348&lt;2.5, "REPROVADO", IF(H348&lt;7, "FINAL", "APROVADO"))</f>
        <v/>
      </c>
      <c r="K348" s="15">
        <f>IF(H348&lt;7, (12.5 - (1.5*H348)), "-")</f>
        <v/>
      </c>
      <c r="L348" s="15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15">
        <f>AVERAGE(C349:F349)</f>
        <v/>
      </c>
      <c r="H349" s="15">
        <f>SUM(C349:F349)/4</f>
        <v/>
      </c>
      <c r="I349" s="15">
        <f>IF(H349&lt;7, (0.6*H349) + (0.4*G349), "-")</f>
        <v/>
      </c>
      <c r="J349" s="8">
        <f>IF(H349&lt;2.5, "REPROVADO", IF(H349&lt;7, "FINAL", "APROVADO"))</f>
        <v/>
      </c>
      <c r="K349" s="15">
        <f>IF(H349&lt;7, (12.5 - (1.5*H349)), "-")</f>
        <v/>
      </c>
      <c r="L349" s="15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15">
        <f>AVERAGE(C350:F350)</f>
        <v/>
      </c>
      <c r="H350" s="15">
        <f>SUM(C350:F350)/4</f>
        <v/>
      </c>
      <c r="I350" s="15">
        <f>IF(H350&lt;7, (0.6*H350) + (0.4*G350), "-")</f>
        <v/>
      </c>
      <c r="J350" s="8">
        <f>IF(H350&lt;2.5, "REPROVADO", IF(H350&lt;7, "FINAL", "APROVADO"))</f>
        <v/>
      </c>
      <c r="K350" s="15">
        <f>IF(H350&lt;7, (12.5 - (1.5*H350)), "-")</f>
        <v/>
      </c>
      <c r="L350" s="15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3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14" t="n">
        <v>2.389285433509097</v>
      </c>
      <c r="D4" s="14" t="n">
        <v>8.084626773945974</v>
      </c>
      <c r="E4" s="14" t="n">
        <v>8.552882415434283</v>
      </c>
      <c r="F4" s="14" t="n">
        <v>3.920207709633974</v>
      </c>
      <c r="G4" s="15">
        <f>AVERAGE(C4:F4)</f>
        <v/>
      </c>
      <c r="H4" s="15">
        <f>SUM(C4:F4)/4</f>
        <v/>
      </c>
      <c r="I4" s="15">
        <f>IF(H4&lt;7, (0.6*H4) + (0.4*G4), "-")</f>
        <v/>
      </c>
      <c r="J4" s="8">
        <f>IF(H4&lt;2.5, "REPROVADO", IF(H4&lt;7, "FINAL", "APROVADO"))</f>
        <v/>
      </c>
      <c r="K4" s="15">
        <f>IF(H4&lt;7, (12.5 - (1.5*H4)), "-")</f>
        <v/>
      </c>
      <c r="L4" s="15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14" t="n">
        <v>8.094083060509202</v>
      </c>
      <c r="D5" s="14" t="n">
        <v>8.629598101577802</v>
      </c>
      <c r="E5" s="14" t="n">
        <v>3.264836045562644</v>
      </c>
      <c r="F5" s="14" t="n">
        <v>6.725143110012126</v>
      </c>
      <c r="G5" s="15">
        <f>AVERAGE(C5:F5)</f>
        <v/>
      </c>
      <c r="H5" s="15">
        <f>SUM(C5:F5)/4</f>
        <v/>
      </c>
      <c r="I5" s="15">
        <f>IF(H5&lt;7, (0.6*H5) + (0.4*G5), "-")</f>
        <v/>
      </c>
      <c r="J5" s="8">
        <f>IF(H5&lt;2.5, "REPROVADO", IF(H5&lt;7, "FINAL", "APROVADO"))</f>
        <v/>
      </c>
      <c r="K5" s="15">
        <f>IF(H5&lt;7, (12.5 - (1.5*H5)), "-")</f>
        <v/>
      </c>
      <c r="L5" s="15">
        <f>IF(G5&gt;=K5, "AF", "-")</f>
        <v/>
      </c>
      <c r="N5" s="8" t="inlineStr">
        <is>
          <t>ALUNOS APROVADOS</t>
        </is>
      </c>
      <c r="O5" s="9">
        <f>COUNTIF(C4:C38, "&gt;=7")</f>
        <v/>
      </c>
      <c r="P5" s="9">
        <f>COUNTIF(D4:D38, "&gt;=7")</f>
        <v/>
      </c>
      <c r="Q5" s="9">
        <f>COUNTIF(E4:E38, "&gt;=7")</f>
        <v/>
      </c>
      <c r="R5" s="9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14" t="n">
        <v>9.536417804782195</v>
      </c>
      <c r="D6" s="14" t="n">
        <v>7.143730385113978</v>
      </c>
      <c r="E6" s="14" t="n">
        <v>5.372328127305145</v>
      </c>
      <c r="F6" s="14" t="n">
        <v>5.057339092786889</v>
      </c>
      <c r="G6" s="15">
        <f>AVERAGE(C6:F6)</f>
        <v/>
      </c>
      <c r="H6" s="15">
        <f>SUM(C6:F6)/4</f>
        <v/>
      </c>
      <c r="I6" s="15">
        <f>IF(H6&lt;7, (0.6*H6) + (0.4*G6), "-")</f>
        <v/>
      </c>
      <c r="J6" s="8">
        <f>IF(H6&lt;2.5, "REPROVADO", IF(H6&lt;7, "FINAL", "APROVADO"))</f>
        <v/>
      </c>
      <c r="K6" s="15">
        <f>IF(H6&lt;7, (12.5 - (1.5*H6)), "-")</f>
        <v/>
      </c>
      <c r="L6" s="15">
        <f>IF(G6&gt;=K6, "AF", "-")</f>
        <v/>
      </c>
      <c r="N6" s="8" t="inlineStr">
        <is>
          <t>ALUNOS REPROVADOS</t>
        </is>
      </c>
      <c r="O6" s="9">
        <f>COUNTIF(C4:C38, "&lt;7")</f>
        <v/>
      </c>
      <c r="P6" s="9">
        <f>COUNTIF(D4:D38, "&lt;7")</f>
        <v/>
      </c>
      <c r="Q6" s="9">
        <f>COUNTIF(E4:E38, "&lt;7")</f>
        <v/>
      </c>
      <c r="R6" s="9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14" t="n">
        <v>9.024156294512867</v>
      </c>
      <c r="D7" s="14" t="n">
        <v>9.350450476355693</v>
      </c>
      <c r="E7" s="14" t="n">
        <v>9.297884604919869</v>
      </c>
      <c r="F7" s="14" t="n">
        <v>9.362016009506512</v>
      </c>
      <c r="G7" s="15">
        <f>AVERAGE(C7:F7)</f>
        <v/>
      </c>
      <c r="H7" s="15">
        <f>SUM(C7:F7)/4</f>
        <v/>
      </c>
      <c r="I7" s="15">
        <f>IF(H7&lt;7, (0.6*H7) + (0.4*G7), "-")</f>
        <v/>
      </c>
      <c r="J7" s="8">
        <f>IF(H7&lt;2.5, "REPROVADO", IF(H7&lt;7, "FINAL", "APROVADO"))</f>
        <v/>
      </c>
      <c r="K7" s="15">
        <f>IF(H7&lt;7, (12.5 - (1.5*H7)), "-")</f>
        <v/>
      </c>
      <c r="L7" s="15">
        <f>IF(G7&gt;=K7, "AF", "-")</f>
        <v/>
      </c>
      <c r="N7" s="8" t="inlineStr">
        <is>
          <t>Nº ALUNOS COM MÉDIA &gt; 8,0</t>
        </is>
      </c>
      <c r="O7" s="9">
        <f>COUNTIF(C4:C38, "&gt;=8")</f>
        <v/>
      </c>
      <c r="P7" s="9">
        <f>COUNTIF(D4:D38, "&gt;=8")</f>
        <v/>
      </c>
      <c r="Q7" s="9">
        <f>COUNTIF(E4:E38, "&gt;=8")</f>
        <v/>
      </c>
      <c r="R7" s="9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14" t="n">
        <v>1.138306780835797</v>
      </c>
      <c r="D8" s="14" t="n">
        <v>2.66416394024497</v>
      </c>
      <c r="E8" s="14" t="n">
        <v>2.049746880839853</v>
      </c>
      <c r="F8" s="14" t="n">
        <v>5.440541104696528</v>
      </c>
      <c r="G8" s="15">
        <f>AVERAGE(C8:F8)</f>
        <v/>
      </c>
      <c r="H8" s="15">
        <f>SUM(C8:F8)/4</f>
        <v/>
      </c>
      <c r="I8" s="15">
        <f>IF(H8&lt;7, (0.6*H8) + (0.4*G8), "-")</f>
        <v/>
      </c>
      <c r="J8" s="8">
        <f>IF(H8&lt;2.5, "REPROVADO", IF(H8&lt;7, "FINAL", "APROVADO"))</f>
        <v/>
      </c>
      <c r="K8" s="15">
        <f>IF(H8&lt;7, (12.5 - (1.5*H8)), "-")</f>
        <v/>
      </c>
      <c r="L8" s="15">
        <f>IF(G8&gt;=K8, "AF", "-")</f>
        <v/>
      </c>
      <c r="N8" s="8" t="inlineStr">
        <is>
          <t>Nº ALUNOS QUE NÃO ATINGIRAM MÉDIA &gt; 8,0</t>
        </is>
      </c>
      <c r="O8" s="9">
        <f>COUNTIF(C4:C38, "&lt;8")</f>
        <v/>
      </c>
      <c r="P8" s="9">
        <f>COUNTIF(D4:D38, "&lt;8")</f>
        <v/>
      </c>
      <c r="Q8" s="9">
        <f>COUNTIF(E4:E38, "&lt;8")</f>
        <v/>
      </c>
      <c r="R8" s="9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14" t="n">
        <v>8.166169845359871</v>
      </c>
      <c r="D9" s="14" t="n">
        <v>6.30908133800545</v>
      </c>
      <c r="E9" s="14" t="n">
        <v>1.030870410686221</v>
      </c>
      <c r="F9" s="14" t="n">
        <v>3.85570917834814</v>
      </c>
      <c r="G9" s="15">
        <f>AVERAGE(C9:F9)</f>
        <v/>
      </c>
      <c r="H9" s="15">
        <f>SUM(C9:F9)/4</f>
        <v/>
      </c>
      <c r="I9" s="15">
        <f>IF(H9&lt;7, (0.6*H9) + (0.4*G9), "-")</f>
        <v/>
      </c>
      <c r="J9" s="8">
        <f>IF(H9&lt;2.5, "REPROVADO", IF(H9&lt;7, "FINAL", "APROVADO"))</f>
        <v/>
      </c>
      <c r="K9" s="15">
        <f>IF(H9&lt;7, (12.5 - (1.5*H9)), "-")</f>
        <v/>
      </c>
      <c r="L9" s="15">
        <f>IF(G9&gt;=K9, "AF", "-")</f>
        <v/>
      </c>
      <c r="N9" s="8" t="inlineStr">
        <is>
          <t>PERCENTUAL DE MÉDIAS &gt; 5,0</t>
        </is>
      </c>
      <c r="O9" s="10">
        <f>COUNTIF(C4:C38, "&gt;=5")/COUNTA(C4:C38)</f>
        <v/>
      </c>
      <c r="P9" s="10">
        <f>COUNTIF(D4:D38, "&gt;=5")/COUNTA(D4:D38)</f>
        <v/>
      </c>
      <c r="Q9" s="10">
        <f>COUNTIF(E4:E38, "&gt;=5")/COUNTA(E4:E38)</f>
        <v/>
      </c>
      <c r="R9" s="10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14" t="n">
        <v>1.358206433135335</v>
      </c>
      <c r="D10" s="14" t="n">
        <v>8.385997046012605</v>
      </c>
      <c r="E10" s="14" t="n">
        <v>3.124859445266258</v>
      </c>
      <c r="F10" s="14" t="n">
        <v>8.964419334404585</v>
      </c>
      <c r="G10" s="15">
        <f>AVERAGE(C10:F10)</f>
        <v/>
      </c>
      <c r="H10" s="15">
        <f>SUM(C10:F10)/4</f>
        <v/>
      </c>
      <c r="I10" s="15">
        <f>IF(H10&lt;7, (0.6*H10) + (0.4*G10), "-")</f>
        <v/>
      </c>
      <c r="J10" s="8">
        <f>IF(H10&lt;2.5, "REPROVADO", IF(H10&lt;7, "FINAL", "APROVADO"))</f>
        <v/>
      </c>
      <c r="K10" s="15">
        <f>IF(H10&lt;7, (12.5 - (1.5*H10)), "-")</f>
        <v/>
      </c>
      <c r="L10" s="15">
        <f>IF(G10&gt;=K10, "AF", "-")</f>
        <v/>
      </c>
      <c r="N10" s="8" t="inlineStr">
        <is>
          <t>PERCENTUAL DE MÉDIAS &lt; 5,0</t>
        </is>
      </c>
      <c r="O10" s="10">
        <f>COUNTIF(C4:C38, "&lt;5")/COUNTA(C4:C38)</f>
        <v/>
      </c>
      <c r="P10" s="10">
        <f>COUNTIF(D4:D38, "&lt;5")/COUNTA(D4:D38)</f>
        <v/>
      </c>
      <c r="Q10" s="10">
        <f>COUNTIF(E4:E38, "&lt;5")/COUNTA(E4:E38)</f>
        <v/>
      </c>
      <c r="R10" s="10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14" t="n">
        <v>9.763574611892679</v>
      </c>
      <c r="D11" s="14" t="n">
        <v>8.456599538090314</v>
      </c>
      <c r="E11" s="14" t="n">
        <v>3.51603384515467</v>
      </c>
      <c r="F11" s="14" t="n">
        <v>5.659440958664011</v>
      </c>
      <c r="G11" s="15">
        <f>AVERAGE(C11:F11)</f>
        <v/>
      </c>
      <c r="H11" s="15">
        <f>SUM(C11:F11)/4</f>
        <v/>
      </c>
      <c r="I11" s="15">
        <f>IF(H11&lt;7, (0.6*H11) + (0.4*G11), "-")</f>
        <v/>
      </c>
      <c r="J11" s="8">
        <f>IF(H11&lt;2.5, "REPROVADO", IF(H11&lt;7, "FINAL", "APROVADO"))</f>
        <v/>
      </c>
      <c r="K11" s="15">
        <f>IF(H11&lt;7, (12.5 - (1.5*H11)), "-")</f>
        <v/>
      </c>
      <c r="L11" s="15">
        <f>IF(G11&gt;=K11, "AF", "-")</f>
        <v/>
      </c>
      <c r="N11" s="8" t="inlineStr">
        <is>
          <t>MATRÍCULAS</t>
        </is>
      </c>
      <c r="O11" s="9">
        <f>COUNTA(C4:C38)</f>
        <v/>
      </c>
      <c r="P11" s="9">
        <f>COUNTA(D4:D38)</f>
        <v/>
      </c>
      <c r="Q11" s="9">
        <f>COUNTA(E4:E38)</f>
        <v/>
      </c>
      <c r="R11" s="9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14" t="n">
        <v>6.337553417416482</v>
      </c>
      <c r="D12" s="14" t="n">
        <v>3.006902253831459</v>
      </c>
      <c r="E12" s="14" t="n">
        <v>6.211083228011775</v>
      </c>
      <c r="F12" s="14" t="n">
        <v>4.686366230446512</v>
      </c>
      <c r="G12" s="15">
        <f>AVERAGE(C12:F12)</f>
        <v/>
      </c>
      <c r="H12" s="15">
        <f>SUM(C12:F12)/4</f>
        <v/>
      </c>
      <c r="I12" s="15">
        <f>IF(H12&lt;7, (0.6*H12) + (0.4*G12), "-")</f>
        <v/>
      </c>
      <c r="J12" s="8">
        <f>IF(H12&lt;2.5, "REPROVADO", IF(H12&lt;7, "FINAL", "APROVADO"))</f>
        <v/>
      </c>
      <c r="K12" s="15">
        <f>IF(H12&lt;7, (12.5 - (1.5*H12)), "-")</f>
        <v/>
      </c>
      <c r="L12" s="15">
        <f>IF(G12&gt;=K12, "AF", "-")</f>
        <v/>
      </c>
      <c r="N12" s="8" t="inlineStr">
        <is>
          <t>TAXA DE APROVAÇÃO (%)</t>
        </is>
      </c>
      <c r="O12" s="10">
        <f>IF(COUNTA(C4:C38)=0, 0, COUNTIF(C4:C38, "&gt;=7")/COUNTA(C4:C38))</f>
        <v/>
      </c>
      <c r="P12" s="10">
        <f>IF(COUNTA(D4:D38)=0, 0, COUNTIF(D4:D38, "&gt;=7")/COUNTA(D4:D38))</f>
        <v/>
      </c>
      <c r="Q12" s="10">
        <f>IF(COUNTA(E4:E38)=0, 0, COUNTIF(E4:E38, "&gt;=7")/COUNTA(E4:E38))</f>
        <v/>
      </c>
      <c r="R12" s="10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14" t="n">
        <v>4.871866631291363</v>
      </c>
      <c r="D13" s="14" t="n">
        <v>5.41402900119978</v>
      </c>
      <c r="E13" s="14" t="n">
        <v>1.049089943587869</v>
      </c>
      <c r="F13" s="14" t="n">
        <v>4.827611992924779</v>
      </c>
      <c r="G13" s="15">
        <f>AVERAGE(C13:F13)</f>
        <v/>
      </c>
      <c r="H13" s="15">
        <f>SUM(C13:F13)/4</f>
        <v/>
      </c>
      <c r="I13" s="15">
        <f>IF(H13&lt;7, (0.6*H13) + (0.4*G13), "-")</f>
        <v/>
      </c>
      <c r="J13" s="8">
        <f>IF(H13&lt;2.5, "REPROVADO", IF(H13&lt;7, "FINAL", "APROVADO"))</f>
        <v/>
      </c>
      <c r="K13" s="15">
        <f>IF(H13&lt;7, (12.5 - (1.5*H13)), "-")</f>
        <v/>
      </c>
      <c r="L13" s="15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14" t="n">
        <v>6.486051053040668</v>
      </c>
      <c r="D14" s="14" t="n">
        <v>5.188196847559272</v>
      </c>
      <c r="E14" s="14" t="n">
        <v>1.838462859408311</v>
      </c>
      <c r="F14" s="14" t="n">
        <v>9.100220512851312</v>
      </c>
      <c r="G14" s="15">
        <f>AVERAGE(C14:F14)</f>
        <v/>
      </c>
      <c r="H14" s="15">
        <f>SUM(C14:F14)/4</f>
        <v/>
      </c>
      <c r="I14" s="15">
        <f>IF(H14&lt;7, (0.6*H14) + (0.4*G14), "-")</f>
        <v/>
      </c>
      <c r="J14" s="8">
        <f>IF(H14&lt;2.5, "REPROVADO", IF(H14&lt;7, "FINAL", "APROVADO"))</f>
        <v/>
      </c>
      <c r="K14" s="15">
        <f>IF(H14&lt;7, (12.5 - (1.5*H14)), "-")</f>
        <v/>
      </c>
      <c r="L14" s="15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14" t="n">
        <v>6.409699170949043</v>
      </c>
      <c r="D15" s="14" t="n">
        <v>7.526225836686566</v>
      </c>
      <c r="E15" s="14" t="n">
        <v>5.943197368966426</v>
      </c>
      <c r="F15" s="14" t="n">
        <v>2.716640010096403</v>
      </c>
      <c r="G15" s="15">
        <f>AVERAGE(C15:F15)</f>
        <v/>
      </c>
      <c r="H15" s="15">
        <f>SUM(C15:F15)/4</f>
        <v/>
      </c>
      <c r="I15" s="15">
        <f>IF(H15&lt;7, (0.6*H15) + (0.4*G15), "-")</f>
        <v/>
      </c>
      <c r="J15" s="8">
        <f>IF(H15&lt;2.5, "REPROVADO", IF(H15&lt;7, "FINAL", "APROVADO"))</f>
        <v/>
      </c>
      <c r="K15" s="15">
        <f>IF(H15&lt;7, (12.5 - (1.5*H15)), "-")</f>
        <v/>
      </c>
      <c r="L15" s="15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14" t="n">
        <v>1.299930264695439</v>
      </c>
      <c r="D16" s="14" t="n">
        <v>4.608405841791617</v>
      </c>
      <c r="E16" s="14" t="n">
        <v>4.780218531318486</v>
      </c>
      <c r="F16" s="14" t="n">
        <v>5.301093531969215</v>
      </c>
      <c r="G16" s="15">
        <f>AVERAGE(C16:F16)</f>
        <v/>
      </c>
      <c r="H16" s="15">
        <f>SUM(C16:F16)/4</f>
        <v/>
      </c>
      <c r="I16" s="15">
        <f>IF(H16&lt;7, (0.6*H16) + (0.4*G16), "-")</f>
        <v/>
      </c>
      <c r="J16" s="8">
        <f>IF(H16&lt;2.5, "REPROVADO", IF(H16&lt;7, "FINAL", "APROVADO"))</f>
        <v/>
      </c>
      <c r="K16" s="15">
        <f>IF(H16&lt;7, (12.5 - (1.5*H16)), "-")</f>
        <v/>
      </c>
      <c r="L16" s="15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14" t="n">
        <v>9.421585802872048</v>
      </c>
      <c r="D17" s="14" t="n">
        <v>2.000363929837562</v>
      </c>
      <c r="E17" s="14" t="n">
        <v>8.874964167076779</v>
      </c>
      <c r="F17" s="14" t="n">
        <v>1.564502695018056</v>
      </c>
      <c r="G17" s="15">
        <f>AVERAGE(C17:F17)</f>
        <v/>
      </c>
      <c r="H17" s="15">
        <f>SUM(C17:F17)/4</f>
        <v/>
      </c>
      <c r="I17" s="15">
        <f>IF(H17&lt;7, (0.6*H17) + (0.4*G17), "-")</f>
        <v/>
      </c>
      <c r="J17" s="8">
        <f>IF(H17&lt;2.5, "REPROVADO", IF(H17&lt;7, "FINAL", "APROVADO"))</f>
        <v/>
      </c>
      <c r="K17" s="15">
        <f>IF(H17&lt;7, (12.5 - (1.5*H17)), "-")</f>
        <v/>
      </c>
      <c r="L17" s="15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14" t="n">
        <v>6.655024430742656</v>
      </c>
      <c r="D18" s="14" t="n">
        <v>5.116938175853588</v>
      </c>
      <c r="E18" s="14" t="n">
        <v>4.484119997409172</v>
      </c>
      <c r="F18" s="14" t="n">
        <v>9.207676386170871</v>
      </c>
      <c r="G18" s="15">
        <f>AVERAGE(C18:F18)</f>
        <v/>
      </c>
      <c r="H18" s="15">
        <f>SUM(C18:F18)/4</f>
        <v/>
      </c>
      <c r="I18" s="15">
        <f>IF(H18&lt;7, (0.6*H18) + (0.4*G18), "-")</f>
        <v/>
      </c>
      <c r="J18" s="8">
        <f>IF(H18&lt;2.5, "REPROVADO", IF(H18&lt;7, "FINAL", "APROVADO"))</f>
        <v/>
      </c>
      <c r="K18" s="15">
        <f>IF(H18&lt;7, (12.5 - (1.5*H18)), "-")</f>
        <v/>
      </c>
      <c r="L18" s="15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14" t="n">
        <v>4.177130319428178</v>
      </c>
      <c r="D19" s="14" t="n">
        <v>2.72017392939131</v>
      </c>
      <c r="E19" s="14" t="n">
        <v>1.687616495690487</v>
      </c>
      <c r="F19" s="14" t="n">
        <v>2.435164823818928</v>
      </c>
      <c r="G19" s="15">
        <f>AVERAGE(C19:F19)</f>
        <v/>
      </c>
      <c r="H19" s="15">
        <f>SUM(C19:F19)/4</f>
        <v/>
      </c>
      <c r="I19" s="15">
        <f>IF(H19&lt;7, (0.6*H19) + (0.4*G19), "-")</f>
        <v/>
      </c>
      <c r="J19" s="8">
        <f>IF(H19&lt;2.5, "REPROVADO", IF(H19&lt;7, "FINAL", "APROVADO"))</f>
        <v/>
      </c>
      <c r="K19" s="15">
        <f>IF(H19&lt;7, (12.5 - (1.5*H19)), "-")</f>
        <v/>
      </c>
      <c r="L19" s="15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14" t="n">
        <v>5.301110324603309</v>
      </c>
      <c r="D20" s="14" t="n">
        <v>9.51892343948386</v>
      </c>
      <c r="E20" s="14" t="n">
        <v>7.210782572819104</v>
      </c>
      <c r="F20" s="14" t="n">
        <v>8.222474381039815</v>
      </c>
      <c r="G20" s="15">
        <f>AVERAGE(C20:F20)</f>
        <v/>
      </c>
      <c r="H20" s="15">
        <f>SUM(C20:F20)/4</f>
        <v/>
      </c>
      <c r="I20" s="15">
        <f>IF(H20&lt;7, (0.6*H20) + (0.4*G20), "-")</f>
        <v/>
      </c>
      <c r="J20" s="8">
        <f>IF(H20&lt;2.5, "REPROVADO", IF(H20&lt;7, "FINAL", "APROVADO"))</f>
        <v/>
      </c>
      <c r="K20" s="15">
        <f>IF(H20&lt;7, (12.5 - (1.5*H20)), "-")</f>
        <v/>
      </c>
      <c r="L20" s="15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14" t="n">
        <v>2.979087232903751</v>
      </c>
      <c r="D21" s="14" t="n">
        <v>2.524273463224265</v>
      </c>
      <c r="E21" s="14" t="n">
        <v>7.943933086566653</v>
      </c>
      <c r="F21" s="14" t="n">
        <v>1.635940476304938</v>
      </c>
      <c r="G21" s="15">
        <f>AVERAGE(C21:F21)</f>
        <v/>
      </c>
      <c r="H21" s="15">
        <f>SUM(C21:F21)/4</f>
        <v/>
      </c>
      <c r="I21" s="15">
        <f>IF(H21&lt;7, (0.6*H21) + (0.4*G21), "-")</f>
        <v/>
      </c>
      <c r="J21" s="8">
        <f>IF(H21&lt;2.5, "REPROVADO", IF(H21&lt;7, "FINAL", "APROVADO"))</f>
        <v/>
      </c>
      <c r="K21" s="15">
        <f>IF(H21&lt;7, (12.5 - (1.5*H21)), "-")</f>
        <v/>
      </c>
      <c r="L21" s="15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14" t="n">
        <v>6.859766212805698</v>
      </c>
      <c r="D22" s="14" t="n">
        <v>4.133242675604709</v>
      </c>
      <c r="E22" s="14" t="n">
        <v>9.190761609236503</v>
      </c>
      <c r="F22" s="14" t="n">
        <v>2.530019852438457</v>
      </c>
      <c r="G22" s="15">
        <f>AVERAGE(C22:F22)</f>
        <v/>
      </c>
      <c r="H22" s="15">
        <f>SUM(C22:F22)/4</f>
        <v/>
      </c>
      <c r="I22" s="15">
        <f>IF(H22&lt;7, (0.6*H22) + (0.4*G22), "-")</f>
        <v/>
      </c>
      <c r="J22" s="8">
        <f>IF(H22&lt;2.5, "REPROVADO", IF(H22&lt;7, "FINAL", "APROVADO"))</f>
        <v/>
      </c>
      <c r="K22" s="15">
        <f>IF(H22&lt;7, (12.5 - (1.5*H22)), "-")</f>
        <v/>
      </c>
      <c r="L22" s="15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14" t="n">
        <v>6.073204848175754</v>
      </c>
      <c r="D23" s="14" t="n">
        <v>9.725838459049738</v>
      </c>
      <c r="E23" s="14" t="n">
        <v>2.055642784060602</v>
      </c>
      <c r="F23" s="14" t="n">
        <v>6.124747119023373</v>
      </c>
      <c r="G23" s="15">
        <f>AVERAGE(C23:F23)</f>
        <v/>
      </c>
      <c r="H23" s="15">
        <f>SUM(C23:F23)/4</f>
        <v/>
      </c>
      <c r="I23" s="15">
        <f>IF(H23&lt;7, (0.6*H23) + (0.4*G23), "-")</f>
        <v/>
      </c>
      <c r="J23" s="8">
        <f>IF(H23&lt;2.5, "REPROVADO", IF(H23&lt;7, "FINAL", "APROVADO"))</f>
        <v/>
      </c>
      <c r="K23" s="15">
        <f>IF(H23&lt;7, (12.5 - (1.5*H23)), "-")</f>
        <v/>
      </c>
      <c r="L23" s="15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14" t="n">
        <v>9.382243153533356</v>
      </c>
      <c r="D24" s="14" t="n">
        <v>9.665893928174739</v>
      </c>
      <c r="E24" s="14" t="n">
        <v>7.105167969638547</v>
      </c>
      <c r="F24" s="14" t="n">
        <v>9.133666617697664</v>
      </c>
      <c r="G24" s="15">
        <f>AVERAGE(C24:F24)</f>
        <v/>
      </c>
      <c r="H24" s="15">
        <f>SUM(C24:F24)/4</f>
        <v/>
      </c>
      <c r="I24" s="15">
        <f>IF(H24&lt;7, (0.6*H24) + (0.4*G24), "-")</f>
        <v/>
      </c>
      <c r="J24" s="8">
        <f>IF(H24&lt;2.5, "REPROVADO", IF(H24&lt;7, "FINAL", "APROVADO"))</f>
        <v/>
      </c>
      <c r="K24" s="15">
        <f>IF(H24&lt;7, (12.5 - (1.5*H24)), "-")</f>
        <v/>
      </c>
      <c r="L24" s="15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14" t="n">
        <v>9.157026876150047</v>
      </c>
      <c r="D25" s="14" t="n">
        <v>7.195309430103805</v>
      </c>
      <c r="E25" s="14" t="n">
        <v>6.795692340189047</v>
      </c>
      <c r="F25" s="14" t="n">
        <v>4.435427527574448</v>
      </c>
      <c r="G25" s="15">
        <f>AVERAGE(C25:F25)</f>
        <v/>
      </c>
      <c r="H25" s="15">
        <f>SUM(C25:F25)/4</f>
        <v/>
      </c>
      <c r="I25" s="15">
        <f>IF(H25&lt;7, (0.6*H25) + (0.4*G25), "-")</f>
        <v/>
      </c>
      <c r="J25" s="8">
        <f>IF(H25&lt;2.5, "REPROVADO", IF(H25&lt;7, "FINAL", "APROVADO"))</f>
        <v/>
      </c>
      <c r="K25" s="15">
        <f>IF(H25&lt;7, (12.5 - (1.5*H25)), "-")</f>
        <v/>
      </c>
      <c r="L25" s="15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15">
        <f>AVERAGE(C26:F26)</f>
        <v/>
      </c>
      <c r="H26" s="15">
        <f>SUM(C26:F26)/4</f>
        <v/>
      </c>
      <c r="I26" s="15">
        <f>IF(H26&lt;7, (0.6*H26) + (0.4*G26), "-")</f>
        <v/>
      </c>
      <c r="J26" s="8">
        <f>IF(H26&lt;2.5, "REPROVADO", IF(H26&lt;7, "FINAL", "APROVADO"))</f>
        <v/>
      </c>
      <c r="K26" s="15">
        <f>IF(H26&lt;7, (12.5 - (1.5*H26)), "-")</f>
        <v/>
      </c>
      <c r="L26" s="15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15">
        <f>AVERAGE(C27:F27)</f>
        <v/>
      </c>
      <c r="H27" s="15">
        <f>SUM(C27:F27)/4</f>
        <v/>
      </c>
      <c r="I27" s="15">
        <f>IF(H27&lt;7, (0.6*H27) + (0.4*G27), "-")</f>
        <v/>
      </c>
      <c r="J27" s="8">
        <f>IF(H27&lt;2.5, "REPROVADO", IF(H27&lt;7, "FINAL", "APROVADO"))</f>
        <v/>
      </c>
      <c r="K27" s="15">
        <f>IF(H27&lt;7, (12.5 - (1.5*H27)), "-")</f>
        <v/>
      </c>
      <c r="L27" s="15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15">
        <f>AVERAGE(C28:F28)</f>
        <v/>
      </c>
      <c r="H28" s="15">
        <f>SUM(C28:F28)/4</f>
        <v/>
      </c>
      <c r="I28" s="15">
        <f>IF(H28&lt;7, (0.6*H28) + (0.4*G28), "-")</f>
        <v/>
      </c>
      <c r="J28" s="8">
        <f>IF(H28&lt;2.5, "REPROVADO", IF(H28&lt;7, "FINAL", "APROVADO"))</f>
        <v/>
      </c>
      <c r="K28" s="15">
        <f>IF(H28&lt;7, (12.5 - (1.5*H28)), "-")</f>
        <v/>
      </c>
      <c r="L28" s="15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15">
        <f>AVERAGE(C29:F29)</f>
        <v/>
      </c>
      <c r="H29" s="15">
        <f>SUM(C29:F29)/4</f>
        <v/>
      </c>
      <c r="I29" s="15">
        <f>IF(H29&lt;7, (0.6*H29) + (0.4*G29), "-")</f>
        <v/>
      </c>
      <c r="J29" s="8">
        <f>IF(H29&lt;2.5, "REPROVADO", IF(H29&lt;7, "FINAL", "APROVADO"))</f>
        <v/>
      </c>
      <c r="K29" s="15">
        <f>IF(H29&lt;7, (12.5 - (1.5*H29)), "-")</f>
        <v/>
      </c>
      <c r="L29" s="15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15">
        <f>AVERAGE(C30:F30)</f>
        <v/>
      </c>
      <c r="H30" s="15">
        <f>SUM(C30:F30)/4</f>
        <v/>
      </c>
      <c r="I30" s="15">
        <f>IF(H30&lt;7, (0.6*H30) + (0.4*G30), "-")</f>
        <v/>
      </c>
      <c r="J30" s="8">
        <f>IF(H30&lt;2.5, "REPROVADO", IF(H30&lt;7, "FINAL", "APROVADO"))</f>
        <v/>
      </c>
      <c r="K30" s="15">
        <f>IF(H30&lt;7, (12.5 - (1.5*H30)), "-")</f>
        <v/>
      </c>
      <c r="L30" s="15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15">
        <f>AVERAGE(C31:F31)</f>
        <v/>
      </c>
      <c r="H31" s="15">
        <f>SUM(C31:F31)/4</f>
        <v/>
      </c>
      <c r="I31" s="15">
        <f>IF(H31&lt;7, (0.6*H31) + (0.4*G31), "-")</f>
        <v/>
      </c>
      <c r="J31" s="8">
        <f>IF(H31&lt;2.5, "REPROVADO", IF(H31&lt;7, "FINAL", "APROVADO"))</f>
        <v/>
      </c>
      <c r="K31" s="15">
        <f>IF(H31&lt;7, (12.5 - (1.5*H31)), "-")</f>
        <v/>
      </c>
      <c r="L31" s="15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15">
        <f>AVERAGE(C32:F32)</f>
        <v/>
      </c>
      <c r="H32" s="15">
        <f>SUM(C32:F32)/4</f>
        <v/>
      </c>
      <c r="I32" s="15">
        <f>IF(H32&lt;7, (0.6*H32) + (0.4*G32), "-")</f>
        <v/>
      </c>
      <c r="J32" s="8">
        <f>IF(H32&lt;2.5, "REPROVADO", IF(H32&lt;7, "FINAL", "APROVADO"))</f>
        <v/>
      </c>
      <c r="K32" s="15">
        <f>IF(H32&lt;7, (12.5 - (1.5*H32)), "-")</f>
        <v/>
      </c>
      <c r="L32" s="15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15">
        <f>AVERAGE(C33:F33)</f>
        <v/>
      </c>
      <c r="H33" s="15">
        <f>SUM(C33:F33)/4</f>
        <v/>
      </c>
      <c r="I33" s="15">
        <f>IF(H33&lt;7, (0.6*H33) + (0.4*G33), "-")</f>
        <v/>
      </c>
      <c r="J33" s="8">
        <f>IF(H33&lt;2.5, "REPROVADO", IF(H33&lt;7, "FINAL", "APROVADO"))</f>
        <v/>
      </c>
      <c r="K33" s="15">
        <f>IF(H33&lt;7, (12.5 - (1.5*H33)), "-")</f>
        <v/>
      </c>
      <c r="L33" s="15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15">
        <f>AVERAGE(C34:F34)</f>
        <v/>
      </c>
      <c r="H34" s="15">
        <f>SUM(C34:F34)/4</f>
        <v/>
      </c>
      <c r="I34" s="15">
        <f>IF(H34&lt;7, (0.6*H34) + (0.4*G34), "-")</f>
        <v/>
      </c>
      <c r="J34" s="8">
        <f>IF(H34&lt;2.5, "REPROVADO", IF(H34&lt;7, "FINAL", "APROVADO"))</f>
        <v/>
      </c>
      <c r="K34" s="15">
        <f>IF(H34&lt;7, (12.5 - (1.5*H34)), "-")</f>
        <v/>
      </c>
      <c r="L34" s="15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15">
        <f>AVERAGE(C35:F35)</f>
        <v/>
      </c>
      <c r="H35" s="15">
        <f>SUM(C35:F35)/4</f>
        <v/>
      </c>
      <c r="I35" s="15">
        <f>IF(H35&lt;7, (0.6*H35) + (0.4*G35), "-")</f>
        <v/>
      </c>
      <c r="J35" s="8">
        <f>IF(H35&lt;2.5, "REPROVADO", IF(H35&lt;7, "FINAL", "APROVADO"))</f>
        <v/>
      </c>
      <c r="K35" s="15">
        <f>IF(H35&lt;7, (12.5 - (1.5*H35)), "-")</f>
        <v/>
      </c>
      <c r="L35" s="15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15">
        <f>AVERAGE(C36:F36)</f>
        <v/>
      </c>
      <c r="H36" s="15">
        <f>SUM(C36:F36)/4</f>
        <v/>
      </c>
      <c r="I36" s="15">
        <f>IF(H36&lt;7, (0.6*H36) + (0.4*G36), "-")</f>
        <v/>
      </c>
      <c r="J36" s="8">
        <f>IF(H36&lt;2.5, "REPROVADO", IF(H36&lt;7, "FINAL", "APROVADO"))</f>
        <v/>
      </c>
      <c r="K36" s="15">
        <f>IF(H36&lt;7, (12.5 - (1.5*H36)), "-")</f>
        <v/>
      </c>
      <c r="L36" s="15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15">
        <f>AVERAGE(C37:F37)</f>
        <v/>
      </c>
      <c r="H37" s="15">
        <f>SUM(C37:F37)/4</f>
        <v/>
      </c>
      <c r="I37" s="15">
        <f>IF(H37&lt;7, (0.6*H37) + (0.4*G37), "-")</f>
        <v/>
      </c>
      <c r="J37" s="8">
        <f>IF(H37&lt;2.5, "REPROVADO", IF(H37&lt;7, "FINAL", "APROVADO"))</f>
        <v/>
      </c>
      <c r="K37" s="15">
        <f>IF(H37&lt;7, (12.5 - (1.5*H37)), "-")</f>
        <v/>
      </c>
      <c r="L37" s="15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15">
        <f>AVERAGE(C38:F38)</f>
        <v/>
      </c>
      <c r="H38" s="15">
        <f>SUM(C38:F38)/4</f>
        <v/>
      </c>
      <c r="I38" s="15">
        <f>IF(H38&lt;7, (0.6*H38) + (0.4*G38), "-")</f>
        <v/>
      </c>
      <c r="J38" s="8">
        <f>IF(H38&lt;2.5, "REPROVADO", IF(H38&lt;7, "FINAL", "APROVADO"))</f>
        <v/>
      </c>
      <c r="K38" s="15">
        <f>IF(H38&lt;7, (12.5 - (1.5*H38)), "-")</f>
        <v/>
      </c>
      <c r="L38" s="15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3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14" t="n">
        <v>4.583622919985681</v>
      </c>
      <c r="D56" s="14" t="n">
        <v>6.947671817683629</v>
      </c>
      <c r="E56" s="14" t="n">
        <v>7.711788774049661</v>
      </c>
      <c r="F56" s="14" t="n">
        <v>9.226038803162805</v>
      </c>
      <c r="G56" s="15">
        <f>AVERAGE(C56:F56)</f>
        <v/>
      </c>
      <c r="H56" s="15">
        <f>SUM(C56:F56)/4</f>
        <v/>
      </c>
      <c r="I56" s="15">
        <f>IF(H56&lt;7, (0.6*H56) + (0.4*G56), "-")</f>
        <v/>
      </c>
      <c r="J56" s="8">
        <f>IF(H56&lt;2.5, "REPROVADO", IF(H56&lt;7, "FINAL", "APROVADO"))</f>
        <v/>
      </c>
      <c r="K56" s="15">
        <f>IF(H56&lt;7, (12.5 - (1.5*H56)), "-")</f>
        <v/>
      </c>
      <c r="L56" s="15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14" t="n">
        <v>8.795471716382222</v>
      </c>
      <c r="D57" s="14" t="n">
        <v>8.962396887794764</v>
      </c>
      <c r="E57" s="14" t="n">
        <v>5.999526103647998</v>
      </c>
      <c r="F57" s="14" t="n">
        <v>4.346465010297991</v>
      </c>
      <c r="G57" s="15">
        <f>AVERAGE(C57:F57)</f>
        <v/>
      </c>
      <c r="H57" s="15">
        <f>SUM(C57:F57)/4</f>
        <v/>
      </c>
      <c r="I57" s="15">
        <f>IF(H57&lt;7, (0.6*H57) + (0.4*G57), "-")</f>
        <v/>
      </c>
      <c r="J57" s="8">
        <f>IF(H57&lt;2.5, "REPROVADO", IF(H57&lt;7, "FINAL", "APROVADO"))</f>
        <v/>
      </c>
      <c r="K57" s="15">
        <f>IF(H57&lt;7, (12.5 - (1.5*H57)), "-")</f>
        <v/>
      </c>
      <c r="L57" s="15">
        <f>IF(G57&gt;=K57, "AF", "-")</f>
        <v/>
      </c>
      <c r="N57" s="8" t="inlineStr">
        <is>
          <t>ALUNOS APROVADOS</t>
        </is>
      </c>
      <c r="O57" s="9">
        <f>COUNTIF(C56:C90, "&gt;=7")</f>
        <v/>
      </c>
      <c r="P57" s="9">
        <f>COUNTIF(D56:D90, "&gt;=7")</f>
        <v/>
      </c>
      <c r="Q57" s="9">
        <f>COUNTIF(E56:E90, "&gt;=7")</f>
        <v/>
      </c>
      <c r="R57" s="9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14" t="n">
        <v>2.166743303827793</v>
      </c>
      <c r="D58" s="14" t="n">
        <v>7.072845137397284</v>
      </c>
      <c r="E58" s="14" t="n">
        <v>6.809453619028523</v>
      </c>
      <c r="F58" s="14" t="n">
        <v>2.94879236040653</v>
      </c>
      <c r="G58" s="15">
        <f>AVERAGE(C58:F58)</f>
        <v/>
      </c>
      <c r="H58" s="15">
        <f>SUM(C58:F58)/4</f>
        <v/>
      </c>
      <c r="I58" s="15">
        <f>IF(H58&lt;7, (0.6*H58) + (0.4*G58), "-")</f>
        <v/>
      </c>
      <c r="J58" s="8">
        <f>IF(H58&lt;2.5, "REPROVADO", IF(H58&lt;7, "FINAL", "APROVADO"))</f>
        <v/>
      </c>
      <c r="K58" s="15">
        <f>IF(H58&lt;7, (12.5 - (1.5*H58)), "-")</f>
        <v/>
      </c>
      <c r="L58" s="15">
        <f>IF(G58&gt;=K58, "AF", "-")</f>
        <v/>
      </c>
      <c r="N58" s="8" t="inlineStr">
        <is>
          <t>ALUNOS REPROVADOS</t>
        </is>
      </c>
      <c r="O58" s="9">
        <f>COUNTIF(C56:C90, "&lt;7")</f>
        <v/>
      </c>
      <c r="P58" s="9">
        <f>COUNTIF(D56:D90, "&lt;7")</f>
        <v/>
      </c>
      <c r="Q58" s="9">
        <f>COUNTIF(E56:E90, "&lt;7")</f>
        <v/>
      </c>
      <c r="R58" s="9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14" t="n">
        <v>4.509853575212206</v>
      </c>
      <c r="D59" s="14" t="n">
        <v>9.189385450465998</v>
      </c>
      <c r="E59" s="14" t="n">
        <v>7.20740377655545</v>
      </c>
      <c r="F59" s="14" t="n">
        <v>8.803668812047686</v>
      </c>
      <c r="G59" s="15">
        <f>AVERAGE(C59:F59)</f>
        <v/>
      </c>
      <c r="H59" s="15">
        <f>SUM(C59:F59)/4</f>
        <v/>
      </c>
      <c r="I59" s="15">
        <f>IF(H59&lt;7, (0.6*H59) + (0.4*G59), "-")</f>
        <v/>
      </c>
      <c r="J59" s="8">
        <f>IF(H59&lt;2.5, "REPROVADO", IF(H59&lt;7, "FINAL", "APROVADO"))</f>
        <v/>
      </c>
      <c r="K59" s="15">
        <f>IF(H59&lt;7, (12.5 - (1.5*H59)), "-")</f>
        <v/>
      </c>
      <c r="L59" s="15">
        <f>IF(G59&gt;=K59, "AF", "-")</f>
        <v/>
      </c>
      <c r="N59" s="8" t="inlineStr">
        <is>
          <t>Nº ALUNOS COM MÉDIA &gt; 8,0</t>
        </is>
      </c>
      <c r="O59" s="9">
        <f>COUNTIF(C56:C90, "&gt;=8")</f>
        <v/>
      </c>
      <c r="P59" s="9">
        <f>COUNTIF(D56:D90, "&gt;=8")</f>
        <v/>
      </c>
      <c r="Q59" s="9">
        <f>COUNTIF(E56:E90, "&gt;=8")</f>
        <v/>
      </c>
      <c r="R59" s="9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14" t="n">
        <v>6.896992341887184</v>
      </c>
      <c r="D60" s="14" t="n">
        <v>6.315880961555592</v>
      </c>
      <c r="E60" s="14" t="n">
        <v>8.598633625038223</v>
      </c>
      <c r="F60" s="14" t="n">
        <v>2.651347065727416</v>
      </c>
      <c r="G60" s="15">
        <f>AVERAGE(C60:F60)</f>
        <v/>
      </c>
      <c r="H60" s="15">
        <f>SUM(C60:F60)/4</f>
        <v/>
      </c>
      <c r="I60" s="15">
        <f>IF(H60&lt;7, (0.6*H60) + (0.4*G60), "-")</f>
        <v/>
      </c>
      <c r="J60" s="8">
        <f>IF(H60&lt;2.5, "REPROVADO", IF(H60&lt;7, "FINAL", "APROVADO"))</f>
        <v/>
      </c>
      <c r="K60" s="15">
        <f>IF(H60&lt;7, (12.5 - (1.5*H60)), "-")</f>
        <v/>
      </c>
      <c r="L60" s="15">
        <f>IF(G60&gt;=K60, "AF", "-")</f>
        <v/>
      </c>
      <c r="N60" s="8" t="inlineStr">
        <is>
          <t>Nº ALUNOS QUE NÃO ATINGIRAM MÉDIA &gt; 8,0</t>
        </is>
      </c>
      <c r="O60" s="9">
        <f>COUNTIF(C56:C90, "&lt;8")</f>
        <v/>
      </c>
      <c r="P60" s="9">
        <f>COUNTIF(D56:D90, "&lt;8")</f>
        <v/>
      </c>
      <c r="Q60" s="9">
        <f>COUNTIF(E56:E90, "&lt;8")</f>
        <v/>
      </c>
      <c r="R60" s="9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14" t="n">
        <v>3.840387598455287</v>
      </c>
      <c r="D61" s="14" t="n">
        <v>6.188001246870575</v>
      </c>
      <c r="E61" s="14" t="n">
        <v>4.283844291258255</v>
      </c>
      <c r="F61" s="14" t="n">
        <v>7.06581392470027</v>
      </c>
      <c r="G61" s="15">
        <f>AVERAGE(C61:F61)</f>
        <v/>
      </c>
      <c r="H61" s="15">
        <f>SUM(C61:F61)/4</f>
        <v/>
      </c>
      <c r="I61" s="15">
        <f>IF(H61&lt;7, (0.6*H61) + (0.4*G61), "-")</f>
        <v/>
      </c>
      <c r="J61" s="8">
        <f>IF(H61&lt;2.5, "REPROVADO", IF(H61&lt;7, "FINAL", "APROVADO"))</f>
        <v/>
      </c>
      <c r="K61" s="15">
        <f>IF(H61&lt;7, (12.5 - (1.5*H61)), "-")</f>
        <v/>
      </c>
      <c r="L61" s="15">
        <f>IF(G61&gt;=K61, "AF", "-")</f>
        <v/>
      </c>
      <c r="N61" s="8" t="inlineStr">
        <is>
          <t>PERCENTUAL DE MÉDIAS &gt; 5,0</t>
        </is>
      </c>
      <c r="O61" s="10">
        <f>COUNTIF(C56:C90, "&gt;=5")/COUNTA(C56:C90)</f>
        <v/>
      </c>
      <c r="P61" s="10">
        <f>COUNTIF(D56:D90, "&gt;=5")/COUNTA(D56:D90)</f>
        <v/>
      </c>
      <c r="Q61" s="10">
        <f>COUNTIF(E56:E90, "&gt;=5")/COUNTA(E56:E90)</f>
        <v/>
      </c>
      <c r="R61" s="10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14" t="n">
        <v>6.491738351676824</v>
      </c>
      <c r="D62" s="14" t="n">
        <v>4.269180130969401</v>
      </c>
      <c r="E62" s="14" t="n">
        <v>5.188108790436081</v>
      </c>
      <c r="F62" s="14" t="n">
        <v>6.9508176563543</v>
      </c>
      <c r="G62" s="15">
        <f>AVERAGE(C62:F62)</f>
        <v/>
      </c>
      <c r="H62" s="15">
        <f>SUM(C62:F62)/4</f>
        <v/>
      </c>
      <c r="I62" s="15">
        <f>IF(H62&lt;7, (0.6*H62) + (0.4*G62), "-")</f>
        <v/>
      </c>
      <c r="J62" s="8">
        <f>IF(H62&lt;2.5, "REPROVADO", IF(H62&lt;7, "FINAL", "APROVADO"))</f>
        <v/>
      </c>
      <c r="K62" s="15">
        <f>IF(H62&lt;7, (12.5 - (1.5*H62)), "-")</f>
        <v/>
      </c>
      <c r="L62" s="15">
        <f>IF(G62&gt;=K62, "AF", "-")</f>
        <v/>
      </c>
      <c r="N62" s="8" t="inlineStr">
        <is>
          <t>PERCENTUAL DE MÉDIAS &lt; 5,0</t>
        </is>
      </c>
      <c r="O62" s="10">
        <f>COUNTIF(C56:C90, "&lt;5")/COUNTA(C56:C90)</f>
        <v/>
      </c>
      <c r="P62" s="10">
        <f>COUNTIF(D56:D90, "&lt;5")/COUNTA(D56:D90)</f>
        <v/>
      </c>
      <c r="Q62" s="10">
        <f>COUNTIF(E56:E90, "&lt;5")/COUNTA(E56:E90)</f>
        <v/>
      </c>
      <c r="R62" s="10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14" t="n">
        <v>2.437320586025432</v>
      </c>
      <c r="D63" s="14" t="n">
        <v>9.614058967167852</v>
      </c>
      <c r="E63" s="14" t="n">
        <v>6.469576808133175</v>
      </c>
      <c r="F63" s="14" t="n">
        <v>2.322950904920612</v>
      </c>
      <c r="G63" s="15">
        <f>AVERAGE(C63:F63)</f>
        <v/>
      </c>
      <c r="H63" s="15">
        <f>SUM(C63:F63)/4</f>
        <v/>
      </c>
      <c r="I63" s="15">
        <f>IF(H63&lt;7, (0.6*H63) + (0.4*G63), "-")</f>
        <v/>
      </c>
      <c r="J63" s="8">
        <f>IF(H63&lt;2.5, "REPROVADO", IF(H63&lt;7, "FINAL", "APROVADO"))</f>
        <v/>
      </c>
      <c r="K63" s="15">
        <f>IF(H63&lt;7, (12.5 - (1.5*H63)), "-")</f>
        <v/>
      </c>
      <c r="L63" s="15">
        <f>IF(G63&gt;=K63, "AF", "-")</f>
        <v/>
      </c>
      <c r="N63" s="8" t="inlineStr">
        <is>
          <t>MATRÍCULAS</t>
        </is>
      </c>
      <c r="O63" s="9">
        <f>COUNTA(C56:C90)</f>
        <v/>
      </c>
      <c r="P63" s="9">
        <f>COUNTA(D56:D90)</f>
        <v/>
      </c>
      <c r="Q63" s="9">
        <f>COUNTA(E56:E90)</f>
        <v/>
      </c>
      <c r="R63" s="9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14" t="n">
        <v>7.971247080696823</v>
      </c>
      <c r="D64" s="14" t="n">
        <v>9.183378719752037</v>
      </c>
      <c r="E64" s="14" t="n">
        <v>5.026370769386854</v>
      </c>
      <c r="F64" s="14" t="n">
        <v>4.126939260983239</v>
      </c>
      <c r="G64" s="15">
        <f>AVERAGE(C64:F64)</f>
        <v/>
      </c>
      <c r="H64" s="15">
        <f>SUM(C64:F64)/4</f>
        <v/>
      </c>
      <c r="I64" s="15">
        <f>IF(H64&lt;7, (0.6*H64) + (0.4*G64), "-")</f>
        <v/>
      </c>
      <c r="J64" s="8">
        <f>IF(H64&lt;2.5, "REPROVADO", IF(H64&lt;7, "FINAL", "APROVADO"))</f>
        <v/>
      </c>
      <c r="K64" s="15">
        <f>IF(H64&lt;7, (12.5 - (1.5*H64)), "-")</f>
        <v/>
      </c>
      <c r="L64" s="15">
        <f>IF(G64&gt;=K64, "AF", "-")</f>
        <v/>
      </c>
      <c r="N64" s="8" t="inlineStr">
        <is>
          <t>TAXA DE APROVAÇÃO (%)</t>
        </is>
      </c>
      <c r="O64" s="10">
        <f>IF(COUNTA(C56:C90)=0, 0, COUNTIF(C56:C90, "&gt;=7")/COUNTA(C56:C90))</f>
        <v/>
      </c>
      <c r="P64" s="10">
        <f>IF(COUNTA(D56:D90)=0, 0, COUNTIF(D56:D90, "&gt;=7")/COUNTA(D56:D90))</f>
        <v/>
      </c>
      <c r="Q64" s="10">
        <f>IF(COUNTA(E56:E90)=0, 0, COUNTIF(E56:E90, "&gt;=7")/COUNTA(E56:E90))</f>
        <v/>
      </c>
      <c r="R64" s="10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14" t="n">
        <v>3.199392377635171</v>
      </c>
      <c r="D65" s="14" t="n">
        <v>6.105229324430258</v>
      </c>
      <c r="E65" s="14" t="n">
        <v>5.223180308123187</v>
      </c>
      <c r="F65" s="14" t="n">
        <v>9.911886470971487</v>
      </c>
      <c r="G65" s="15">
        <f>AVERAGE(C65:F65)</f>
        <v/>
      </c>
      <c r="H65" s="15">
        <f>SUM(C65:F65)/4</f>
        <v/>
      </c>
      <c r="I65" s="15">
        <f>IF(H65&lt;7, (0.6*H65) + (0.4*G65), "-")</f>
        <v/>
      </c>
      <c r="J65" s="8">
        <f>IF(H65&lt;2.5, "REPROVADO", IF(H65&lt;7, "FINAL", "APROVADO"))</f>
        <v/>
      </c>
      <c r="K65" s="15">
        <f>IF(H65&lt;7, (12.5 - (1.5*H65)), "-")</f>
        <v/>
      </c>
      <c r="L65" s="15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14" t="n">
        <v>7.265410090601622</v>
      </c>
      <c r="D66" s="14" t="n">
        <v>3.802681469063962</v>
      </c>
      <c r="E66" s="14" t="n">
        <v>6.386665470856858</v>
      </c>
      <c r="F66" s="14" t="n">
        <v>3.004387477267347</v>
      </c>
      <c r="G66" s="15">
        <f>AVERAGE(C66:F66)</f>
        <v/>
      </c>
      <c r="H66" s="15">
        <f>SUM(C66:F66)/4</f>
        <v/>
      </c>
      <c r="I66" s="15">
        <f>IF(H66&lt;7, (0.6*H66) + (0.4*G66), "-")</f>
        <v/>
      </c>
      <c r="J66" s="8">
        <f>IF(H66&lt;2.5, "REPROVADO", IF(H66&lt;7, "FINAL", "APROVADO"))</f>
        <v/>
      </c>
      <c r="K66" s="15">
        <f>IF(H66&lt;7, (12.5 - (1.5*H66)), "-")</f>
        <v/>
      </c>
      <c r="L66" s="15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14" t="n">
        <v>1.889700906411201</v>
      </c>
      <c r="D67" s="14" t="n">
        <v>4.472248857315544</v>
      </c>
      <c r="E67" s="14" t="n">
        <v>9.724445918458404</v>
      </c>
      <c r="F67" s="14" t="n">
        <v>4.721987728161119</v>
      </c>
      <c r="G67" s="15">
        <f>AVERAGE(C67:F67)</f>
        <v/>
      </c>
      <c r="H67" s="15">
        <f>SUM(C67:F67)/4</f>
        <v/>
      </c>
      <c r="I67" s="15">
        <f>IF(H67&lt;7, (0.6*H67) + (0.4*G67), "-")</f>
        <v/>
      </c>
      <c r="J67" s="8">
        <f>IF(H67&lt;2.5, "REPROVADO", IF(H67&lt;7, "FINAL", "APROVADO"))</f>
        <v/>
      </c>
      <c r="K67" s="15">
        <f>IF(H67&lt;7, (12.5 - (1.5*H67)), "-")</f>
        <v/>
      </c>
      <c r="L67" s="15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14" t="n">
        <v>5.368031265789298</v>
      </c>
      <c r="D68" s="14" t="n">
        <v>2.835822804647235</v>
      </c>
      <c r="E68" s="14" t="n">
        <v>4.893090062019736</v>
      </c>
      <c r="F68" s="14" t="n">
        <v>8.651411619058459</v>
      </c>
      <c r="G68" s="15">
        <f>AVERAGE(C68:F68)</f>
        <v/>
      </c>
      <c r="H68" s="15">
        <f>SUM(C68:F68)/4</f>
        <v/>
      </c>
      <c r="I68" s="15">
        <f>IF(H68&lt;7, (0.6*H68) + (0.4*G68), "-")</f>
        <v/>
      </c>
      <c r="J68" s="8">
        <f>IF(H68&lt;2.5, "REPROVADO", IF(H68&lt;7, "FINAL", "APROVADO"))</f>
        <v/>
      </c>
      <c r="K68" s="15">
        <f>IF(H68&lt;7, (12.5 - (1.5*H68)), "-")</f>
        <v/>
      </c>
      <c r="L68" s="15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14" t="n">
        <v>6.343775199925516</v>
      </c>
      <c r="D69" s="14" t="n">
        <v>5.911068332326926</v>
      </c>
      <c r="E69" s="14" t="n">
        <v>4.38381402860146</v>
      </c>
      <c r="F69" s="14" t="n">
        <v>4.663552260011648</v>
      </c>
      <c r="G69" s="15">
        <f>AVERAGE(C69:F69)</f>
        <v/>
      </c>
      <c r="H69" s="15">
        <f>SUM(C69:F69)/4</f>
        <v/>
      </c>
      <c r="I69" s="15">
        <f>IF(H69&lt;7, (0.6*H69) + (0.4*G69), "-")</f>
        <v/>
      </c>
      <c r="J69" s="8">
        <f>IF(H69&lt;2.5, "REPROVADO", IF(H69&lt;7, "FINAL", "APROVADO"))</f>
        <v/>
      </c>
      <c r="K69" s="15">
        <f>IF(H69&lt;7, (12.5 - (1.5*H69)), "-")</f>
        <v/>
      </c>
      <c r="L69" s="15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14" t="n">
        <v>5.87566254708052</v>
      </c>
      <c r="D70" s="14" t="n">
        <v>4.15888014939525</v>
      </c>
      <c r="E70" s="14" t="n">
        <v>5.79691165770923</v>
      </c>
      <c r="F70" s="14" t="n">
        <v>7.756201483768546</v>
      </c>
      <c r="G70" s="15">
        <f>AVERAGE(C70:F70)</f>
        <v/>
      </c>
      <c r="H70" s="15">
        <f>SUM(C70:F70)/4</f>
        <v/>
      </c>
      <c r="I70" s="15">
        <f>IF(H70&lt;7, (0.6*H70) + (0.4*G70), "-")</f>
        <v/>
      </c>
      <c r="J70" s="8">
        <f>IF(H70&lt;2.5, "REPROVADO", IF(H70&lt;7, "FINAL", "APROVADO"))</f>
        <v/>
      </c>
      <c r="K70" s="15">
        <f>IF(H70&lt;7, (12.5 - (1.5*H70)), "-")</f>
        <v/>
      </c>
      <c r="L70" s="15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14" t="n">
        <v>2.389796656639044</v>
      </c>
      <c r="D71" s="14" t="n">
        <v>9.364461757604293</v>
      </c>
      <c r="E71" s="14" t="n">
        <v>9.517509641751696</v>
      </c>
      <c r="F71" s="14" t="n">
        <v>6.79046940362772</v>
      </c>
      <c r="G71" s="15">
        <f>AVERAGE(C71:F71)</f>
        <v/>
      </c>
      <c r="H71" s="15">
        <f>SUM(C71:F71)/4</f>
        <v/>
      </c>
      <c r="I71" s="15">
        <f>IF(H71&lt;7, (0.6*H71) + (0.4*G71), "-")</f>
        <v/>
      </c>
      <c r="J71" s="8">
        <f>IF(H71&lt;2.5, "REPROVADO", IF(H71&lt;7, "FINAL", "APROVADO"))</f>
        <v/>
      </c>
      <c r="K71" s="15">
        <f>IF(H71&lt;7, (12.5 - (1.5*H71)), "-")</f>
        <v/>
      </c>
      <c r="L71" s="15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14" t="n">
        <v>4.307446560516762</v>
      </c>
      <c r="D72" s="14" t="n">
        <v>4.040175938378687</v>
      </c>
      <c r="E72" s="14" t="n">
        <v>4.330338065884904</v>
      </c>
      <c r="F72" s="14" t="n">
        <v>2.635708914290469</v>
      </c>
      <c r="G72" s="15">
        <f>AVERAGE(C72:F72)</f>
        <v/>
      </c>
      <c r="H72" s="15">
        <f>SUM(C72:F72)/4</f>
        <v/>
      </c>
      <c r="I72" s="15">
        <f>IF(H72&lt;7, (0.6*H72) + (0.4*G72), "-")</f>
        <v/>
      </c>
      <c r="J72" s="8">
        <f>IF(H72&lt;2.5, "REPROVADO", IF(H72&lt;7, "FINAL", "APROVADO"))</f>
        <v/>
      </c>
      <c r="K72" s="15">
        <f>IF(H72&lt;7, (12.5 - (1.5*H72)), "-")</f>
        <v/>
      </c>
      <c r="L72" s="15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14" t="n">
        <v>8.829158665983122</v>
      </c>
      <c r="D73" s="14" t="n">
        <v>6.087147489127071</v>
      </c>
      <c r="E73" s="14" t="n">
        <v>1.922001389295173</v>
      </c>
      <c r="F73" s="14" t="n">
        <v>3.899283103069636</v>
      </c>
      <c r="G73" s="15">
        <f>AVERAGE(C73:F73)</f>
        <v/>
      </c>
      <c r="H73" s="15">
        <f>SUM(C73:F73)/4</f>
        <v/>
      </c>
      <c r="I73" s="15">
        <f>IF(H73&lt;7, (0.6*H73) + (0.4*G73), "-")</f>
        <v/>
      </c>
      <c r="J73" s="8">
        <f>IF(H73&lt;2.5, "REPROVADO", IF(H73&lt;7, "FINAL", "APROVADO"))</f>
        <v/>
      </c>
      <c r="K73" s="15">
        <f>IF(H73&lt;7, (12.5 - (1.5*H73)), "-")</f>
        <v/>
      </c>
      <c r="L73" s="15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14" t="n">
        <v>1.829804038853339</v>
      </c>
      <c r="D74" s="14" t="n">
        <v>5.152218370688098</v>
      </c>
      <c r="E74" s="14" t="n">
        <v>2.00268981522473</v>
      </c>
      <c r="F74" s="14" t="n">
        <v>8.433191136734326</v>
      </c>
      <c r="G74" s="15">
        <f>AVERAGE(C74:F74)</f>
        <v/>
      </c>
      <c r="H74" s="15">
        <f>SUM(C74:F74)/4</f>
        <v/>
      </c>
      <c r="I74" s="15">
        <f>IF(H74&lt;7, (0.6*H74) + (0.4*G74), "-")</f>
        <v/>
      </c>
      <c r="J74" s="8">
        <f>IF(H74&lt;2.5, "REPROVADO", IF(H74&lt;7, "FINAL", "APROVADO"))</f>
        <v/>
      </c>
      <c r="K74" s="15">
        <f>IF(H74&lt;7, (12.5 - (1.5*H74)), "-")</f>
        <v/>
      </c>
      <c r="L74" s="15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14" t="n">
        <v>4.060055314037337</v>
      </c>
      <c r="D75" s="14" t="n">
        <v>4.468480510608249</v>
      </c>
      <c r="E75" s="14" t="n">
        <v>7.209003609045881</v>
      </c>
      <c r="F75" s="14" t="n">
        <v>9.91945797114921</v>
      </c>
      <c r="G75" s="15">
        <f>AVERAGE(C75:F75)</f>
        <v/>
      </c>
      <c r="H75" s="15">
        <f>SUM(C75:F75)/4</f>
        <v/>
      </c>
      <c r="I75" s="15">
        <f>IF(H75&lt;7, (0.6*H75) + (0.4*G75), "-")</f>
        <v/>
      </c>
      <c r="J75" s="8">
        <f>IF(H75&lt;2.5, "REPROVADO", IF(H75&lt;7, "FINAL", "APROVADO"))</f>
        <v/>
      </c>
      <c r="K75" s="15">
        <f>IF(H75&lt;7, (12.5 - (1.5*H75)), "-")</f>
        <v/>
      </c>
      <c r="L75" s="15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14" t="n">
        <v>5.612917601447678</v>
      </c>
      <c r="D76" s="14" t="n">
        <v>2.464922241731376</v>
      </c>
      <c r="E76" s="14" t="n">
        <v>6.613632940307612</v>
      </c>
      <c r="F76" s="14" t="n">
        <v>9.441580507162991</v>
      </c>
      <c r="G76" s="15">
        <f>AVERAGE(C76:F76)</f>
        <v/>
      </c>
      <c r="H76" s="15">
        <f>SUM(C76:F76)/4</f>
        <v/>
      </c>
      <c r="I76" s="15">
        <f>IF(H76&lt;7, (0.6*H76) + (0.4*G76), "-")</f>
        <v/>
      </c>
      <c r="J76" s="8">
        <f>IF(H76&lt;2.5, "REPROVADO", IF(H76&lt;7, "FINAL", "APROVADO"))</f>
        <v/>
      </c>
      <c r="K76" s="15">
        <f>IF(H76&lt;7, (12.5 - (1.5*H76)), "-")</f>
        <v/>
      </c>
      <c r="L76" s="15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14" t="n">
        <v>3.512946104382304</v>
      </c>
      <c r="D77" s="14" t="n">
        <v>6.10840814794147</v>
      </c>
      <c r="E77" s="14" t="n">
        <v>7.740851568066793</v>
      </c>
      <c r="F77" s="14" t="n">
        <v>8.879415928686852</v>
      </c>
      <c r="G77" s="15">
        <f>AVERAGE(C77:F77)</f>
        <v/>
      </c>
      <c r="H77" s="15">
        <f>SUM(C77:F77)/4</f>
        <v/>
      </c>
      <c r="I77" s="15">
        <f>IF(H77&lt;7, (0.6*H77) + (0.4*G77), "-")</f>
        <v/>
      </c>
      <c r="J77" s="8">
        <f>IF(H77&lt;2.5, "REPROVADO", IF(H77&lt;7, "FINAL", "APROVADO"))</f>
        <v/>
      </c>
      <c r="K77" s="15">
        <f>IF(H77&lt;7, (12.5 - (1.5*H77)), "-")</f>
        <v/>
      </c>
      <c r="L77" s="15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14" t="n">
        <v>3.936872824816071</v>
      </c>
      <c r="D78" s="14" t="n">
        <v>3.050115106749542</v>
      </c>
      <c r="E78" s="14" t="n">
        <v>2.806299735379655</v>
      </c>
      <c r="F78" s="14" t="n">
        <v>7.234094552511677</v>
      </c>
      <c r="G78" s="15">
        <f>AVERAGE(C78:F78)</f>
        <v/>
      </c>
      <c r="H78" s="15">
        <f>SUM(C78:F78)/4</f>
        <v/>
      </c>
      <c r="I78" s="15">
        <f>IF(H78&lt;7, (0.6*H78) + (0.4*G78), "-")</f>
        <v/>
      </c>
      <c r="J78" s="8">
        <f>IF(H78&lt;2.5, "REPROVADO", IF(H78&lt;7, "FINAL", "APROVADO"))</f>
        <v/>
      </c>
      <c r="K78" s="15">
        <f>IF(H78&lt;7, (12.5 - (1.5*H78)), "-")</f>
        <v/>
      </c>
      <c r="L78" s="15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14" t="n">
        <v>2.012119123736278</v>
      </c>
      <c r="D79" s="14" t="n">
        <v>5.926655715392444</v>
      </c>
      <c r="E79" s="14" t="n">
        <v>8.499105525929298</v>
      </c>
      <c r="F79" s="14" t="n">
        <v>8.222076462222807</v>
      </c>
      <c r="G79" s="15">
        <f>AVERAGE(C79:F79)</f>
        <v/>
      </c>
      <c r="H79" s="15">
        <f>SUM(C79:F79)/4</f>
        <v/>
      </c>
      <c r="I79" s="15">
        <f>IF(H79&lt;7, (0.6*H79) + (0.4*G79), "-")</f>
        <v/>
      </c>
      <c r="J79" s="8">
        <f>IF(H79&lt;2.5, "REPROVADO", IF(H79&lt;7, "FINAL", "APROVADO"))</f>
        <v/>
      </c>
      <c r="K79" s="15">
        <f>IF(H79&lt;7, (12.5 - (1.5*H79)), "-")</f>
        <v/>
      </c>
      <c r="L79" s="15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14" t="n">
        <v>1.249265151403107</v>
      </c>
      <c r="D80" s="14" t="n">
        <v>9.961901666970844</v>
      </c>
      <c r="E80" s="14" t="n">
        <v>5.555785511523102</v>
      </c>
      <c r="F80" s="14" t="n">
        <v>9.536633846448792</v>
      </c>
      <c r="G80" s="15">
        <f>AVERAGE(C80:F80)</f>
        <v/>
      </c>
      <c r="H80" s="15">
        <f>SUM(C80:F80)/4</f>
        <v/>
      </c>
      <c r="I80" s="15">
        <f>IF(H80&lt;7, (0.6*H80) + (0.4*G80), "-")</f>
        <v/>
      </c>
      <c r="J80" s="8">
        <f>IF(H80&lt;2.5, "REPROVADO", IF(H80&lt;7, "FINAL", "APROVADO"))</f>
        <v/>
      </c>
      <c r="K80" s="15">
        <f>IF(H80&lt;7, (12.5 - (1.5*H80)), "-")</f>
        <v/>
      </c>
      <c r="L80" s="15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15">
        <f>AVERAGE(C81:F81)</f>
        <v/>
      </c>
      <c r="H81" s="15">
        <f>SUM(C81:F81)/4</f>
        <v/>
      </c>
      <c r="I81" s="15">
        <f>IF(H81&lt;7, (0.6*H81) + (0.4*G81), "-")</f>
        <v/>
      </c>
      <c r="J81" s="8">
        <f>IF(H81&lt;2.5, "REPROVADO", IF(H81&lt;7, "FINAL", "APROVADO"))</f>
        <v/>
      </c>
      <c r="K81" s="15">
        <f>IF(H81&lt;7, (12.5 - (1.5*H81)), "-")</f>
        <v/>
      </c>
      <c r="L81" s="15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15">
        <f>AVERAGE(C82:F82)</f>
        <v/>
      </c>
      <c r="H82" s="15">
        <f>SUM(C82:F82)/4</f>
        <v/>
      </c>
      <c r="I82" s="15">
        <f>IF(H82&lt;7, (0.6*H82) + (0.4*G82), "-")</f>
        <v/>
      </c>
      <c r="J82" s="8">
        <f>IF(H82&lt;2.5, "REPROVADO", IF(H82&lt;7, "FINAL", "APROVADO"))</f>
        <v/>
      </c>
      <c r="K82" s="15">
        <f>IF(H82&lt;7, (12.5 - (1.5*H82)), "-")</f>
        <v/>
      </c>
      <c r="L82" s="15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15">
        <f>AVERAGE(C83:F83)</f>
        <v/>
      </c>
      <c r="H83" s="15">
        <f>SUM(C83:F83)/4</f>
        <v/>
      </c>
      <c r="I83" s="15">
        <f>IF(H83&lt;7, (0.6*H83) + (0.4*G83), "-")</f>
        <v/>
      </c>
      <c r="J83" s="8">
        <f>IF(H83&lt;2.5, "REPROVADO", IF(H83&lt;7, "FINAL", "APROVADO"))</f>
        <v/>
      </c>
      <c r="K83" s="15">
        <f>IF(H83&lt;7, (12.5 - (1.5*H83)), "-")</f>
        <v/>
      </c>
      <c r="L83" s="15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15">
        <f>AVERAGE(C84:F84)</f>
        <v/>
      </c>
      <c r="H84" s="15">
        <f>SUM(C84:F84)/4</f>
        <v/>
      </c>
      <c r="I84" s="15">
        <f>IF(H84&lt;7, (0.6*H84) + (0.4*G84), "-")</f>
        <v/>
      </c>
      <c r="J84" s="8">
        <f>IF(H84&lt;2.5, "REPROVADO", IF(H84&lt;7, "FINAL", "APROVADO"))</f>
        <v/>
      </c>
      <c r="K84" s="15">
        <f>IF(H84&lt;7, (12.5 - (1.5*H84)), "-")</f>
        <v/>
      </c>
      <c r="L84" s="15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15">
        <f>AVERAGE(C85:F85)</f>
        <v/>
      </c>
      <c r="H85" s="15">
        <f>SUM(C85:F85)/4</f>
        <v/>
      </c>
      <c r="I85" s="15">
        <f>IF(H85&lt;7, (0.6*H85) + (0.4*G85), "-")</f>
        <v/>
      </c>
      <c r="J85" s="8">
        <f>IF(H85&lt;2.5, "REPROVADO", IF(H85&lt;7, "FINAL", "APROVADO"))</f>
        <v/>
      </c>
      <c r="K85" s="15">
        <f>IF(H85&lt;7, (12.5 - (1.5*H85)), "-")</f>
        <v/>
      </c>
      <c r="L85" s="15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15">
        <f>AVERAGE(C86:F86)</f>
        <v/>
      </c>
      <c r="H86" s="15">
        <f>SUM(C86:F86)/4</f>
        <v/>
      </c>
      <c r="I86" s="15">
        <f>IF(H86&lt;7, (0.6*H86) + (0.4*G86), "-")</f>
        <v/>
      </c>
      <c r="J86" s="8">
        <f>IF(H86&lt;2.5, "REPROVADO", IF(H86&lt;7, "FINAL", "APROVADO"))</f>
        <v/>
      </c>
      <c r="K86" s="15">
        <f>IF(H86&lt;7, (12.5 - (1.5*H86)), "-")</f>
        <v/>
      </c>
      <c r="L86" s="15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15">
        <f>AVERAGE(C87:F87)</f>
        <v/>
      </c>
      <c r="H87" s="15">
        <f>SUM(C87:F87)/4</f>
        <v/>
      </c>
      <c r="I87" s="15">
        <f>IF(H87&lt;7, (0.6*H87) + (0.4*G87), "-")</f>
        <v/>
      </c>
      <c r="J87" s="8">
        <f>IF(H87&lt;2.5, "REPROVADO", IF(H87&lt;7, "FINAL", "APROVADO"))</f>
        <v/>
      </c>
      <c r="K87" s="15">
        <f>IF(H87&lt;7, (12.5 - (1.5*H87)), "-")</f>
        <v/>
      </c>
      <c r="L87" s="15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15">
        <f>AVERAGE(C88:F88)</f>
        <v/>
      </c>
      <c r="H88" s="15">
        <f>SUM(C88:F88)/4</f>
        <v/>
      </c>
      <c r="I88" s="15">
        <f>IF(H88&lt;7, (0.6*H88) + (0.4*G88), "-")</f>
        <v/>
      </c>
      <c r="J88" s="8">
        <f>IF(H88&lt;2.5, "REPROVADO", IF(H88&lt;7, "FINAL", "APROVADO"))</f>
        <v/>
      </c>
      <c r="K88" s="15">
        <f>IF(H88&lt;7, (12.5 - (1.5*H88)), "-")</f>
        <v/>
      </c>
      <c r="L88" s="15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15">
        <f>AVERAGE(C89:F89)</f>
        <v/>
      </c>
      <c r="H89" s="15">
        <f>SUM(C89:F89)/4</f>
        <v/>
      </c>
      <c r="I89" s="15">
        <f>IF(H89&lt;7, (0.6*H89) + (0.4*G89), "-")</f>
        <v/>
      </c>
      <c r="J89" s="8">
        <f>IF(H89&lt;2.5, "REPROVADO", IF(H89&lt;7, "FINAL", "APROVADO"))</f>
        <v/>
      </c>
      <c r="K89" s="15">
        <f>IF(H89&lt;7, (12.5 - (1.5*H89)), "-")</f>
        <v/>
      </c>
      <c r="L89" s="15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15">
        <f>AVERAGE(C90:F90)</f>
        <v/>
      </c>
      <c r="H90" s="15">
        <f>SUM(C90:F90)/4</f>
        <v/>
      </c>
      <c r="I90" s="15">
        <f>IF(H90&lt;7, (0.6*H90) + (0.4*G90), "-")</f>
        <v/>
      </c>
      <c r="J90" s="8">
        <f>IF(H90&lt;2.5, "REPROVADO", IF(H90&lt;7, "FINAL", "APROVADO"))</f>
        <v/>
      </c>
      <c r="K90" s="15">
        <f>IF(H90&lt;7, (12.5 - (1.5*H90)), "-")</f>
        <v/>
      </c>
      <c r="L90" s="15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3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14" t="n">
        <v>5.015409657406079</v>
      </c>
      <c r="D108" s="14" t="n">
        <v>2.348306533603607</v>
      </c>
      <c r="E108" s="14" t="n">
        <v>6.168489517925449</v>
      </c>
      <c r="F108" s="14" t="n">
        <v>9.968994931407332</v>
      </c>
      <c r="G108" s="15">
        <f>AVERAGE(C108:F108)</f>
        <v/>
      </c>
      <c r="H108" s="15">
        <f>SUM(C108:F108)/4</f>
        <v/>
      </c>
      <c r="I108" s="15">
        <f>IF(H108&lt;7, (0.6*H108) + (0.4*G108), "-")</f>
        <v/>
      </c>
      <c r="J108" s="8">
        <f>IF(H108&lt;2.5, "REPROVADO", IF(H108&lt;7, "FINAL", "APROVADO"))</f>
        <v/>
      </c>
      <c r="K108" s="15">
        <f>IF(H108&lt;7, (12.5 - (1.5*H108)), "-")</f>
        <v/>
      </c>
      <c r="L108" s="15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14" t="n">
        <v>8.002035138770065</v>
      </c>
      <c r="D109" s="14" t="n">
        <v>9.93796210449935</v>
      </c>
      <c r="E109" s="14" t="n">
        <v>2.8696182543128</v>
      </c>
      <c r="F109" s="14" t="n">
        <v>8.976793330084391</v>
      </c>
      <c r="G109" s="15">
        <f>AVERAGE(C109:F109)</f>
        <v/>
      </c>
      <c r="H109" s="15">
        <f>SUM(C109:F109)/4</f>
        <v/>
      </c>
      <c r="I109" s="15">
        <f>IF(H109&lt;7, (0.6*H109) + (0.4*G109), "-")</f>
        <v/>
      </c>
      <c r="J109" s="8">
        <f>IF(H109&lt;2.5, "REPROVADO", IF(H109&lt;7, "FINAL", "APROVADO"))</f>
        <v/>
      </c>
      <c r="K109" s="15">
        <f>IF(H109&lt;7, (12.5 - (1.5*H109)), "-")</f>
        <v/>
      </c>
      <c r="L109" s="15">
        <f>IF(G109&gt;=K109, "AF", "-")</f>
        <v/>
      </c>
      <c r="N109" s="8" t="inlineStr">
        <is>
          <t>ALUNOS APROVADOS</t>
        </is>
      </c>
      <c r="O109" s="9">
        <f>COUNTIF(C108:C142, "&gt;=7")</f>
        <v/>
      </c>
      <c r="P109" s="9">
        <f>COUNTIF(D108:D142, "&gt;=7")</f>
        <v/>
      </c>
      <c r="Q109" s="9">
        <f>COUNTIF(E108:E142, "&gt;=7")</f>
        <v/>
      </c>
      <c r="R109" s="9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14" t="n">
        <v>6.940702538215838</v>
      </c>
      <c r="D110" s="14" t="n">
        <v>7.647147223181978</v>
      </c>
      <c r="E110" s="14" t="n">
        <v>9.836770775196722</v>
      </c>
      <c r="F110" s="14" t="n">
        <v>9.177601920539267</v>
      </c>
      <c r="G110" s="15">
        <f>AVERAGE(C110:F110)</f>
        <v/>
      </c>
      <c r="H110" s="15">
        <f>SUM(C110:F110)/4</f>
        <v/>
      </c>
      <c r="I110" s="15">
        <f>IF(H110&lt;7, (0.6*H110) + (0.4*G110), "-")</f>
        <v/>
      </c>
      <c r="J110" s="8">
        <f>IF(H110&lt;2.5, "REPROVADO", IF(H110&lt;7, "FINAL", "APROVADO"))</f>
        <v/>
      </c>
      <c r="K110" s="15">
        <f>IF(H110&lt;7, (12.5 - (1.5*H110)), "-")</f>
        <v/>
      </c>
      <c r="L110" s="15">
        <f>IF(G110&gt;=K110, "AF", "-")</f>
        <v/>
      </c>
      <c r="N110" s="8" t="inlineStr">
        <is>
          <t>ALUNOS REPROVADOS</t>
        </is>
      </c>
      <c r="O110" s="9">
        <f>COUNTIF(C108:C142, "&lt;7")</f>
        <v/>
      </c>
      <c r="P110" s="9">
        <f>COUNTIF(D108:D142, "&lt;7")</f>
        <v/>
      </c>
      <c r="Q110" s="9">
        <f>COUNTIF(E108:E142, "&lt;7")</f>
        <v/>
      </c>
      <c r="R110" s="9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14" t="n">
        <v>1.3777752221611</v>
      </c>
      <c r="D111" s="14" t="n">
        <v>8.261770182111865</v>
      </c>
      <c r="E111" s="14" t="n">
        <v>6.440569821276545</v>
      </c>
      <c r="F111" s="14" t="n">
        <v>9.291928628400647</v>
      </c>
      <c r="G111" s="15">
        <f>AVERAGE(C111:F111)</f>
        <v/>
      </c>
      <c r="H111" s="15">
        <f>SUM(C111:F111)/4</f>
        <v/>
      </c>
      <c r="I111" s="15">
        <f>IF(H111&lt;7, (0.6*H111) + (0.4*G111), "-")</f>
        <v/>
      </c>
      <c r="J111" s="8">
        <f>IF(H111&lt;2.5, "REPROVADO", IF(H111&lt;7, "FINAL", "APROVADO"))</f>
        <v/>
      </c>
      <c r="K111" s="15">
        <f>IF(H111&lt;7, (12.5 - (1.5*H111)), "-")</f>
        <v/>
      </c>
      <c r="L111" s="15">
        <f>IF(G111&gt;=K111, "AF", "-")</f>
        <v/>
      </c>
      <c r="N111" s="8" t="inlineStr">
        <is>
          <t>Nº ALUNOS COM MÉDIA &gt; 8,0</t>
        </is>
      </c>
      <c r="O111" s="9">
        <f>COUNTIF(C108:C142, "&gt;=8")</f>
        <v/>
      </c>
      <c r="P111" s="9">
        <f>COUNTIF(D108:D142, "&gt;=8")</f>
        <v/>
      </c>
      <c r="Q111" s="9">
        <f>COUNTIF(E108:E142, "&gt;=8")</f>
        <v/>
      </c>
      <c r="R111" s="9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14" t="n">
        <v>6.686069301158573</v>
      </c>
      <c r="D112" s="14" t="n">
        <v>9.657631219821871</v>
      </c>
      <c r="E112" s="14" t="n">
        <v>8.916275224421334</v>
      </c>
      <c r="F112" s="14" t="n">
        <v>1.148207308992238</v>
      </c>
      <c r="G112" s="15">
        <f>AVERAGE(C112:F112)</f>
        <v/>
      </c>
      <c r="H112" s="15">
        <f>SUM(C112:F112)/4</f>
        <v/>
      </c>
      <c r="I112" s="15">
        <f>IF(H112&lt;7, (0.6*H112) + (0.4*G112), "-")</f>
        <v/>
      </c>
      <c r="J112" s="8">
        <f>IF(H112&lt;2.5, "REPROVADO", IF(H112&lt;7, "FINAL", "APROVADO"))</f>
        <v/>
      </c>
      <c r="K112" s="15">
        <f>IF(H112&lt;7, (12.5 - (1.5*H112)), "-")</f>
        <v/>
      </c>
      <c r="L112" s="15">
        <f>IF(G112&gt;=K112, "AF", "-")</f>
        <v/>
      </c>
      <c r="N112" s="8" t="inlineStr">
        <is>
          <t>Nº ALUNOS QUE NÃO ATINGIRAM MÉDIA &gt; 8,0</t>
        </is>
      </c>
      <c r="O112" s="9">
        <f>COUNTIF(C108:C142, "&lt;8")</f>
        <v/>
      </c>
      <c r="P112" s="9">
        <f>COUNTIF(D108:D142, "&lt;8")</f>
        <v/>
      </c>
      <c r="Q112" s="9">
        <f>COUNTIF(E108:E142, "&lt;8")</f>
        <v/>
      </c>
      <c r="R112" s="9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14" t="n">
        <v>5.05229523004391</v>
      </c>
      <c r="D113" s="14" t="n">
        <v>8.622361060991979</v>
      </c>
      <c r="E113" s="14" t="n">
        <v>4.025837645579029</v>
      </c>
      <c r="F113" s="14" t="n">
        <v>1.095860884237583</v>
      </c>
      <c r="G113" s="15">
        <f>AVERAGE(C113:F113)</f>
        <v/>
      </c>
      <c r="H113" s="15">
        <f>SUM(C113:F113)/4</f>
        <v/>
      </c>
      <c r="I113" s="15">
        <f>IF(H113&lt;7, (0.6*H113) + (0.4*G113), "-")</f>
        <v/>
      </c>
      <c r="J113" s="8">
        <f>IF(H113&lt;2.5, "REPROVADO", IF(H113&lt;7, "FINAL", "APROVADO"))</f>
        <v/>
      </c>
      <c r="K113" s="15">
        <f>IF(H113&lt;7, (12.5 - (1.5*H113)), "-")</f>
        <v/>
      </c>
      <c r="L113" s="15">
        <f>IF(G113&gt;=K113, "AF", "-")</f>
        <v/>
      </c>
      <c r="N113" s="8" t="inlineStr">
        <is>
          <t>PERCENTUAL DE MÉDIAS &gt; 5,0</t>
        </is>
      </c>
      <c r="O113" s="10">
        <f>COUNTIF(C108:C142, "&gt;=5")/COUNTA(C108:C142)</f>
        <v/>
      </c>
      <c r="P113" s="10">
        <f>COUNTIF(D108:D142, "&gt;=5")/COUNTA(D108:D142)</f>
        <v/>
      </c>
      <c r="Q113" s="10">
        <f>COUNTIF(E108:E142, "&gt;=5")/COUNTA(E108:E142)</f>
        <v/>
      </c>
      <c r="R113" s="10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14" t="n">
        <v>2.739720087314316</v>
      </c>
      <c r="D114" s="14" t="n">
        <v>2.05335186050968</v>
      </c>
      <c r="E114" s="14" t="n">
        <v>4.465556248599841</v>
      </c>
      <c r="F114" s="14" t="n">
        <v>3.711760680458142</v>
      </c>
      <c r="G114" s="15">
        <f>AVERAGE(C114:F114)</f>
        <v/>
      </c>
      <c r="H114" s="15">
        <f>SUM(C114:F114)/4</f>
        <v/>
      </c>
      <c r="I114" s="15">
        <f>IF(H114&lt;7, (0.6*H114) + (0.4*G114), "-")</f>
        <v/>
      </c>
      <c r="J114" s="8">
        <f>IF(H114&lt;2.5, "REPROVADO", IF(H114&lt;7, "FINAL", "APROVADO"))</f>
        <v/>
      </c>
      <c r="K114" s="15">
        <f>IF(H114&lt;7, (12.5 - (1.5*H114)), "-")</f>
        <v/>
      </c>
      <c r="L114" s="15">
        <f>IF(G114&gt;=K114, "AF", "-")</f>
        <v/>
      </c>
      <c r="N114" s="8" t="inlineStr">
        <is>
          <t>PERCENTUAL DE MÉDIAS &lt; 5,0</t>
        </is>
      </c>
      <c r="O114" s="10">
        <f>COUNTIF(C108:C142, "&lt;5")/COUNTA(C108:C142)</f>
        <v/>
      </c>
      <c r="P114" s="10">
        <f>COUNTIF(D108:D142, "&lt;5")/COUNTA(D108:D142)</f>
        <v/>
      </c>
      <c r="Q114" s="10">
        <f>COUNTIF(E108:E142, "&lt;5")/COUNTA(E108:E142)</f>
        <v/>
      </c>
      <c r="R114" s="10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14" t="n">
        <v>8.437939571371521</v>
      </c>
      <c r="D115" s="14" t="n">
        <v>3.19831431741125</v>
      </c>
      <c r="E115" s="14" t="n">
        <v>7.722669068059835</v>
      </c>
      <c r="F115" s="14" t="n">
        <v>9.18671811477593</v>
      </c>
      <c r="G115" s="15">
        <f>AVERAGE(C115:F115)</f>
        <v/>
      </c>
      <c r="H115" s="15">
        <f>SUM(C115:F115)/4</f>
        <v/>
      </c>
      <c r="I115" s="15">
        <f>IF(H115&lt;7, (0.6*H115) + (0.4*G115), "-")</f>
        <v/>
      </c>
      <c r="J115" s="8">
        <f>IF(H115&lt;2.5, "REPROVADO", IF(H115&lt;7, "FINAL", "APROVADO"))</f>
        <v/>
      </c>
      <c r="K115" s="15">
        <f>IF(H115&lt;7, (12.5 - (1.5*H115)), "-")</f>
        <v/>
      </c>
      <c r="L115" s="15">
        <f>IF(G115&gt;=K115, "AF", "-")</f>
        <v/>
      </c>
      <c r="N115" s="8" t="inlineStr">
        <is>
          <t>MATRÍCULAS</t>
        </is>
      </c>
      <c r="O115" s="9">
        <f>COUNTA(C108:C142)</f>
        <v/>
      </c>
      <c r="P115" s="9">
        <f>COUNTA(D108:D142)</f>
        <v/>
      </c>
      <c r="Q115" s="9">
        <f>COUNTA(E108:E142)</f>
        <v/>
      </c>
      <c r="R115" s="9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14" t="n">
        <v>7.435187645435726</v>
      </c>
      <c r="D116" s="14" t="n">
        <v>9.691618921528253</v>
      </c>
      <c r="E116" s="14" t="n">
        <v>9.091311830520086</v>
      </c>
      <c r="F116" s="14" t="n">
        <v>6.185295624908426</v>
      </c>
      <c r="G116" s="15">
        <f>AVERAGE(C116:F116)</f>
        <v/>
      </c>
      <c r="H116" s="15">
        <f>SUM(C116:F116)/4</f>
        <v/>
      </c>
      <c r="I116" s="15">
        <f>IF(H116&lt;7, (0.6*H116) + (0.4*G116), "-")</f>
        <v/>
      </c>
      <c r="J116" s="8">
        <f>IF(H116&lt;2.5, "REPROVADO", IF(H116&lt;7, "FINAL", "APROVADO"))</f>
        <v/>
      </c>
      <c r="K116" s="15">
        <f>IF(H116&lt;7, (12.5 - (1.5*H116)), "-")</f>
        <v/>
      </c>
      <c r="L116" s="15">
        <f>IF(G116&gt;=K116, "AF", "-")</f>
        <v/>
      </c>
      <c r="N116" s="8" t="inlineStr">
        <is>
          <t>TAXA DE APROVAÇÃO (%)</t>
        </is>
      </c>
      <c r="O116" s="10">
        <f>IF(COUNTA(C108:C142)=0, 0, COUNTIF(C108:C142, "&gt;=7")/COUNTA(C108:C142))</f>
        <v/>
      </c>
      <c r="P116" s="10">
        <f>IF(COUNTA(D108:D142)=0, 0, COUNTIF(D108:D142, "&gt;=7")/COUNTA(D108:D142))</f>
        <v/>
      </c>
      <c r="Q116" s="10">
        <f>IF(COUNTA(E108:E142)=0, 0, COUNTIF(E108:E142, "&gt;=7")/COUNTA(E108:E142))</f>
        <v/>
      </c>
      <c r="R116" s="10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14" t="n">
        <v>4.390003071702069</v>
      </c>
      <c r="D117" s="14" t="n">
        <v>4.122288617734728</v>
      </c>
      <c r="E117" s="14" t="n">
        <v>1.514266153630881</v>
      </c>
      <c r="F117" s="14" t="n">
        <v>5.09509410203906</v>
      </c>
      <c r="G117" s="15">
        <f>AVERAGE(C117:F117)</f>
        <v/>
      </c>
      <c r="H117" s="15">
        <f>SUM(C117:F117)/4</f>
        <v/>
      </c>
      <c r="I117" s="15">
        <f>IF(H117&lt;7, (0.6*H117) + (0.4*G117), "-")</f>
        <v/>
      </c>
      <c r="J117" s="8">
        <f>IF(H117&lt;2.5, "REPROVADO", IF(H117&lt;7, "FINAL", "APROVADO"))</f>
        <v/>
      </c>
      <c r="K117" s="15">
        <f>IF(H117&lt;7, (12.5 - (1.5*H117)), "-")</f>
        <v/>
      </c>
      <c r="L117" s="15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14" t="n">
        <v>2.940791301820689</v>
      </c>
      <c r="D118" s="14" t="n">
        <v>5.090283894537644</v>
      </c>
      <c r="E118" s="14" t="n">
        <v>5.66787623038145</v>
      </c>
      <c r="F118" s="14" t="n">
        <v>2.841014940224925</v>
      </c>
      <c r="G118" s="15">
        <f>AVERAGE(C118:F118)</f>
        <v/>
      </c>
      <c r="H118" s="15">
        <f>SUM(C118:F118)/4</f>
        <v/>
      </c>
      <c r="I118" s="15">
        <f>IF(H118&lt;7, (0.6*H118) + (0.4*G118), "-")</f>
        <v/>
      </c>
      <c r="J118" s="8">
        <f>IF(H118&lt;2.5, "REPROVADO", IF(H118&lt;7, "FINAL", "APROVADO"))</f>
        <v/>
      </c>
      <c r="K118" s="15">
        <f>IF(H118&lt;7, (12.5 - (1.5*H118)), "-")</f>
        <v/>
      </c>
      <c r="L118" s="15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14" t="n">
        <v>9.894766226341408</v>
      </c>
      <c r="D119" s="14" t="n">
        <v>3.482092884584864</v>
      </c>
      <c r="E119" s="14" t="n">
        <v>6.704808194407693</v>
      </c>
      <c r="F119" s="14" t="n">
        <v>8.052696521678691</v>
      </c>
      <c r="G119" s="15">
        <f>AVERAGE(C119:F119)</f>
        <v/>
      </c>
      <c r="H119" s="15">
        <f>SUM(C119:F119)/4</f>
        <v/>
      </c>
      <c r="I119" s="15">
        <f>IF(H119&lt;7, (0.6*H119) + (0.4*G119), "-")</f>
        <v/>
      </c>
      <c r="J119" s="8">
        <f>IF(H119&lt;2.5, "REPROVADO", IF(H119&lt;7, "FINAL", "APROVADO"))</f>
        <v/>
      </c>
      <c r="K119" s="15">
        <f>IF(H119&lt;7, (12.5 - (1.5*H119)), "-")</f>
        <v/>
      </c>
      <c r="L119" s="15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14" t="n">
        <v>1.277195910931471</v>
      </c>
      <c r="D120" s="14" t="n">
        <v>8.842229527132972</v>
      </c>
      <c r="E120" s="14" t="n">
        <v>2.781275861428499</v>
      </c>
      <c r="F120" s="14" t="n">
        <v>1.14340604046752</v>
      </c>
      <c r="G120" s="15">
        <f>AVERAGE(C120:F120)</f>
        <v/>
      </c>
      <c r="H120" s="15">
        <f>SUM(C120:F120)/4</f>
        <v/>
      </c>
      <c r="I120" s="15">
        <f>IF(H120&lt;7, (0.6*H120) + (0.4*G120), "-")</f>
        <v/>
      </c>
      <c r="J120" s="8">
        <f>IF(H120&lt;2.5, "REPROVADO", IF(H120&lt;7, "FINAL", "APROVADO"))</f>
        <v/>
      </c>
      <c r="K120" s="15">
        <f>IF(H120&lt;7, (12.5 - (1.5*H120)), "-")</f>
        <v/>
      </c>
      <c r="L120" s="15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14" t="n">
        <v>9.52135939313972</v>
      </c>
      <c r="D121" s="14" t="n">
        <v>7.841535317823636</v>
      </c>
      <c r="E121" s="14" t="n">
        <v>4.730153555678379</v>
      </c>
      <c r="F121" s="14" t="n">
        <v>9.612868304752766</v>
      </c>
      <c r="G121" s="15">
        <f>AVERAGE(C121:F121)</f>
        <v/>
      </c>
      <c r="H121" s="15">
        <f>SUM(C121:F121)/4</f>
        <v/>
      </c>
      <c r="I121" s="15">
        <f>IF(H121&lt;7, (0.6*H121) + (0.4*G121), "-")</f>
        <v/>
      </c>
      <c r="J121" s="8">
        <f>IF(H121&lt;2.5, "REPROVADO", IF(H121&lt;7, "FINAL", "APROVADO"))</f>
        <v/>
      </c>
      <c r="K121" s="15">
        <f>IF(H121&lt;7, (12.5 - (1.5*H121)), "-")</f>
        <v/>
      </c>
      <c r="L121" s="15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14" t="n">
        <v>4.175840450646314</v>
      </c>
      <c r="D122" s="14" t="n">
        <v>1.590485918167787</v>
      </c>
      <c r="E122" s="14" t="n">
        <v>9.373644460709059</v>
      </c>
      <c r="F122" s="14" t="n">
        <v>8.00875486256118</v>
      </c>
      <c r="G122" s="15">
        <f>AVERAGE(C122:F122)</f>
        <v/>
      </c>
      <c r="H122" s="15">
        <f>SUM(C122:F122)/4</f>
        <v/>
      </c>
      <c r="I122" s="15">
        <f>IF(H122&lt;7, (0.6*H122) + (0.4*G122), "-")</f>
        <v/>
      </c>
      <c r="J122" s="8">
        <f>IF(H122&lt;2.5, "REPROVADO", IF(H122&lt;7, "FINAL", "APROVADO"))</f>
        <v/>
      </c>
      <c r="K122" s="15">
        <f>IF(H122&lt;7, (12.5 - (1.5*H122)), "-")</f>
        <v/>
      </c>
      <c r="L122" s="15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14" t="n">
        <v>2.650910122156053</v>
      </c>
      <c r="D123" s="14" t="n">
        <v>8.314501207525039</v>
      </c>
      <c r="E123" s="14" t="n">
        <v>9.234968612397807</v>
      </c>
      <c r="F123" s="14" t="n">
        <v>4.572743026533457</v>
      </c>
      <c r="G123" s="15">
        <f>AVERAGE(C123:F123)</f>
        <v/>
      </c>
      <c r="H123" s="15">
        <f>SUM(C123:F123)/4</f>
        <v/>
      </c>
      <c r="I123" s="15">
        <f>IF(H123&lt;7, (0.6*H123) + (0.4*G123), "-")</f>
        <v/>
      </c>
      <c r="J123" s="8">
        <f>IF(H123&lt;2.5, "REPROVADO", IF(H123&lt;7, "FINAL", "APROVADO"))</f>
        <v/>
      </c>
      <c r="K123" s="15">
        <f>IF(H123&lt;7, (12.5 - (1.5*H123)), "-")</f>
        <v/>
      </c>
      <c r="L123" s="15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14" t="n">
        <v>5.719551837977493</v>
      </c>
      <c r="D124" s="14" t="n">
        <v>8.767623354717401</v>
      </c>
      <c r="E124" s="14" t="n">
        <v>4.33501619027655</v>
      </c>
      <c r="F124" s="14" t="n">
        <v>5.303349541424958</v>
      </c>
      <c r="G124" s="15">
        <f>AVERAGE(C124:F124)</f>
        <v/>
      </c>
      <c r="H124" s="15">
        <f>SUM(C124:F124)/4</f>
        <v/>
      </c>
      <c r="I124" s="15">
        <f>IF(H124&lt;7, (0.6*H124) + (0.4*G124), "-")</f>
        <v/>
      </c>
      <c r="J124" s="8">
        <f>IF(H124&lt;2.5, "REPROVADO", IF(H124&lt;7, "FINAL", "APROVADO"))</f>
        <v/>
      </c>
      <c r="K124" s="15">
        <f>IF(H124&lt;7, (12.5 - (1.5*H124)), "-")</f>
        <v/>
      </c>
      <c r="L124" s="15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14" t="n">
        <v>5.197065845899987</v>
      </c>
      <c r="D125" s="14" t="n">
        <v>3.293229655200136</v>
      </c>
      <c r="E125" s="14" t="n">
        <v>6.935896281712682</v>
      </c>
      <c r="F125" s="14" t="n">
        <v>8.151611284555969</v>
      </c>
      <c r="G125" s="15">
        <f>AVERAGE(C125:F125)</f>
        <v/>
      </c>
      <c r="H125" s="15">
        <f>SUM(C125:F125)/4</f>
        <v/>
      </c>
      <c r="I125" s="15">
        <f>IF(H125&lt;7, (0.6*H125) + (0.4*G125), "-")</f>
        <v/>
      </c>
      <c r="J125" s="8">
        <f>IF(H125&lt;2.5, "REPROVADO", IF(H125&lt;7, "FINAL", "APROVADO"))</f>
        <v/>
      </c>
      <c r="K125" s="15">
        <f>IF(H125&lt;7, (12.5 - (1.5*H125)), "-")</f>
        <v/>
      </c>
      <c r="L125" s="15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14" t="n">
        <v>2.132652745389373</v>
      </c>
      <c r="D126" s="14" t="n">
        <v>3.946946029679877</v>
      </c>
      <c r="E126" s="14" t="n">
        <v>7.4048319094211</v>
      </c>
      <c r="F126" s="14" t="n">
        <v>7.601060854045666</v>
      </c>
      <c r="G126" s="15">
        <f>AVERAGE(C126:F126)</f>
        <v/>
      </c>
      <c r="H126" s="15">
        <f>SUM(C126:F126)/4</f>
        <v/>
      </c>
      <c r="I126" s="15">
        <f>IF(H126&lt;7, (0.6*H126) + (0.4*G126), "-")</f>
        <v/>
      </c>
      <c r="J126" s="8">
        <f>IF(H126&lt;2.5, "REPROVADO", IF(H126&lt;7, "FINAL", "APROVADO"))</f>
        <v/>
      </c>
      <c r="K126" s="15">
        <f>IF(H126&lt;7, (12.5 - (1.5*H126)), "-")</f>
        <v/>
      </c>
      <c r="L126" s="15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14" t="n">
        <v>8.040924304656539</v>
      </c>
      <c r="D127" s="14" t="n">
        <v>6.843001574544887</v>
      </c>
      <c r="E127" s="14" t="n">
        <v>2.856762267069232</v>
      </c>
      <c r="F127" s="14" t="n">
        <v>2.678379109529927</v>
      </c>
      <c r="G127" s="15">
        <f>AVERAGE(C127:F127)</f>
        <v/>
      </c>
      <c r="H127" s="15">
        <f>SUM(C127:F127)/4</f>
        <v/>
      </c>
      <c r="I127" s="15">
        <f>IF(H127&lt;7, (0.6*H127) + (0.4*G127), "-")</f>
        <v/>
      </c>
      <c r="J127" s="8">
        <f>IF(H127&lt;2.5, "REPROVADO", IF(H127&lt;7, "FINAL", "APROVADO"))</f>
        <v/>
      </c>
      <c r="K127" s="15">
        <f>IF(H127&lt;7, (12.5 - (1.5*H127)), "-")</f>
        <v/>
      </c>
      <c r="L127" s="15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14" t="n">
        <v>7.214566880068336</v>
      </c>
      <c r="D128" s="14" t="n">
        <v>1.772713075627139</v>
      </c>
      <c r="E128" s="14" t="n">
        <v>6.267878779571664</v>
      </c>
      <c r="F128" s="14" t="n">
        <v>4.409133435777388</v>
      </c>
      <c r="G128" s="15">
        <f>AVERAGE(C128:F128)</f>
        <v/>
      </c>
      <c r="H128" s="15">
        <f>SUM(C128:F128)/4</f>
        <v/>
      </c>
      <c r="I128" s="15">
        <f>IF(H128&lt;7, (0.6*H128) + (0.4*G128), "-")</f>
        <v/>
      </c>
      <c r="J128" s="8">
        <f>IF(H128&lt;2.5, "REPROVADO", IF(H128&lt;7, "FINAL", "APROVADO"))</f>
        <v/>
      </c>
      <c r="K128" s="15">
        <f>IF(H128&lt;7, (12.5 - (1.5*H128)), "-")</f>
        <v/>
      </c>
      <c r="L128" s="15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14" t="n">
        <v>7.93911280948999</v>
      </c>
      <c r="D129" s="14" t="n">
        <v>6.788934365662143</v>
      </c>
      <c r="E129" s="14" t="n">
        <v>8.285402059893263</v>
      </c>
      <c r="F129" s="14" t="n">
        <v>5.652622462429422</v>
      </c>
      <c r="G129" s="15">
        <f>AVERAGE(C129:F129)</f>
        <v/>
      </c>
      <c r="H129" s="15">
        <f>SUM(C129:F129)/4</f>
        <v/>
      </c>
      <c r="I129" s="15">
        <f>IF(H129&lt;7, (0.6*H129) + (0.4*G129), "-")</f>
        <v/>
      </c>
      <c r="J129" s="8">
        <f>IF(H129&lt;2.5, "REPROVADO", IF(H129&lt;7, "FINAL", "APROVADO"))</f>
        <v/>
      </c>
      <c r="K129" s="15">
        <f>IF(H129&lt;7, (12.5 - (1.5*H129)), "-")</f>
        <v/>
      </c>
      <c r="L129" s="15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15">
        <f>AVERAGE(C130:F130)</f>
        <v/>
      </c>
      <c r="H130" s="15">
        <f>SUM(C130:F130)/4</f>
        <v/>
      </c>
      <c r="I130" s="15">
        <f>IF(H130&lt;7, (0.6*H130) + (0.4*G130), "-")</f>
        <v/>
      </c>
      <c r="J130" s="8">
        <f>IF(H130&lt;2.5, "REPROVADO", IF(H130&lt;7, "FINAL", "APROVADO"))</f>
        <v/>
      </c>
      <c r="K130" s="15">
        <f>IF(H130&lt;7, (12.5 - (1.5*H130)), "-")</f>
        <v/>
      </c>
      <c r="L130" s="15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15">
        <f>AVERAGE(C131:F131)</f>
        <v/>
      </c>
      <c r="H131" s="15">
        <f>SUM(C131:F131)/4</f>
        <v/>
      </c>
      <c r="I131" s="15">
        <f>IF(H131&lt;7, (0.6*H131) + (0.4*G131), "-")</f>
        <v/>
      </c>
      <c r="J131" s="8">
        <f>IF(H131&lt;2.5, "REPROVADO", IF(H131&lt;7, "FINAL", "APROVADO"))</f>
        <v/>
      </c>
      <c r="K131" s="15">
        <f>IF(H131&lt;7, (12.5 - (1.5*H131)), "-")</f>
        <v/>
      </c>
      <c r="L131" s="15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15">
        <f>AVERAGE(C132:F132)</f>
        <v/>
      </c>
      <c r="H132" s="15">
        <f>SUM(C132:F132)/4</f>
        <v/>
      </c>
      <c r="I132" s="15">
        <f>IF(H132&lt;7, (0.6*H132) + (0.4*G132), "-")</f>
        <v/>
      </c>
      <c r="J132" s="8">
        <f>IF(H132&lt;2.5, "REPROVADO", IF(H132&lt;7, "FINAL", "APROVADO"))</f>
        <v/>
      </c>
      <c r="K132" s="15">
        <f>IF(H132&lt;7, (12.5 - (1.5*H132)), "-")</f>
        <v/>
      </c>
      <c r="L132" s="15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15">
        <f>AVERAGE(C133:F133)</f>
        <v/>
      </c>
      <c r="H133" s="15">
        <f>SUM(C133:F133)/4</f>
        <v/>
      </c>
      <c r="I133" s="15">
        <f>IF(H133&lt;7, (0.6*H133) + (0.4*G133), "-")</f>
        <v/>
      </c>
      <c r="J133" s="8">
        <f>IF(H133&lt;2.5, "REPROVADO", IF(H133&lt;7, "FINAL", "APROVADO"))</f>
        <v/>
      </c>
      <c r="K133" s="15">
        <f>IF(H133&lt;7, (12.5 - (1.5*H133)), "-")</f>
        <v/>
      </c>
      <c r="L133" s="15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15">
        <f>AVERAGE(C134:F134)</f>
        <v/>
      </c>
      <c r="H134" s="15">
        <f>SUM(C134:F134)/4</f>
        <v/>
      </c>
      <c r="I134" s="15">
        <f>IF(H134&lt;7, (0.6*H134) + (0.4*G134), "-")</f>
        <v/>
      </c>
      <c r="J134" s="8">
        <f>IF(H134&lt;2.5, "REPROVADO", IF(H134&lt;7, "FINAL", "APROVADO"))</f>
        <v/>
      </c>
      <c r="K134" s="15">
        <f>IF(H134&lt;7, (12.5 - (1.5*H134)), "-")</f>
        <v/>
      </c>
      <c r="L134" s="15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15">
        <f>AVERAGE(C135:F135)</f>
        <v/>
      </c>
      <c r="H135" s="15">
        <f>SUM(C135:F135)/4</f>
        <v/>
      </c>
      <c r="I135" s="15">
        <f>IF(H135&lt;7, (0.6*H135) + (0.4*G135), "-")</f>
        <v/>
      </c>
      <c r="J135" s="8">
        <f>IF(H135&lt;2.5, "REPROVADO", IF(H135&lt;7, "FINAL", "APROVADO"))</f>
        <v/>
      </c>
      <c r="K135" s="15">
        <f>IF(H135&lt;7, (12.5 - (1.5*H135)), "-")</f>
        <v/>
      </c>
      <c r="L135" s="15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15">
        <f>AVERAGE(C136:F136)</f>
        <v/>
      </c>
      <c r="H136" s="15">
        <f>SUM(C136:F136)/4</f>
        <v/>
      </c>
      <c r="I136" s="15">
        <f>IF(H136&lt;7, (0.6*H136) + (0.4*G136), "-")</f>
        <v/>
      </c>
      <c r="J136" s="8">
        <f>IF(H136&lt;2.5, "REPROVADO", IF(H136&lt;7, "FINAL", "APROVADO"))</f>
        <v/>
      </c>
      <c r="K136" s="15">
        <f>IF(H136&lt;7, (12.5 - (1.5*H136)), "-")</f>
        <v/>
      </c>
      <c r="L136" s="15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15">
        <f>AVERAGE(C137:F137)</f>
        <v/>
      </c>
      <c r="H137" s="15">
        <f>SUM(C137:F137)/4</f>
        <v/>
      </c>
      <c r="I137" s="15">
        <f>IF(H137&lt;7, (0.6*H137) + (0.4*G137), "-")</f>
        <v/>
      </c>
      <c r="J137" s="8">
        <f>IF(H137&lt;2.5, "REPROVADO", IF(H137&lt;7, "FINAL", "APROVADO"))</f>
        <v/>
      </c>
      <c r="K137" s="15">
        <f>IF(H137&lt;7, (12.5 - (1.5*H137)), "-")</f>
        <v/>
      </c>
      <c r="L137" s="15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15">
        <f>AVERAGE(C138:F138)</f>
        <v/>
      </c>
      <c r="H138" s="15">
        <f>SUM(C138:F138)/4</f>
        <v/>
      </c>
      <c r="I138" s="15">
        <f>IF(H138&lt;7, (0.6*H138) + (0.4*G138), "-")</f>
        <v/>
      </c>
      <c r="J138" s="8">
        <f>IF(H138&lt;2.5, "REPROVADO", IF(H138&lt;7, "FINAL", "APROVADO"))</f>
        <v/>
      </c>
      <c r="K138" s="15">
        <f>IF(H138&lt;7, (12.5 - (1.5*H138)), "-")</f>
        <v/>
      </c>
      <c r="L138" s="15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15">
        <f>AVERAGE(C139:F139)</f>
        <v/>
      </c>
      <c r="H139" s="15">
        <f>SUM(C139:F139)/4</f>
        <v/>
      </c>
      <c r="I139" s="15">
        <f>IF(H139&lt;7, (0.6*H139) + (0.4*G139), "-")</f>
        <v/>
      </c>
      <c r="J139" s="8">
        <f>IF(H139&lt;2.5, "REPROVADO", IF(H139&lt;7, "FINAL", "APROVADO"))</f>
        <v/>
      </c>
      <c r="K139" s="15">
        <f>IF(H139&lt;7, (12.5 - (1.5*H139)), "-")</f>
        <v/>
      </c>
      <c r="L139" s="15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15">
        <f>AVERAGE(C140:F140)</f>
        <v/>
      </c>
      <c r="H140" s="15">
        <f>SUM(C140:F140)/4</f>
        <v/>
      </c>
      <c r="I140" s="15">
        <f>IF(H140&lt;7, (0.6*H140) + (0.4*G140), "-")</f>
        <v/>
      </c>
      <c r="J140" s="8">
        <f>IF(H140&lt;2.5, "REPROVADO", IF(H140&lt;7, "FINAL", "APROVADO"))</f>
        <v/>
      </c>
      <c r="K140" s="15">
        <f>IF(H140&lt;7, (12.5 - (1.5*H140)), "-")</f>
        <v/>
      </c>
      <c r="L140" s="15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15">
        <f>AVERAGE(C141:F141)</f>
        <v/>
      </c>
      <c r="H141" s="15">
        <f>SUM(C141:F141)/4</f>
        <v/>
      </c>
      <c r="I141" s="15">
        <f>IF(H141&lt;7, (0.6*H141) + (0.4*G141), "-")</f>
        <v/>
      </c>
      <c r="J141" s="8">
        <f>IF(H141&lt;2.5, "REPROVADO", IF(H141&lt;7, "FINAL", "APROVADO"))</f>
        <v/>
      </c>
      <c r="K141" s="15">
        <f>IF(H141&lt;7, (12.5 - (1.5*H141)), "-")</f>
        <v/>
      </c>
      <c r="L141" s="15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15">
        <f>AVERAGE(C142:F142)</f>
        <v/>
      </c>
      <c r="H142" s="15">
        <f>SUM(C142:F142)/4</f>
        <v/>
      </c>
      <c r="I142" s="15">
        <f>IF(H142&lt;7, (0.6*H142) + (0.4*G142), "-")</f>
        <v/>
      </c>
      <c r="J142" s="8">
        <f>IF(H142&lt;2.5, "REPROVADO", IF(H142&lt;7, "FINAL", "APROVADO"))</f>
        <v/>
      </c>
      <c r="K142" s="15">
        <f>IF(H142&lt;7, (12.5 - (1.5*H142)), "-")</f>
        <v/>
      </c>
      <c r="L142" s="15">
        <f>IF(G142&gt;=K142, "AF", "-")</f>
        <v/>
      </c>
    </row>
    <row r="157"/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3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14" t="n">
        <v>4.496687134466075</v>
      </c>
      <c r="D160" s="14" t="n">
        <v>3.751595974231393</v>
      </c>
      <c r="E160" s="14" t="n">
        <v>1.853212648258966</v>
      </c>
      <c r="F160" s="14" t="n">
        <v>2.843517856938504</v>
      </c>
      <c r="G160" s="15">
        <f>AVERAGE(C160:F160)</f>
        <v/>
      </c>
      <c r="H160" s="15">
        <f>SUM(C160:F160)/4</f>
        <v/>
      </c>
      <c r="I160" s="15">
        <f>IF(H160&lt;7, (0.6*H160) + (0.4*G160), "-")</f>
        <v/>
      </c>
      <c r="J160" s="8">
        <f>IF(H160&lt;2.5, "REPROVADO", IF(H160&lt;7, "FINAL", "APROVADO"))</f>
        <v/>
      </c>
      <c r="K160" s="15">
        <f>IF(H160&lt;7, (12.5 - (1.5*H160)), "-")</f>
        <v/>
      </c>
      <c r="L160" s="15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14" t="n">
        <v>7.335794948006651</v>
      </c>
      <c r="D161" s="14" t="n">
        <v>5.76078219899953</v>
      </c>
      <c r="E161" s="14" t="n">
        <v>7.215372392192901</v>
      </c>
      <c r="F161" s="14" t="n">
        <v>7.943653710989811</v>
      </c>
      <c r="G161" s="15">
        <f>AVERAGE(C161:F161)</f>
        <v/>
      </c>
      <c r="H161" s="15">
        <f>SUM(C161:F161)/4</f>
        <v/>
      </c>
      <c r="I161" s="15">
        <f>IF(H161&lt;7, (0.6*H161) + (0.4*G161), "-")</f>
        <v/>
      </c>
      <c r="J161" s="8">
        <f>IF(H161&lt;2.5, "REPROVADO", IF(H161&lt;7, "FINAL", "APROVADO"))</f>
        <v/>
      </c>
      <c r="K161" s="15">
        <f>IF(H161&lt;7, (12.5 - (1.5*H161)), "-")</f>
        <v/>
      </c>
      <c r="L161" s="15">
        <f>IF(G161&gt;=K161, "AF", "-")</f>
        <v/>
      </c>
      <c r="N161" s="8" t="inlineStr">
        <is>
          <t>ALUNOS APROVADOS</t>
        </is>
      </c>
      <c r="O161" s="9">
        <f>COUNTIF(C160:C194, "&gt;=7")</f>
        <v/>
      </c>
      <c r="P161" s="9">
        <f>COUNTIF(D160:D194, "&gt;=7")</f>
        <v/>
      </c>
      <c r="Q161" s="9">
        <f>COUNTIF(E160:E194, "&gt;=7")</f>
        <v/>
      </c>
      <c r="R161" s="9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14" t="n">
        <v>6.640632628052002</v>
      </c>
      <c r="D162" s="14" t="n">
        <v>3.410504015506449</v>
      </c>
      <c r="E162" s="14" t="n">
        <v>3.707721396493977</v>
      </c>
      <c r="F162" s="14" t="n">
        <v>8.838590179069472</v>
      </c>
      <c r="G162" s="15">
        <f>AVERAGE(C162:F162)</f>
        <v/>
      </c>
      <c r="H162" s="15">
        <f>SUM(C162:F162)/4</f>
        <v/>
      </c>
      <c r="I162" s="15">
        <f>IF(H162&lt;7, (0.6*H162) + (0.4*G162), "-")</f>
        <v/>
      </c>
      <c r="J162" s="8">
        <f>IF(H162&lt;2.5, "REPROVADO", IF(H162&lt;7, "FINAL", "APROVADO"))</f>
        <v/>
      </c>
      <c r="K162" s="15">
        <f>IF(H162&lt;7, (12.5 - (1.5*H162)), "-")</f>
        <v/>
      </c>
      <c r="L162" s="15">
        <f>IF(G162&gt;=K162, "AF", "-")</f>
        <v/>
      </c>
      <c r="N162" s="8" t="inlineStr">
        <is>
          <t>ALUNOS REPROVADOS</t>
        </is>
      </c>
      <c r="O162" s="9">
        <f>COUNTIF(C160:C194, "&lt;7")</f>
        <v/>
      </c>
      <c r="P162" s="9">
        <f>COUNTIF(D160:D194, "&lt;7")</f>
        <v/>
      </c>
      <c r="Q162" s="9">
        <f>COUNTIF(E160:E194, "&lt;7")</f>
        <v/>
      </c>
      <c r="R162" s="9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14" t="n">
        <v>9.17368310038438</v>
      </c>
      <c r="D163" s="14" t="n">
        <v>7.83458585018933</v>
      </c>
      <c r="E163" s="14" t="n">
        <v>5.847453044793205</v>
      </c>
      <c r="F163" s="14" t="n">
        <v>4.732711071975178</v>
      </c>
      <c r="G163" s="15">
        <f>AVERAGE(C163:F163)</f>
        <v/>
      </c>
      <c r="H163" s="15">
        <f>SUM(C163:F163)/4</f>
        <v/>
      </c>
      <c r="I163" s="15">
        <f>IF(H163&lt;7, (0.6*H163) + (0.4*G163), "-")</f>
        <v/>
      </c>
      <c r="J163" s="8">
        <f>IF(H163&lt;2.5, "REPROVADO", IF(H163&lt;7, "FINAL", "APROVADO"))</f>
        <v/>
      </c>
      <c r="K163" s="15">
        <f>IF(H163&lt;7, (12.5 - (1.5*H163)), "-")</f>
        <v/>
      </c>
      <c r="L163" s="15">
        <f>IF(G163&gt;=K163, "AF", "-")</f>
        <v/>
      </c>
      <c r="N163" s="8" t="inlineStr">
        <is>
          <t>Nº ALUNOS COM MÉDIA &gt; 8,0</t>
        </is>
      </c>
      <c r="O163" s="9">
        <f>COUNTIF(C160:C194, "&gt;=8")</f>
        <v/>
      </c>
      <c r="P163" s="9">
        <f>COUNTIF(D160:D194, "&gt;=8")</f>
        <v/>
      </c>
      <c r="Q163" s="9">
        <f>COUNTIF(E160:E194, "&gt;=8")</f>
        <v/>
      </c>
      <c r="R163" s="9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14" t="n">
        <v>1.546659883833857</v>
      </c>
      <c r="D164" s="14" t="n">
        <v>2.510016192829217</v>
      </c>
      <c r="E164" s="14" t="n">
        <v>9.570266305937771</v>
      </c>
      <c r="F164" s="14" t="n">
        <v>4.062972234308075</v>
      </c>
      <c r="G164" s="15">
        <f>AVERAGE(C164:F164)</f>
        <v/>
      </c>
      <c r="H164" s="15">
        <f>SUM(C164:F164)/4</f>
        <v/>
      </c>
      <c r="I164" s="15">
        <f>IF(H164&lt;7, (0.6*H164) + (0.4*G164), "-")</f>
        <v/>
      </c>
      <c r="J164" s="8">
        <f>IF(H164&lt;2.5, "REPROVADO", IF(H164&lt;7, "FINAL", "APROVADO"))</f>
        <v/>
      </c>
      <c r="K164" s="15">
        <f>IF(H164&lt;7, (12.5 - (1.5*H164)), "-")</f>
        <v/>
      </c>
      <c r="L164" s="15">
        <f>IF(G164&gt;=K164, "AF", "-")</f>
        <v/>
      </c>
      <c r="N164" s="8" t="inlineStr">
        <is>
          <t>Nº ALUNOS QUE NÃO ATINGIRAM MÉDIA &gt; 8,0</t>
        </is>
      </c>
      <c r="O164" s="9">
        <f>COUNTIF(C160:C194, "&lt;8")</f>
        <v/>
      </c>
      <c r="P164" s="9">
        <f>COUNTIF(D160:D194, "&lt;8")</f>
        <v/>
      </c>
      <c r="Q164" s="9">
        <f>COUNTIF(E160:E194, "&lt;8")</f>
        <v/>
      </c>
      <c r="R164" s="9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14" t="n">
        <v>3.390321427375234</v>
      </c>
      <c r="D165" s="14" t="n">
        <v>5.709393092439944</v>
      </c>
      <c r="E165" s="14" t="n">
        <v>4.32172461483929</v>
      </c>
      <c r="F165" s="14" t="n">
        <v>2.561305418253822</v>
      </c>
      <c r="G165" s="15">
        <f>AVERAGE(C165:F165)</f>
        <v/>
      </c>
      <c r="H165" s="15">
        <f>SUM(C165:F165)/4</f>
        <v/>
      </c>
      <c r="I165" s="15">
        <f>IF(H165&lt;7, (0.6*H165) + (0.4*G165), "-")</f>
        <v/>
      </c>
      <c r="J165" s="8">
        <f>IF(H165&lt;2.5, "REPROVADO", IF(H165&lt;7, "FINAL", "APROVADO"))</f>
        <v/>
      </c>
      <c r="K165" s="15">
        <f>IF(H165&lt;7, (12.5 - (1.5*H165)), "-")</f>
        <v/>
      </c>
      <c r="L165" s="15">
        <f>IF(G165&gt;=K165, "AF", "-")</f>
        <v/>
      </c>
      <c r="N165" s="8" t="inlineStr">
        <is>
          <t>PERCENTUAL DE MÉDIAS &gt; 5,0</t>
        </is>
      </c>
      <c r="O165" s="10">
        <f>COUNTIF(C160:C194, "&gt;=5")/COUNTA(C160:C194)</f>
        <v/>
      </c>
      <c r="P165" s="10">
        <f>COUNTIF(D160:D194, "&gt;=5")/COUNTA(D160:D194)</f>
        <v/>
      </c>
      <c r="Q165" s="10">
        <f>COUNTIF(E160:E194, "&gt;=5")/COUNTA(E160:E194)</f>
        <v/>
      </c>
      <c r="R165" s="10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14" t="n">
        <v>5.342431954483129</v>
      </c>
      <c r="D166" s="14" t="n">
        <v>9.251559543714512</v>
      </c>
      <c r="E166" s="14" t="n">
        <v>2.258379079048221</v>
      </c>
      <c r="F166" s="14" t="n">
        <v>8.591886998374832</v>
      </c>
      <c r="G166" s="15">
        <f>AVERAGE(C166:F166)</f>
        <v/>
      </c>
      <c r="H166" s="15">
        <f>SUM(C166:F166)/4</f>
        <v/>
      </c>
      <c r="I166" s="15">
        <f>IF(H166&lt;7, (0.6*H166) + (0.4*G166), "-")</f>
        <v/>
      </c>
      <c r="J166" s="8">
        <f>IF(H166&lt;2.5, "REPROVADO", IF(H166&lt;7, "FINAL", "APROVADO"))</f>
        <v/>
      </c>
      <c r="K166" s="15">
        <f>IF(H166&lt;7, (12.5 - (1.5*H166)), "-")</f>
        <v/>
      </c>
      <c r="L166" s="15">
        <f>IF(G166&gt;=K166, "AF", "-")</f>
        <v/>
      </c>
      <c r="N166" s="8" t="inlineStr">
        <is>
          <t>PERCENTUAL DE MÉDIAS &lt; 5,0</t>
        </is>
      </c>
      <c r="O166" s="10">
        <f>COUNTIF(C160:C194, "&lt;5")/COUNTA(C160:C194)</f>
        <v/>
      </c>
      <c r="P166" s="10">
        <f>COUNTIF(D160:D194, "&lt;5")/COUNTA(D160:D194)</f>
        <v/>
      </c>
      <c r="Q166" s="10">
        <f>COUNTIF(E160:E194, "&lt;5")/COUNTA(E160:E194)</f>
        <v/>
      </c>
      <c r="R166" s="10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14" t="n">
        <v>5.950492784305781</v>
      </c>
      <c r="D167" s="14" t="n">
        <v>6.262968747710373</v>
      </c>
      <c r="E167" s="14" t="n">
        <v>8.868447459130216</v>
      </c>
      <c r="F167" s="14" t="n">
        <v>2.639048571326157</v>
      </c>
      <c r="G167" s="15">
        <f>AVERAGE(C167:F167)</f>
        <v/>
      </c>
      <c r="H167" s="15">
        <f>SUM(C167:F167)/4</f>
        <v/>
      </c>
      <c r="I167" s="15">
        <f>IF(H167&lt;7, (0.6*H167) + (0.4*G167), "-")</f>
        <v/>
      </c>
      <c r="J167" s="8">
        <f>IF(H167&lt;2.5, "REPROVADO", IF(H167&lt;7, "FINAL", "APROVADO"))</f>
        <v/>
      </c>
      <c r="K167" s="15">
        <f>IF(H167&lt;7, (12.5 - (1.5*H167)), "-")</f>
        <v/>
      </c>
      <c r="L167" s="15">
        <f>IF(G167&gt;=K167, "AF", "-")</f>
        <v/>
      </c>
      <c r="N167" s="8" t="inlineStr">
        <is>
          <t>MATRÍCULAS</t>
        </is>
      </c>
      <c r="O167" s="9">
        <f>COUNTA(C160:C194)</f>
        <v/>
      </c>
      <c r="P167" s="9">
        <f>COUNTA(D160:D194)</f>
        <v/>
      </c>
      <c r="Q167" s="9">
        <f>COUNTA(E160:E194)</f>
        <v/>
      </c>
      <c r="R167" s="9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14" t="n">
        <v>6.280659791418048</v>
      </c>
      <c r="D168" s="14" t="n">
        <v>5.798950796401839</v>
      </c>
      <c r="E168" s="14" t="n">
        <v>8.691209101400723</v>
      </c>
      <c r="F168" s="14" t="n">
        <v>1.609899632076859</v>
      </c>
      <c r="G168" s="15">
        <f>AVERAGE(C168:F168)</f>
        <v/>
      </c>
      <c r="H168" s="15">
        <f>SUM(C168:F168)/4</f>
        <v/>
      </c>
      <c r="I168" s="15">
        <f>IF(H168&lt;7, (0.6*H168) + (0.4*G168), "-")</f>
        <v/>
      </c>
      <c r="J168" s="8">
        <f>IF(H168&lt;2.5, "REPROVADO", IF(H168&lt;7, "FINAL", "APROVADO"))</f>
        <v/>
      </c>
      <c r="K168" s="15">
        <f>IF(H168&lt;7, (12.5 - (1.5*H168)), "-")</f>
        <v/>
      </c>
      <c r="L168" s="15">
        <f>IF(G168&gt;=K168, "AF", "-")</f>
        <v/>
      </c>
      <c r="N168" s="8" t="inlineStr">
        <is>
          <t>TAXA DE APROVAÇÃO (%)</t>
        </is>
      </c>
      <c r="O168" s="10">
        <f>IF(COUNTA(C160:C194)=0, 0, COUNTIF(C160:C194, "&gt;=7")/COUNTA(C160:C194))</f>
        <v/>
      </c>
      <c r="P168" s="10">
        <f>IF(COUNTA(D160:D194)=0, 0, COUNTIF(D160:D194, "&gt;=7")/COUNTA(D160:D194))</f>
        <v/>
      </c>
      <c r="Q168" s="10">
        <f>IF(COUNTA(E160:E194)=0, 0, COUNTIF(E160:E194, "&gt;=7")/COUNTA(E160:E194))</f>
        <v/>
      </c>
      <c r="R168" s="10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14" t="n">
        <v>7.043017226714409</v>
      </c>
      <c r="D169" s="14" t="n">
        <v>7.351493597240006</v>
      </c>
      <c r="E169" s="14" t="n">
        <v>3.002521467212848</v>
      </c>
      <c r="F169" s="14" t="n">
        <v>9.731971077565209</v>
      </c>
      <c r="G169" s="15">
        <f>AVERAGE(C169:F169)</f>
        <v/>
      </c>
      <c r="H169" s="15">
        <f>SUM(C169:F169)/4</f>
        <v/>
      </c>
      <c r="I169" s="15">
        <f>IF(H169&lt;7, (0.6*H169) + (0.4*G169), "-")</f>
        <v/>
      </c>
      <c r="J169" s="8">
        <f>IF(H169&lt;2.5, "REPROVADO", IF(H169&lt;7, "FINAL", "APROVADO"))</f>
        <v/>
      </c>
      <c r="K169" s="15">
        <f>IF(H169&lt;7, (12.5 - (1.5*H169)), "-")</f>
        <v/>
      </c>
      <c r="L169" s="15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14" t="n">
        <v>8.234174588281792</v>
      </c>
      <c r="D170" s="14" t="n">
        <v>4.158766806313936</v>
      </c>
      <c r="E170" s="14" t="n">
        <v>6.198011540757193</v>
      </c>
      <c r="F170" s="14" t="n">
        <v>3.11661417994633</v>
      </c>
      <c r="G170" s="15">
        <f>AVERAGE(C170:F170)</f>
        <v/>
      </c>
      <c r="H170" s="15">
        <f>SUM(C170:F170)/4</f>
        <v/>
      </c>
      <c r="I170" s="15">
        <f>IF(H170&lt;7, (0.6*H170) + (0.4*G170), "-")</f>
        <v/>
      </c>
      <c r="J170" s="8">
        <f>IF(H170&lt;2.5, "REPROVADO", IF(H170&lt;7, "FINAL", "APROVADO"))</f>
        <v/>
      </c>
      <c r="K170" s="15">
        <f>IF(H170&lt;7, (12.5 - (1.5*H170)), "-")</f>
        <v/>
      </c>
      <c r="L170" s="15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14" t="n">
        <v>2.850771366718849</v>
      </c>
      <c r="D171" s="14" t="n">
        <v>1.856878012949462</v>
      </c>
      <c r="E171" s="14" t="n">
        <v>3.064379698119342</v>
      </c>
      <c r="F171" s="14" t="n">
        <v>5.009167525548883</v>
      </c>
      <c r="G171" s="15">
        <f>AVERAGE(C171:F171)</f>
        <v/>
      </c>
      <c r="H171" s="15">
        <f>SUM(C171:F171)/4</f>
        <v/>
      </c>
      <c r="I171" s="15">
        <f>IF(H171&lt;7, (0.6*H171) + (0.4*G171), "-")</f>
        <v/>
      </c>
      <c r="J171" s="8">
        <f>IF(H171&lt;2.5, "REPROVADO", IF(H171&lt;7, "FINAL", "APROVADO"))</f>
        <v/>
      </c>
      <c r="K171" s="15">
        <f>IF(H171&lt;7, (12.5 - (1.5*H171)), "-")</f>
        <v/>
      </c>
      <c r="L171" s="15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14" t="n">
        <v>5.044753883039658</v>
      </c>
      <c r="D172" s="14" t="n">
        <v>4.328914586101263</v>
      </c>
      <c r="E172" s="14" t="n">
        <v>3.861811072206842</v>
      </c>
      <c r="F172" s="14" t="n">
        <v>6.291278952483668</v>
      </c>
      <c r="G172" s="15">
        <f>AVERAGE(C172:F172)</f>
        <v/>
      </c>
      <c r="H172" s="15">
        <f>SUM(C172:F172)/4</f>
        <v/>
      </c>
      <c r="I172" s="15">
        <f>IF(H172&lt;7, (0.6*H172) + (0.4*G172), "-")</f>
        <v/>
      </c>
      <c r="J172" s="8">
        <f>IF(H172&lt;2.5, "REPROVADO", IF(H172&lt;7, "FINAL", "APROVADO"))</f>
        <v/>
      </c>
      <c r="K172" s="15">
        <f>IF(H172&lt;7, (12.5 - (1.5*H172)), "-")</f>
        <v/>
      </c>
      <c r="L172" s="15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14" t="n">
        <v>8.352103283434985</v>
      </c>
      <c r="D173" s="14" t="n">
        <v>4.899788635239356</v>
      </c>
      <c r="E173" s="14" t="n">
        <v>5.684256709217562</v>
      </c>
      <c r="F173" s="14" t="n">
        <v>8.411072025867128</v>
      </c>
      <c r="G173" s="15">
        <f>AVERAGE(C173:F173)</f>
        <v/>
      </c>
      <c r="H173" s="15">
        <f>SUM(C173:F173)/4</f>
        <v/>
      </c>
      <c r="I173" s="15">
        <f>IF(H173&lt;7, (0.6*H173) + (0.4*G173), "-")</f>
        <v/>
      </c>
      <c r="J173" s="8">
        <f>IF(H173&lt;2.5, "REPROVADO", IF(H173&lt;7, "FINAL", "APROVADO"))</f>
        <v/>
      </c>
      <c r="K173" s="15">
        <f>IF(H173&lt;7, (12.5 - (1.5*H173)), "-")</f>
        <v/>
      </c>
      <c r="L173" s="15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14" t="n">
        <v>2.398624761658864</v>
      </c>
      <c r="D174" s="14" t="n">
        <v>1.476003547011147</v>
      </c>
      <c r="E174" s="14" t="n">
        <v>7.897501769506774</v>
      </c>
      <c r="F174" s="14" t="n">
        <v>3.941470269059048</v>
      </c>
      <c r="G174" s="15">
        <f>AVERAGE(C174:F174)</f>
        <v/>
      </c>
      <c r="H174" s="15">
        <f>SUM(C174:F174)/4</f>
        <v/>
      </c>
      <c r="I174" s="15">
        <f>IF(H174&lt;7, (0.6*H174) + (0.4*G174), "-")</f>
        <v/>
      </c>
      <c r="J174" s="8">
        <f>IF(H174&lt;2.5, "REPROVADO", IF(H174&lt;7, "FINAL", "APROVADO"))</f>
        <v/>
      </c>
      <c r="K174" s="15">
        <f>IF(H174&lt;7, (12.5 - (1.5*H174)), "-")</f>
        <v/>
      </c>
      <c r="L174" s="15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14" t="n">
        <v>8.114534843627595</v>
      </c>
      <c r="D175" s="14" t="n">
        <v>6.970138423745174</v>
      </c>
      <c r="E175" s="14" t="n">
        <v>4.912379053009474</v>
      </c>
      <c r="F175" s="14" t="n">
        <v>4.591564932096126</v>
      </c>
      <c r="G175" s="15">
        <f>AVERAGE(C175:F175)</f>
        <v/>
      </c>
      <c r="H175" s="15">
        <f>SUM(C175:F175)/4</f>
        <v/>
      </c>
      <c r="I175" s="15">
        <f>IF(H175&lt;7, (0.6*H175) + (0.4*G175), "-")</f>
        <v/>
      </c>
      <c r="J175" s="8">
        <f>IF(H175&lt;2.5, "REPROVADO", IF(H175&lt;7, "FINAL", "APROVADO"))</f>
        <v/>
      </c>
      <c r="K175" s="15">
        <f>IF(H175&lt;7, (12.5 - (1.5*H175)), "-")</f>
        <v/>
      </c>
      <c r="L175" s="15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14" t="n">
        <v>5.116708374399175</v>
      </c>
      <c r="D176" s="14" t="n">
        <v>3.738509384774647</v>
      </c>
      <c r="E176" s="14" t="n">
        <v>6.477385383552098</v>
      </c>
      <c r="F176" s="14" t="n">
        <v>3.333317096121053</v>
      </c>
      <c r="G176" s="15">
        <f>AVERAGE(C176:F176)</f>
        <v/>
      </c>
      <c r="H176" s="15">
        <f>SUM(C176:F176)/4</f>
        <v/>
      </c>
      <c r="I176" s="15">
        <f>IF(H176&lt;7, (0.6*H176) + (0.4*G176), "-")</f>
        <v/>
      </c>
      <c r="J176" s="8">
        <f>IF(H176&lt;2.5, "REPROVADO", IF(H176&lt;7, "FINAL", "APROVADO"))</f>
        <v/>
      </c>
      <c r="K176" s="15">
        <f>IF(H176&lt;7, (12.5 - (1.5*H176)), "-")</f>
        <v/>
      </c>
      <c r="L176" s="15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14" t="n">
        <v>1.530836869274128</v>
      </c>
      <c r="D177" s="14" t="n">
        <v>4.136253448593831</v>
      </c>
      <c r="E177" s="14" t="n">
        <v>6.234375893590412</v>
      </c>
      <c r="F177" s="14" t="n">
        <v>8.258117779520326</v>
      </c>
      <c r="G177" s="15">
        <f>AVERAGE(C177:F177)</f>
        <v/>
      </c>
      <c r="H177" s="15">
        <f>SUM(C177:F177)/4</f>
        <v/>
      </c>
      <c r="I177" s="15">
        <f>IF(H177&lt;7, (0.6*H177) + (0.4*G177), "-")</f>
        <v/>
      </c>
      <c r="J177" s="8">
        <f>IF(H177&lt;2.5, "REPROVADO", IF(H177&lt;7, "FINAL", "APROVADO"))</f>
        <v/>
      </c>
      <c r="K177" s="15">
        <f>IF(H177&lt;7, (12.5 - (1.5*H177)), "-")</f>
        <v/>
      </c>
      <c r="L177" s="15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14" t="n">
        <v>1.13162250475171</v>
      </c>
      <c r="D178" s="14" t="n">
        <v>8.46566335081155</v>
      </c>
      <c r="E178" s="14" t="n">
        <v>9.673660655387586</v>
      </c>
      <c r="F178" s="14" t="n">
        <v>6.115807200194779</v>
      </c>
      <c r="G178" s="15">
        <f>AVERAGE(C178:F178)</f>
        <v/>
      </c>
      <c r="H178" s="15">
        <f>SUM(C178:F178)/4</f>
        <v/>
      </c>
      <c r="I178" s="15">
        <f>IF(H178&lt;7, (0.6*H178) + (0.4*G178), "-")</f>
        <v/>
      </c>
      <c r="J178" s="8">
        <f>IF(H178&lt;2.5, "REPROVADO", IF(H178&lt;7, "FINAL", "APROVADO"))</f>
        <v/>
      </c>
      <c r="K178" s="15">
        <f>IF(H178&lt;7, (12.5 - (1.5*H178)), "-")</f>
        <v/>
      </c>
      <c r="L178" s="15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14" t="n">
        <v>1.667194573971951</v>
      </c>
      <c r="D179" s="14" t="n">
        <v>8.950544422097231</v>
      </c>
      <c r="E179" s="14" t="n">
        <v>6.930918156213745</v>
      </c>
      <c r="F179" s="14" t="n">
        <v>3.334327310434041</v>
      </c>
      <c r="G179" s="15">
        <f>AVERAGE(C179:F179)</f>
        <v/>
      </c>
      <c r="H179" s="15">
        <f>SUM(C179:F179)/4</f>
        <v/>
      </c>
      <c r="I179" s="15">
        <f>IF(H179&lt;7, (0.6*H179) + (0.4*G179), "-")</f>
        <v/>
      </c>
      <c r="J179" s="8">
        <f>IF(H179&lt;2.5, "REPROVADO", IF(H179&lt;7, "FINAL", "APROVADO"))</f>
        <v/>
      </c>
      <c r="K179" s="15">
        <f>IF(H179&lt;7, (12.5 - (1.5*H179)), "-")</f>
        <v/>
      </c>
      <c r="L179" s="15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14" t="n">
        <v>6.883311598731738</v>
      </c>
      <c r="D180" s="14" t="n">
        <v>7.978737501282784</v>
      </c>
      <c r="E180" s="14" t="n">
        <v>7.850600745412173</v>
      </c>
      <c r="F180" s="14" t="n">
        <v>2.642481268964247</v>
      </c>
      <c r="G180" s="15">
        <f>AVERAGE(C180:F180)</f>
        <v/>
      </c>
      <c r="H180" s="15">
        <f>SUM(C180:F180)/4</f>
        <v/>
      </c>
      <c r="I180" s="15">
        <f>IF(H180&lt;7, (0.6*H180) + (0.4*G180), "-")</f>
        <v/>
      </c>
      <c r="J180" s="8">
        <f>IF(H180&lt;2.5, "REPROVADO", IF(H180&lt;7, "FINAL", "APROVADO"))</f>
        <v/>
      </c>
      <c r="K180" s="15">
        <f>IF(H180&lt;7, (12.5 - (1.5*H180)), "-")</f>
        <v/>
      </c>
      <c r="L180" s="15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14" t="n">
        <v>8.132119364789164</v>
      </c>
      <c r="D181" s="14" t="n">
        <v>7.186481192810235</v>
      </c>
      <c r="E181" s="14" t="n">
        <v>1.327232450955991</v>
      </c>
      <c r="F181" s="14" t="n">
        <v>7.264446200953518</v>
      </c>
      <c r="G181" s="15">
        <f>AVERAGE(C181:F181)</f>
        <v/>
      </c>
      <c r="H181" s="15">
        <f>SUM(C181:F181)/4</f>
        <v/>
      </c>
      <c r="I181" s="15">
        <f>IF(H181&lt;7, (0.6*H181) + (0.4*G181), "-")</f>
        <v/>
      </c>
      <c r="J181" s="8">
        <f>IF(H181&lt;2.5, "REPROVADO", IF(H181&lt;7, "FINAL", "APROVADO"))</f>
        <v/>
      </c>
      <c r="K181" s="15">
        <f>IF(H181&lt;7, (12.5 - (1.5*H181)), "-")</f>
        <v/>
      </c>
      <c r="L181" s="15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14" t="n">
        <v>4.906592700916782</v>
      </c>
      <c r="D182" s="14" t="n">
        <v>3.252653902224413</v>
      </c>
      <c r="E182" s="14" t="n">
        <v>2.623631354544724</v>
      </c>
      <c r="F182" s="14" t="n">
        <v>9.037796118561705</v>
      </c>
      <c r="G182" s="15">
        <f>AVERAGE(C182:F182)</f>
        <v/>
      </c>
      <c r="H182" s="15">
        <f>SUM(C182:F182)/4</f>
        <v/>
      </c>
      <c r="I182" s="15">
        <f>IF(H182&lt;7, (0.6*H182) + (0.4*G182), "-")</f>
        <v/>
      </c>
      <c r="J182" s="8">
        <f>IF(H182&lt;2.5, "REPROVADO", IF(H182&lt;7, "FINAL", "APROVADO"))</f>
        <v/>
      </c>
      <c r="K182" s="15">
        <f>IF(H182&lt;7, (12.5 - (1.5*H182)), "-")</f>
        <v/>
      </c>
      <c r="L182" s="15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14" t="n">
        <v>9.846507036852859</v>
      </c>
      <c r="D183" s="14" t="n">
        <v>6.190213276678911</v>
      </c>
      <c r="E183" s="14" t="n">
        <v>7.621568185099202</v>
      </c>
      <c r="F183" s="14" t="n">
        <v>9.738307206759803</v>
      </c>
      <c r="G183" s="15">
        <f>AVERAGE(C183:F183)</f>
        <v/>
      </c>
      <c r="H183" s="15">
        <f>SUM(C183:F183)/4</f>
        <v/>
      </c>
      <c r="I183" s="15">
        <f>IF(H183&lt;7, (0.6*H183) + (0.4*G183), "-")</f>
        <v/>
      </c>
      <c r="J183" s="8">
        <f>IF(H183&lt;2.5, "REPROVADO", IF(H183&lt;7, "FINAL", "APROVADO"))</f>
        <v/>
      </c>
      <c r="K183" s="15">
        <f>IF(H183&lt;7, (12.5 - (1.5*H183)), "-")</f>
        <v/>
      </c>
      <c r="L183" s="15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14" t="n">
        <v>4.711216697430237</v>
      </c>
      <c r="D184" s="14" t="n">
        <v>7.146029599438688</v>
      </c>
      <c r="E184" s="14" t="n">
        <v>6.342516549855607</v>
      </c>
      <c r="F184" s="14" t="n">
        <v>9.446886181279197</v>
      </c>
      <c r="G184" s="15">
        <f>AVERAGE(C184:F184)</f>
        <v/>
      </c>
      <c r="H184" s="15">
        <f>SUM(C184:F184)/4</f>
        <v/>
      </c>
      <c r="I184" s="15">
        <f>IF(H184&lt;7, (0.6*H184) + (0.4*G184), "-")</f>
        <v/>
      </c>
      <c r="J184" s="8">
        <f>IF(H184&lt;2.5, "REPROVADO", IF(H184&lt;7, "FINAL", "APROVADO"))</f>
        <v/>
      </c>
      <c r="K184" s="15">
        <f>IF(H184&lt;7, (12.5 - (1.5*H184)), "-")</f>
        <v/>
      </c>
      <c r="L184" s="15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15">
        <f>AVERAGE(C185:F185)</f>
        <v/>
      </c>
      <c r="H185" s="15">
        <f>SUM(C185:F185)/4</f>
        <v/>
      </c>
      <c r="I185" s="15">
        <f>IF(H185&lt;7, (0.6*H185) + (0.4*G185), "-")</f>
        <v/>
      </c>
      <c r="J185" s="8">
        <f>IF(H185&lt;2.5, "REPROVADO", IF(H185&lt;7, "FINAL", "APROVADO"))</f>
        <v/>
      </c>
      <c r="K185" s="15">
        <f>IF(H185&lt;7, (12.5 - (1.5*H185)), "-")</f>
        <v/>
      </c>
      <c r="L185" s="15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15">
        <f>AVERAGE(C186:F186)</f>
        <v/>
      </c>
      <c r="H186" s="15">
        <f>SUM(C186:F186)/4</f>
        <v/>
      </c>
      <c r="I186" s="15">
        <f>IF(H186&lt;7, (0.6*H186) + (0.4*G186), "-")</f>
        <v/>
      </c>
      <c r="J186" s="8">
        <f>IF(H186&lt;2.5, "REPROVADO", IF(H186&lt;7, "FINAL", "APROVADO"))</f>
        <v/>
      </c>
      <c r="K186" s="15">
        <f>IF(H186&lt;7, (12.5 - (1.5*H186)), "-")</f>
        <v/>
      </c>
      <c r="L186" s="15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15">
        <f>AVERAGE(C187:F187)</f>
        <v/>
      </c>
      <c r="H187" s="15">
        <f>SUM(C187:F187)/4</f>
        <v/>
      </c>
      <c r="I187" s="15">
        <f>IF(H187&lt;7, (0.6*H187) + (0.4*G187), "-")</f>
        <v/>
      </c>
      <c r="J187" s="8">
        <f>IF(H187&lt;2.5, "REPROVADO", IF(H187&lt;7, "FINAL", "APROVADO"))</f>
        <v/>
      </c>
      <c r="K187" s="15">
        <f>IF(H187&lt;7, (12.5 - (1.5*H187)), "-")</f>
        <v/>
      </c>
      <c r="L187" s="15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15">
        <f>AVERAGE(C188:F188)</f>
        <v/>
      </c>
      <c r="H188" s="15">
        <f>SUM(C188:F188)/4</f>
        <v/>
      </c>
      <c r="I188" s="15">
        <f>IF(H188&lt;7, (0.6*H188) + (0.4*G188), "-")</f>
        <v/>
      </c>
      <c r="J188" s="8">
        <f>IF(H188&lt;2.5, "REPROVADO", IF(H188&lt;7, "FINAL", "APROVADO"))</f>
        <v/>
      </c>
      <c r="K188" s="15">
        <f>IF(H188&lt;7, (12.5 - (1.5*H188)), "-")</f>
        <v/>
      </c>
      <c r="L188" s="15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15">
        <f>AVERAGE(C189:F189)</f>
        <v/>
      </c>
      <c r="H189" s="15">
        <f>SUM(C189:F189)/4</f>
        <v/>
      </c>
      <c r="I189" s="15">
        <f>IF(H189&lt;7, (0.6*H189) + (0.4*G189), "-")</f>
        <v/>
      </c>
      <c r="J189" s="8">
        <f>IF(H189&lt;2.5, "REPROVADO", IF(H189&lt;7, "FINAL", "APROVADO"))</f>
        <v/>
      </c>
      <c r="K189" s="15">
        <f>IF(H189&lt;7, (12.5 - (1.5*H189)), "-")</f>
        <v/>
      </c>
      <c r="L189" s="15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15">
        <f>AVERAGE(C190:F190)</f>
        <v/>
      </c>
      <c r="H190" s="15">
        <f>SUM(C190:F190)/4</f>
        <v/>
      </c>
      <c r="I190" s="15">
        <f>IF(H190&lt;7, (0.6*H190) + (0.4*G190), "-")</f>
        <v/>
      </c>
      <c r="J190" s="8">
        <f>IF(H190&lt;2.5, "REPROVADO", IF(H190&lt;7, "FINAL", "APROVADO"))</f>
        <v/>
      </c>
      <c r="K190" s="15">
        <f>IF(H190&lt;7, (12.5 - (1.5*H190)), "-")</f>
        <v/>
      </c>
      <c r="L190" s="15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15">
        <f>AVERAGE(C191:F191)</f>
        <v/>
      </c>
      <c r="H191" s="15">
        <f>SUM(C191:F191)/4</f>
        <v/>
      </c>
      <c r="I191" s="15">
        <f>IF(H191&lt;7, (0.6*H191) + (0.4*G191), "-")</f>
        <v/>
      </c>
      <c r="J191" s="8">
        <f>IF(H191&lt;2.5, "REPROVADO", IF(H191&lt;7, "FINAL", "APROVADO"))</f>
        <v/>
      </c>
      <c r="K191" s="15">
        <f>IF(H191&lt;7, (12.5 - (1.5*H191)), "-")</f>
        <v/>
      </c>
      <c r="L191" s="15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15">
        <f>AVERAGE(C192:F192)</f>
        <v/>
      </c>
      <c r="H192" s="15">
        <f>SUM(C192:F192)/4</f>
        <v/>
      </c>
      <c r="I192" s="15">
        <f>IF(H192&lt;7, (0.6*H192) + (0.4*G192), "-")</f>
        <v/>
      </c>
      <c r="J192" s="8">
        <f>IF(H192&lt;2.5, "REPROVADO", IF(H192&lt;7, "FINAL", "APROVADO"))</f>
        <v/>
      </c>
      <c r="K192" s="15">
        <f>IF(H192&lt;7, (12.5 - (1.5*H192)), "-")</f>
        <v/>
      </c>
      <c r="L192" s="15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15">
        <f>AVERAGE(C193:F193)</f>
        <v/>
      </c>
      <c r="H193" s="15">
        <f>SUM(C193:F193)/4</f>
        <v/>
      </c>
      <c r="I193" s="15">
        <f>IF(H193&lt;7, (0.6*H193) + (0.4*G193), "-")</f>
        <v/>
      </c>
      <c r="J193" s="8">
        <f>IF(H193&lt;2.5, "REPROVADO", IF(H193&lt;7, "FINAL", "APROVADO"))</f>
        <v/>
      </c>
      <c r="K193" s="15">
        <f>IF(H193&lt;7, (12.5 - (1.5*H193)), "-")</f>
        <v/>
      </c>
      <c r="L193" s="15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15">
        <f>AVERAGE(C194:F194)</f>
        <v/>
      </c>
      <c r="H194" s="15">
        <f>SUM(C194:F194)/4</f>
        <v/>
      </c>
      <c r="I194" s="15">
        <f>IF(H194&lt;7, (0.6*H194) + (0.4*G194), "-")</f>
        <v/>
      </c>
      <c r="J194" s="8">
        <f>IF(H194&lt;2.5, "REPROVADO", IF(H194&lt;7, "FINAL", "APROVADO"))</f>
        <v/>
      </c>
      <c r="K194" s="15">
        <f>IF(H194&lt;7, (12.5 - (1.5*H194)), "-")</f>
        <v/>
      </c>
      <c r="L194" s="15">
        <f>IF(G194&gt;=K194, "AF", "-")</f>
        <v/>
      </c>
    </row>
    <row r="208"/>
    <row r="209"/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3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14" t="n">
        <v>5.719652826871274</v>
      </c>
      <c r="D212" s="14" t="n">
        <v>2.482458538892159</v>
      </c>
      <c r="E212" s="14" t="n">
        <v>2.880443191454982</v>
      </c>
      <c r="F212" s="14" t="n">
        <v>8.313676327490494</v>
      </c>
      <c r="G212" s="15">
        <f>AVERAGE(C212:F212)</f>
        <v/>
      </c>
      <c r="H212" s="15">
        <f>SUM(C212:F212)/4</f>
        <v/>
      </c>
      <c r="I212" s="15">
        <f>IF(H212&lt;7, (0.6*H212) + (0.4*G212), "-")</f>
        <v/>
      </c>
      <c r="J212" s="8">
        <f>IF(H212&lt;2.5, "REPROVADO", IF(H212&lt;7, "FINAL", "APROVADO"))</f>
        <v/>
      </c>
      <c r="K212" s="15">
        <f>IF(H212&lt;7, (12.5 - (1.5*H212)), "-")</f>
        <v/>
      </c>
      <c r="L212" s="15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14" t="n">
        <v>5.052509394529888</v>
      </c>
      <c r="D213" s="14" t="n">
        <v>8.172758380974468</v>
      </c>
      <c r="E213" s="14" t="n">
        <v>5.096386350365992</v>
      </c>
      <c r="F213" s="14" t="n">
        <v>1.200274309033928</v>
      </c>
      <c r="G213" s="15">
        <f>AVERAGE(C213:F213)</f>
        <v/>
      </c>
      <c r="H213" s="15">
        <f>SUM(C213:F213)/4</f>
        <v/>
      </c>
      <c r="I213" s="15">
        <f>IF(H213&lt;7, (0.6*H213) + (0.4*G213), "-")</f>
        <v/>
      </c>
      <c r="J213" s="8">
        <f>IF(H213&lt;2.5, "REPROVADO", IF(H213&lt;7, "FINAL", "APROVADO"))</f>
        <v/>
      </c>
      <c r="K213" s="15">
        <f>IF(H213&lt;7, (12.5 - (1.5*H213)), "-")</f>
        <v/>
      </c>
      <c r="L213" s="15">
        <f>IF(G213&gt;=K213, "AF", "-")</f>
        <v/>
      </c>
      <c r="N213" s="8" t="inlineStr">
        <is>
          <t>ALUNOS APROVADOS</t>
        </is>
      </c>
      <c r="O213" s="9">
        <f>COUNTIF(C212:C246, "&gt;=7")</f>
        <v/>
      </c>
      <c r="P213" s="9">
        <f>COUNTIF(D212:D246, "&gt;=7")</f>
        <v/>
      </c>
      <c r="Q213" s="9">
        <f>COUNTIF(E212:E246, "&gt;=7")</f>
        <v/>
      </c>
      <c r="R213" s="9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14" t="n">
        <v>6.751157150814723</v>
      </c>
      <c r="D214" s="14" t="n">
        <v>1.086277105461211</v>
      </c>
      <c r="E214" s="14" t="n">
        <v>8.940867456432834</v>
      </c>
      <c r="F214" s="14" t="n">
        <v>1.088018453998977</v>
      </c>
      <c r="G214" s="15">
        <f>AVERAGE(C214:F214)</f>
        <v/>
      </c>
      <c r="H214" s="15">
        <f>SUM(C214:F214)/4</f>
        <v/>
      </c>
      <c r="I214" s="15">
        <f>IF(H214&lt;7, (0.6*H214) + (0.4*G214), "-")</f>
        <v/>
      </c>
      <c r="J214" s="8">
        <f>IF(H214&lt;2.5, "REPROVADO", IF(H214&lt;7, "FINAL", "APROVADO"))</f>
        <v/>
      </c>
      <c r="K214" s="15">
        <f>IF(H214&lt;7, (12.5 - (1.5*H214)), "-")</f>
        <v/>
      </c>
      <c r="L214" s="15">
        <f>IF(G214&gt;=K214, "AF", "-")</f>
        <v/>
      </c>
      <c r="N214" s="8" t="inlineStr">
        <is>
          <t>ALUNOS REPROVADOS</t>
        </is>
      </c>
      <c r="O214" s="9">
        <f>COUNTIF(C212:C246, "&lt;7")</f>
        <v/>
      </c>
      <c r="P214" s="9">
        <f>COUNTIF(D212:D246, "&lt;7")</f>
        <v/>
      </c>
      <c r="Q214" s="9">
        <f>COUNTIF(E212:E246, "&lt;7")</f>
        <v/>
      </c>
      <c r="R214" s="9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14" t="n">
        <v>2.56489126713211</v>
      </c>
      <c r="D215" s="14" t="n">
        <v>2.69098305907056</v>
      </c>
      <c r="E215" s="14" t="n">
        <v>7.530274083151533</v>
      </c>
      <c r="F215" s="14" t="n">
        <v>3.815946004656595</v>
      </c>
      <c r="G215" s="15">
        <f>AVERAGE(C215:F215)</f>
        <v/>
      </c>
      <c r="H215" s="15">
        <f>SUM(C215:F215)/4</f>
        <v/>
      </c>
      <c r="I215" s="15">
        <f>IF(H215&lt;7, (0.6*H215) + (0.4*G215), "-")</f>
        <v/>
      </c>
      <c r="J215" s="8">
        <f>IF(H215&lt;2.5, "REPROVADO", IF(H215&lt;7, "FINAL", "APROVADO"))</f>
        <v/>
      </c>
      <c r="K215" s="15">
        <f>IF(H215&lt;7, (12.5 - (1.5*H215)), "-")</f>
        <v/>
      </c>
      <c r="L215" s="15">
        <f>IF(G215&gt;=K215, "AF", "-")</f>
        <v/>
      </c>
      <c r="N215" s="8" t="inlineStr">
        <is>
          <t>Nº ALUNOS COM MÉDIA &gt; 8,0</t>
        </is>
      </c>
      <c r="O215" s="9">
        <f>COUNTIF(C212:C246, "&gt;=8")</f>
        <v/>
      </c>
      <c r="P215" s="9">
        <f>COUNTIF(D212:D246, "&gt;=8")</f>
        <v/>
      </c>
      <c r="Q215" s="9">
        <f>COUNTIF(E212:E246, "&gt;=8")</f>
        <v/>
      </c>
      <c r="R215" s="9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14" t="n">
        <v>8.189807897943783</v>
      </c>
      <c r="D216" s="14" t="n">
        <v>7.492241631840603</v>
      </c>
      <c r="E216" s="14" t="n">
        <v>6.819983461778608</v>
      </c>
      <c r="F216" s="14" t="n">
        <v>7.662994352624637</v>
      </c>
      <c r="G216" s="15">
        <f>AVERAGE(C216:F216)</f>
        <v/>
      </c>
      <c r="H216" s="15">
        <f>SUM(C216:F216)/4</f>
        <v/>
      </c>
      <c r="I216" s="15">
        <f>IF(H216&lt;7, (0.6*H216) + (0.4*G216), "-")</f>
        <v/>
      </c>
      <c r="J216" s="8">
        <f>IF(H216&lt;2.5, "REPROVADO", IF(H216&lt;7, "FINAL", "APROVADO"))</f>
        <v/>
      </c>
      <c r="K216" s="15">
        <f>IF(H216&lt;7, (12.5 - (1.5*H216)), "-")</f>
        <v/>
      </c>
      <c r="L216" s="15">
        <f>IF(G216&gt;=K216, "AF", "-")</f>
        <v/>
      </c>
      <c r="N216" s="8" t="inlineStr">
        <is>
          <t>Nº ALUNOS QUE NÃO ATINGIRAM MÉDIA &gt; 8,0</t>
        </is>
      </c>
      <c r="O216" s="9">
        <f>COUNTIF(C212:C246, "&lt;8")</f>
        <v/>
      </c>
      <c r="P216" s="9">
        <f>COUNTIF(D212:D246, "&lt;8")</f>
        <v/>
      </c>
      <c r="Q216" s="9">
        <f>COUNTIF(E212:E246, "&lt;8")</f>
        <v/>
      </c>
      <c r="R216" s="9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14" t="n">
        <v>7.920806371174525</v>
      </c>
      <c r="D217" s="14" t="n">
        <v>4.136892098887961</v>
      </c>
      <c r="E217" s="14" t="n">
        <v>7.741567947467574</v>
      </c>
      <c r="F217" s="14" t="n">
        <v>3.498272331571291</v>
      </c>
      <c r="G217" s="15">
        <f>AVERAGE(C217:F217)</f>
        <v/>
      </c>
      <c r="H217" s="15">
        <f>SUM(C217:F217)/4</f>
        <v/>
      </c>
      <c r="I217" s="15">
        <f>IF(H217&lt;7, (0.6*H217) + (0.4*G217), "-")</f>
        <v/>
      </c>
      <c r="J217" s="8">
        <f>IF(H217&lt;2.5, "REPROVADO", IF(H217&lt;7, "FINAL", "APROVADO"))</f>
        <v/>
      </c>
      <c r="K217" s="15">
        <f>IF(H217&lt;7, (12.5 - (1.5*H217)), "-")</f>
        <v/>
      </c>
      <c r="L217" s="15">
        <f>IF(G217&gt;=K217, "AF", "-")</f>
        <v/>
      </c>
      <c r="N217" s="8" t="inlineStr">
        <is>
          <t>PERCENTUAL DE MÉDIAS &gt; 5,0</t>
        </is>
      </c>
      <c r="O217" s="10">
        <f>COUNTIF(C212:C246, "&gt;=5")/COUNTA(C212:C246)</f>
        <v/>
      </c>
      <c r="P217" s="10">
        <f>COUNTIF(D212:D246, "&gt;=5")/COUNTA(D212:D246)</f>
        <v/>
      </c>
      <c r="Q217" s="10">
        <f>COUNTIF(E212:E246, "&gt;=5")/COUNTA(E212:E246)</f>
        <v/>
      </c>
      <c r="R217" s="10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14" t="n">
        <v>4.120555883651731</v>
      </c>
      <c r="D218" s="14" t="n">
        <v>1.247004113119887</v>
      </c>
      <c r="E218" s="14" t="n">
        <v>4.358982020554494</v>
      </c>
      <c r="F218" s="14" t="n">
        <v>1.046072803925563</v>
      </c>
      <c r="G218" s="15">
        <f>AVERAGE(C218:F218)</f>
        <v/>
      </c>
      <c r="H218" s="15">
        <f>SUM(C218:F218)/4</f>
        <v/>
      </c>
      <c r="I218" s="15">
        <f>IF(H218&lt;7, (0.6*H218) + (0.4*G218), "-")</f>
        <v/>
      </c>
      <c r="J218" s="8">
        <f>IF(H218&lt;2.5, "REPROVADO", IF(H218&lt;7, "FINAL", "APROVADO"))</f>
        <v/>
      </c>
      <c r="K218" s="15">
        <f>IF(H218&lt;7, (12.5 - (1.5*H218)), "-")</f>
        <v/>
      </c>
      <c r="L218" s="15">
        <f>IF(G218&gt;=K218, "AF", "-")</f>
        <v/>
      </c>
      <c r="N218" s="8" t="inlineStr">
        <is>
          <t>PERCENTUAL DE MÉDIAS &lt; 5,0</t>
        </is>
      </c>
      <c r="O218" s="10">
        <f>COUNTIF(C212:C246, "&lt;5")/COUNTA(C212:C246)</f>
        <v/>
      </c>
      <c r="P218" s="10">
        <f>COUNTIF(D212:D246, "&lt;5")/COUNTA(D212:D246)</f>
        <v/>
      </c>
      <c r="Q218" s="10">
        <f>COUNTIF(E212:E246, "&lt;5")/COUNTA(E212:E246)</f>
        <v/>
      </c>
      <c r="R218" s="10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14" t="n">
        <v>9.56681050334987</v>
      </c>
      <c r="D219" s="14" t="n">
        <v>4.811081877809856</v>
      </c>
      <c r="E219" s="14" t="n">
        <v>1.046890031627907</v>
      </c>
      <c r="F219" s="14" t="n">
        <v>7.041655627586165</v>
      </c>
      <c r="G219" s="15">
        <f>AVERAGE(C219:F219)</f>
        <v/>
      </c>
      <c r="H219" s="15">
        <f>SUM(C219:F219)/4</f>
        <v/>
      </c>
      <c r="I219" s="15">
        <f>IF(H219&lt;7, (0.6*H219) + (0.4*G219), "-")</f>
        <v/>
      </c>
      <c r="J219" s="8">
        <f>IF(H219&lt;2.5, "REPROVADO", IF(H219&lt;7, "FINAL", "APROVADO"))</f>
        <v/>
      </c>
      <c r="K219" s="15">
        <f>IF(H219&lt;7, (12.5 - (1.5*H219)), "-")</f>
        <v/>
      </c>
      <c r="L219" s="15">
        <f>IF(G219&gt;=K219, "AF", "-")</f>
        <v/>
      </c>
      <c r="N219" s="8" t="inlineStr">
        <is>
          <t>MATRÍCULAS</t>
        </is>
      </c>
      <c r="O219" s="9">
        <f>COUNTA(C212:C246)</f>
        <v/>
      </c>
      <c r="P219" s="9">
        <f>COUNTA(D212:D246)</f>
        <v/>
      </c>
      <c r="Q219" s="9">
        <f>COUNTA(E212:E246)</f>
        <v/>
      </c>
      <c r="R219" s="9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14" t="n">
        <v>4.227340045797499</v>
      </c>
      <c r="D220" s="14" t="n">
        <v>9.636347893316046</v>
      </c>
      <c r="E220" s="14" t="n">
        <v>8.920518089098927</v>
      </c>
      <c r="F220" s="14" t="n">
        <v>6.397972503027589</v>
      </c>
      <c r="G220" s="15">
        <f>AVERAGE(C220:F220)</f>
        <v/>
      </c>
      <c r="H220" s="15">
        <f>SUM(C220:F220)/4</f>
        <v/>
      </c>
      <c r="I220" s="15">
        <f>IF(H220&lt;7, (0.6*H220) + (0.4*G220), "-")</f>
        <v/>
      </c>
      <c r="J220" s="8">
        <f>IF(H220&lt;2.5, "REPROVADO", IF(H220&lt;7, "FINAL", "APROVADO"))</f>
        <v/>
      </c>
      <c r="K220" s="15">
        <f>IF(H220&lt;7, (12.5 - (1.5*H220)), "-")</f>
        <v/>
      </c>
      <c r="L220" s="15">
        <f>IF(G220&gt;=K220, "AF", "-")</f>
        <v/>
      </c>
      <c r="N220" s="8" t="inlineStr">
        <is>
          <t>TAXA DE APROVAÇÃO (%)</t>
        </is>
      </c>
      <c r="O220" s="10">
        <f>IF(COUNTA(C212:C246)=0, 0, COUNTIF(C212:C246, "&gt;=7")/COUNTA(C212:C246))</f>
        <v/>
      </c>
      <c r="P220" s="10">
        <f>IF(COUNTA(D212:D246)=0, 0, COUNTIF(D212:D246, "&gt;=7")/COUNTA(D212:D246))</f>
        <v/>
      </c>
      <c r="Q220" s="10">
        <f>IF(COUNTA(E212:E246)=0, 0, COUNTIF(E212:E246, "&gt;=7")/COUNTA(E212:E246))</f>
        <v/>
      </c>
      <c r="R220" s="10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14" t="n">
        <v>3.741974562648388</v>
      </c>
      <c r="D221" s="14" t="n">
        <v>4.139799211837091</v>
      </c>
      <c r="E221" s="14" t="n">
        <v>4.583834184307069</v>
      </c>
      <c r="F221" s="14" t="n">
        <v>3.247215066377458</v>
      </c>
      <c r="G221" s="15">
        <f>AVERAGE(C221:F221)</f>
        <v/>
      </c>
      <c r="H221" s="15">
        <f>SUM(C221:F221)/4</f>
        <v/>
      </c>
      <c r="I221" s="15">
        <f>IF(H221&lt;7, (0.6*H221) + (0.4*G221), "-")</f>
        <v/>
      </c>
      <c r="J221" s="8">
        <f>IF(H221&lt;2.5, "REPROVADO", IF(H221&lt;7, "FINAL", "APROVADO"))</f>
        <v/>
      </c>
      <c r="K221" s="15">
        <f>IF(H221&lt;7, (12.5 - (1.5*H221)), "-")</f>
        <v/>
      </c>
      <c r="L221" s="15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14" t="n">
        <v>2.094172171742593</v>
      </c>
      <c r="D222" s="14" t="n">
        <v>9.229273266642187</v>
      </c>
      <c r="E222" s="14" t="n">
        <v>3.841805921273715</v>
      </c>
      <c r="F222" s="14" t="n">
        <v>1.922215884368129</v>
      </c>
      <c r="G222" s="15">
        <f>AVERAGE(C222:F222)</f>
        <v/>
      </c>
      <c r="H222" s="15">
        <f>SUM(C222:F222)/4</f>
        <v/>
      </c>
      <c r="I222" s="15">
        <f>IF(H222&lt;7, (0.6*H222) + (0.4*G222), "-")</f>
        <v/>
      </c>
      <c r="J222" s="8">
        <f>IF(H222&lt;2.5, "REPROVADO", IF(H222&lt;7, "FINAL", "APROVADO"))</f>
        <v/>
      </c>
      <c r="K222" s="15">
        <f>IF(H222&lt;7, (12.5 - (1.5*H222)), "-")</f>
        <v/>
      </c>
      <c r="L222" s="15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14" t="n">
        <v>8.649598724576013</v>
      </c>
      <c r="D223" s="14" t="n">
        <v>1.037459688934944</v>
      </c>
      <c r="E223" s="14" t="n">
        <v>9.782630980204964</v>
      </c>
      <c r="F223" s="14" t="n">
        <v>2.792180966325527</v>
      </c>
      <c r="G223" s="15">
        <f>AVERAGE(C223:F223)</f>
        <v/>
      </c>
      <c r="H223" s="15">
        <f>SUM(C223:F223)/4</f>
        <v/>
      </c>
      <c r="I223" s="15">
        <f>IF(H223&lt;7, (0.6*H223) + (0.4*G223), "-")</f>
        <v/>
      </c>
      <c r="J223" s="8">
        <f>IF(H223&lt;2.5, "REPROVADO", IF(H223&lt;7, "FINAL", "APROVADO"))</f>
        <v/>
      </c>
      <c r="K223" s="15">
        <f>IF(H223&lt;7, (12.5 - (1.5*H223)), "-")</f>
        <v/>
      </c>
      <c r="L223" s="15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14" t="n">
        <v>7.320722067862873</v>
      </c>
      <c r="D224" s="14" t="n">
        <v>1.968327855371758</v>
      </c>
      <c r="E224" s="14" t="n">
        <v>2.03855262556589</v>
      </c>
      <c r="F224" s="14" t="n">
        <v>6.177474579083361</v>
      </c>
      <c r="G224" s="15">
        <f>AVERAGE(C224:F224)</f>
        <v/>
      </c>
      <c r="H224" s="15">
        <f>SUM(C224:F224)/4</f>
        <v/>
      </c>
      <c r="I224" s="15">
        <f>IF(H224&lt;7, (0.6*H224) + (0.4*G224), "-")</f>
        <v/>
      </c>
      <c r="J224" s="8">
        <f>IF(H224&lt;2.5, "REPROVADO", IF(H224&lt;7, "FINAL", "APROVADO"))</f>
        <v/>
      </c>
      <c r="K224" s="15">
        <f>IF(H224&lt;7, (12.5 - (1.5*H224)), "-")</f>
        <v/>
      </c>
      <c r="L224" s="15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14" t="n">
        <v>6.926934966115833</v>
      </c>
      <c r="D225" s="14" t="n">
        <v>9.058117419587846</v>
      </c>
      <c r="E225" s="14" t="n">
        <v>6.143553113381589</v>
      </c>
      <c r="F225" s="14" t="n">
        <v>3.97813429038486</v>
      </c>
      <c r="G225" s="15">
        <f>AVERAGE(C225:F225)</f>
        <v/>
      </c>
      <c r="H225" s="15">
        <f>SUM(C225:F225)/4</f>
        <v/>
      </c>
      <c r="I225" s="15">
        <f>IF(H225&lt;7, (0.6*H225) + (0.4*G225), "-")</f>
        <v/>
      </c>
      <c r="J225" s="8">
        <f>IF(H225&lt;2.5, "REPROVADO", IF(H225&lt;7, "FINAL", "APROVADO"))</f>
        <v/>
      </c>
      <c r="K225" s="15">
        <f>IF(H225&lt;7, (12.5 - (1.5*H225)), "-")</f>
        <v/>
      </c>
      <c r="L225" s="15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14" t="n">
        <v>5.349965685573144</v>
      </c>
      <c r="D226" s="14" t="n">
        <v>8.913618442860102</v>
      </c>
      <c r="E226" s="14" t="n">
        <v>6.823857486022653</v>
      </c>
      <c r="F226" s="14" t="n">
        <v>9.079498412081355</v>
      </c>
      <c r="G226" s="15">
        <f>AVERAGE(C226:F226)</f>
        <v/>
      </c>
      <c r="H226" s="15">
        <f>SUM(C226:F226)/4</f>
        <v/>
      </c>
      <c r="I226" s="15">
        <f>IF(H226&lt;7, (0.6*H226) + (0.4*G226), "-")</f>
        <v/>
      </c>
      <c r="J226" s="8">
        <f>IF(H226&lt;2.5, "REPROVADO", IF(H226&lt;7, "FINAL", "APROVADO"))</f>
        <v/>
      </c>
      <c r="K226" s="15">
        <f>IF(H226&lt;7, (12.5 - (1.5*H226)), "-")</f>
        <v/>
      </c>
      <c r="L226" s="15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14" t="n">
        <v>4.378928308805955</v>
      </c>
      <c r="D227" s="14" t="n">
        <v>6.881215147176349</v>
      </c>
      <c r="E227" s="14" t="n">
        <v>4.373988254933183</v>
      </c>
      <c r="F227" s="14" t="n">
        <v>1.142253107874193</v>
      </c>
      <c r="G227" s="15">
        <f>AVERAGE(C227:F227)</f>
        <v/>
      </c>
      <c r="H227" s="15">
        <f>SUM(C227:F227)/4</f>
        <v/>
      </c>
      <c r="I227" s="15">
        <f>IF(H227&lt;7, (0.6*H227) + (0.4*G227), "-")</f>
        <v/>
      </c>
      <c r="J227" s="8">
        <f>IF(H227&lt;2.5, "REPROVADO", IF(H227&lt;7, "FINAL", "APROVADO"))</f>
        <v/>
      </c>
      <c r="K227" s="15">
        <f>IF(H227&lt;7, (12.5 - (1.5*H227)), "-")</f>
        <v/>
      </c>
      <c r="L227" s="15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14" t="n">
        <v>5.275555990669595</v>
      </c>
      <c r="D228" s="14" t="n">
        <v>2.079881984360612</v>
      </c>
      <c r="E228" s="14" t="n">
        <v>7.251298342823684</v>
      </c>
      <c r="F228" s="14" t="n">
        <v>6.433666479033368</v>
      </c>
      <c r="G228" s="15">
        <f>AVERAGE(C228:F228)</f>
        <v/>
      </c>
      <c r="H228" s="15">
        <f>SUM(C228:F228)/4</f>
        <v/>
      </c>
      <c r="I228" s="15">
        <f>IF(H228&lt;7, (0.6*H228) + (0.4*G228), "-")</f>
        <v/>
      </c>
      <c r="J228" s="8">
        <f>IF(H228&lt;2.5, "REPROVADO", IF(H228&lt;7, "FINAL", "APROVADO"))</f>
        <v/>
      </c>
      <c r="K228" s="15">
        <f>IF(H228&lt;7, (12.5 - (1.5*H228)), "-")</f>
        <v/>
      </c>
      <c r="L228" s="15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14" t="n">
        <v>2.877526442776256</v>
      </c>
      <c r="D229" s="14" t="n">
        <v>6.320979808331081</v>
      </c>
      <c r="E229" s="14" t="n">
        <v>6.017371671450692</v>
      </c>
      <c r="F229" s="14" t="n">
        <v>7.553622363523456</v>
      </c>
      <c r="G229" s="15">
        <f>AVERAGE(C229:F229)</f>
        <v/>
      </c>
      <c r="H229" s="15">
        <f>SUM(C229:F229)/4</f>
        <v/>
      </c>
      <c r="I229" s="15">
        <f>IF(H229&lt;7, (0.6*H229) + (0.4*G229), "-")</f>
        <v/>
      </c>
      <c r="J229" s="8">
        <f>IF(H229&lt;2.5, "REPROVADO", IF(H229&lt;7, "FINAL", "APROVADO"))</f>
        <v/>
      </c>
      <c r="K229" s="15">
        <f>IF(H229&lt;7, (12.5 - (1.5*H229)), "-")</f>
        <v/>
      </c>
      <c r="L229" s="15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14" t="n">
        <v>4.121550266064201</v>
      </c>
      <c r="D230" s="14" t="n">
        <v>2.965579849468605</v>
      </c>
      <c r="E230" s="14" t="n">
        <v>2.261450141664842</v>
      </c>
      <c r="F230" s="14" t="n">
        <v>2.568286822977055</v>
      </c>
      <c r="G230" s="15">
        <f>AVERAGE(C230:F230)</f>
        <v/>
      </c>
      <c r="H230" s="15">
        <f>SUM(C230:F230)/4</f>
        <v/>
      </c>
      <c r="I230" s="15">
        <f>IF(H230&lt;7, (0.6*H230) + (0.4*G230), "-")</f>
        <v/>
      </c>
      <c r="J230" s="8">
        <f>IF(H230&lt;2.5, "REPROVADO", IF(H230&lt;7, "FINAL", "APROVADO"))</f>
        <v/>
      </c>
      <c r="K230" s="15">
        <f>IF(H230&lt;7, (12.5 - (1.5*H230)), "-")</f>
        <v/>
      </c>
      <c r="L230" s="15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14" t="n">
        <v>6.660210130831594</v>
      </c>
      <c r="D231" s="14" t="n">
        <v>1.333976575776247</v>
      </c>
      <c r="E231" s="14" t="n">
        <v>9.685184267254618</v>
      </c>
      <c r="F231" s="14" t="n">
        <v>5.90555041129508</v>
      </c>
      <c r="G231" s="15">
        <f>AVERAGE(C231:F231)</f>
        <v/>
      </c>
      <c r="H231" s="15">
        <f>SUM(C231:F231)/4</f>
        <v/>
      </c>
      <c r="I231" s="15">
        <f>IF(H231&lt;7, (0.6*H231) + (0.4*G231), "-")</f>
        <v/>
      </c>
      <c r="J231" s="8">
        <f>IF(H231&lt;2.5, "REPROVADO", IF(H231&lt;7, "FINAL", "APROVADO"))</f>
        <v/>
      </c>
      <c r="K231" s="15">
        <f>IF(H231&lt;7, (12.5 - (1.5*H231)), "-")</f>
        <v/>
      </c>
      <c r="L231" s="15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14" t="n">
        <v>8.239085388213098</v>
      </c>
      <c r="D232" s="14" t="n">
        <v>8.928338996546692</v>
      </c>
      <c r="E232" s="14" t="n">
        <v>2.93959830713029</v>
      </c>
      <c r="F232" s="14" t="n">
        <v>4.533331511782335</v>
      </c>
      <c r="G232" s="15">
        <f>AVERAGE(C232:F232)</f>
        <v/>
      </c>
      <c r="H232" s="15">
        <f>SUM(C232:F232)/4</f>
        <v/>
      </c>
      <c r="I232" s="15">
        <f>IF(H232&lt;7, (0.6*H232) + (0.4*G232), "-")</f>
        <v/>
      </c>
      <c r="J232" s="8">
        <f>IF(H232&lt;2.5, "REPROVADO", IF(H232&lt;7, "FINAL", "APROVADO"))</f>
        <v/>
      </c>
      <c r="K232" s="15">
        <f>IF(H232&lt;7, (12.5 - (1.5*H232)), "-")</f>
        <v/>
      </c>
      <c r="L232" s="15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14" t="n">
        <v>9.897662552387327</v>
      </c>
      <c r="D233" s="14" t="n">
        <v>6.973259052914896</v>
      </c>
      <c r="E233" s="14" t="n">
        <v>2.420111293983876</v>
      </c>
      <c r="F233" s="14" t="n">
        <v>5.481312313713914</v>
      </c>
      <c r="G233" s="15">
        <f>AVERAGE(C233:F233)</f>
        <v/>
      </c>
      <c r="H233" s="15">
        <f>SUM(C233:F233)/4</f>
        <v/>
      </c>
      <c r="I233" s="15">
        <f>IF(H233&lt;7, (0.6*H233) + (0.4*G233), "-")</f>
        <v/>
      </c>
      <c r="J233" s="8">
        <f>IF(H233&lt;2.5, "REPROVADO", IF(H233&lt;7, "FINAL", "APROVADO"))</f>
        <v/>
      </c>
      <c r="K233" s="15">
        <f>IF(H233&lt;7, (12.5 - (1.5*H233)), "-")</f>
        <v/>
      </c>
      <c r="L233" s="15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14" t="n">
        <v>9.477305562781408</v>
      </c>
      <c r="D234" s="14" t="n">
        <v>2.80720287075899</v>
      </c>
      <c r="E234" s="14" t="n">
        <v>9.162123426705579</v>
      </c>
      <c r="F234" s="14" t="n">
        <v>7.147062849625472</v>
      </c>
      <c r="G234" s="15">
        <f>AVERAGE(C234:F234)</f>
        <v/>
      </c>
      <c r="H234" s="15">
        <f>SUM(C234:F234)/4</f>
        <v/>
      </c>
      <c r="I234" s="15">
        <f>IF(H234&lt;7, (0.6*H234) + (0.4*G234), "-")</f>
        <v/>
      </c>
      <c r="J234" s="8">
        <f>IF(H234&lt;2.5, "REPROVADO", IF(H234&lt;7, "FINAL", "APROVADO"))</f>
        <v/>
      </c>
      <c r="K234" s="15">
        <f>IF(H234&lt;7, (12.5 - (1.5*H234)), "-")</f>
        <v/>
      </c>
      <c r="L234" s="15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14" t="n">
        <v>8.697213908563389</v>
      </c>
      <c r="D235" s="14" t="n">
        <v>3.375530865565747</v>
      </c>
      <c r="E235" s="14" t="n">
        <v>1.965052659803295</v>
      </c>
      <c r="F235" s="14" t="n">
        <v>1.997471491385223</v>
      </c>
      <c r="G235" s="15">
        <f>AVERAGE(C235:F235)</f>
        <v/>
      </c>
      <c r="H235" s="15">
        <f>SUM(C235:F235)/4</f>
        <v/>
      </c>
      <c r="I235" s="15">
        <f>IF(H235&lt;7, (0.6*H235) + (0.4*G235), "-")</f>
        <v/>
      </c>
      <c r="J235" s="8">
        <f>IF(H235&lt;2.5, "REPROVADO", IF(H235&lt;7, "FINAL", "APROVADO"))</f>
        <v/>
      </c>
      <c r="K235" s="15">
        <f>IF(H235&lt;7, (12.5 - (1.5*H235)), "-")</f>
        <v/>
      </c>
      <c r="L235" s="15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15">
        <f>AVERAGE(C236:F236)</f>
        <v/>
      </c>
      <c r="H236" s="15">
        <f>SUM(C236:F236)/4</f>
        <v/>
      </c>
      <c r="I236" s="15">
        <f>IF(H236&lt;7, (0.6*H236) + (0.4*G236), "-")</f>
        <v/>
      </c>
      <c r="J236" s="8">
        <f>IF(H236&lt;2.5, "REPROVADO", IF(H236&lt;7, "FINAL", "APROVADO"))</f>
        <v/>
      </c>
      <c r="K236" s="15">
        <f>IF(H236&lt;7, (12.5 - (1.5*H236)), "-")</f>
        <v/>
      </c>
      <c r="L236" s="15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15">
        <f>AVERAGE(C237:F237)</f>
        <v/>
      </c>
      <c r="H237" s="15">
        <f>SUM(C237:F237)/4</f>
        <v/>
      </c>
      <c r="I237" s="15">
        <f>IF(H237&lt;7, (0.6*H237) + (0.4*G237), "-")</f>
        <v/>
      </c>
      <c r="J237" s="8">
        <f>IF(H237&lt;2.5, "REPROVADO", IF(H237&lt;7, "FINAL", "APROVADO"))</f>
        <v/>
      </c>
      <c r="K237" s="15">
        <f>IF(H237&lt;7, (12.5 - (1.5*H237)), "-")</f>
        <v/>
      </c>
      <c r="L237" s="15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15">
        <f>AVERAGE(C238:F238)</f>
        <v/>
      </c>
      <c r="H238" s="15">
        <f>SUM(C238:F238)/4</f>
        <v/>
      </c>
      <c r="I238" s="15">
        <f>IF(H238&lt;7, (0.6*H238) + (0.4*G238), "-")</f>
        <v/>
      </c>
      <c r="J238" s="8">
        <f>IF(H238&lt;2.5, "REPROVADO", IF(H238&lt;7, "FINAL", "APROVADO"))</f>
        <v/>
      </c>
      <c r="K238" s="15">
        <f>IF(H238&lt;7, (12.5 - (1.5*H238)), "-")</f>
        <v/>
      </c>
      <c r="L238" s="15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15">
        <f>AVERAGE(C239:F239)</f>
        <v/>
      </c>
      <c r="H239" s="15">
        <f>SUM(C239:F239)/4</f>
        <v/>
      </c>
      <c r="I239" s="15">
        <f>IF(H239&lt;7, (0.6*H239) + (0.4*G239), "-")</f>
        <v/>
      </c>
      <c r="J239" s="8">
        <f>IF(H239&lt;2.5, "REPROVADO", IF(H239&lt;7, "FINAL", "APROVADO"))</f>
        <v/>
      </c>
      <c r="K239" s="15">
        <f>IF(H239&lt;7, (12.5 - (1.5*H239)), "-")</f>
        <v/>
      </c>
      <c r="L239" s="15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15">
        <f>AVERAGE(C240:F240)</f>
        <v/>
      </c>
      <c r="H240" s="15">
        <f>SUM(C240:F240)/4</f>
        <v/>
      </c>
      <c r="I240" s="15">
        <f>IF(H240&lt;7, (0.6*H240) + (0.4*G240), "-")</f>
        <v/>
      </c>
      <c r="J240" s="8">
        <f>IF(H240&lt;2.5, "REPROVADO", IF(H240&lt;7, "FINAL", "APROVADO"))</f>
        <v/>
      </c>
      <c r="K240" s="15">
        <f>IF(H240&lt;7, (12.5 - (1.5*H240)), "-")</f>
        <v/>
      </c>
      <c r="L240" s="15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15">
        <f>AVERAGE(C241:F241)</f>
        <v/>
      </c>
      <c r="H241" s="15">
        <f>SUM(C241:F241)/4</f>
        <v/>
      </c>
      <c r="I241" s="15">
        <f>IF(H241&lt;7, (0.6*H241) + (0.4*G241), "-")</f>
        <v/>
      </c>
      <c r="J241" s="8">
        <f>IF(H241&lt;2.5, "REPROVADO", IF(H241&lt;7, "FINAL", "APROVADO"))</f>
        <v/>
      </c>
      <c r="K241" s="15">
        <f>IF(H241&lt;7, (12.5 - (1.5*H241)), "-")</f>
        <v/>
      </c>
      <c r="L241" s="15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15">
        <f>AVERAGE(C242:F242)</f>
        <v/>
      </c>
      <c r="H242" s="15">
        <f>SUM(C242:F242)/4</f>
        <v/>
      </c>
      <c r="I242" s="15">
        <f>IF(H242&lt;7, (0.6*H242) + (0.4*G242), "-")</f>
        <v/>
      </c>
      <c r="J242" s="8">
        <f>IF(H242&lt;2.5, "REPROVADO", IF(H242&lt;7, "FINAL", "APROVADO"))</f>
        <v/>
      </c>
      <c r="K242" s="15">
        <f>IF(H242&lt;7, (12.5 - (1.5*H242)), "-")</f>
        <v/>
      </c>
      <c r="L242" s="15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15">
        <f>AVERAGE(C243:F243)</f>
        <v/>
      </c>
      <c r="H243" s="15">
        <f>SUM(C243:F243)/4</f>
        <v/>
      </c>
      <c r="I243" s="15">
        <f>IF(H243&lt;7, (0.6*H243) + (0.4*G243), "-")</f>
        <v/>
      </c>
      <c r="J243" s="8">
        <f>IF(H243&lt;2.5, "REPROVADO", IF(H243&lt;7, "FINAL", "APROVADO"))</f>
        <v/>
      </c>
      <c r="K243" s="15">
        <f>IF(H243&lt;7, (12.5 - (1.5*H243)), "-")</f>
        <v/>
      </c>
      <c r="L243" s="15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15">
        <f>AVERAGE(C244:F244)</f>
        <v/>
      </c>
      <c r="H244" s="15">
        <f>SUM(C244:F244)/4</f>
        <v/>
      </c>
      <c r="I244" s="15">
        <f>IF(H244&lt;7, (0.6*H244) + (0.4*G244), "-")</f>
        <v/>
      </c>
      <c r="J244" s="8">
        <f>IF(H244&lt;2.5, "REPROVADO", IF(H244&lt;7, "FINAL", "APROVADO"))</f>
        <v/>
      </c>
      <c r="K244" s="15">
        <f>IF(H244&lt;7, (12.5 - (1.5*H244)), "-")</f>
        <v/>
      </c>
      <c r="L244" s="15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15">
        <f>AVERAGE(C245:F245)</f>
        <v/>
      </c>
      <c r="H245" s="15">
        <f>SUM(C245:F245)/4</f>
        <v/>
      </c>
      <c r="I245" s="15">
        <f>IF(H245&lt;7, (0.6*H245) + (0.4*G245), "-")</f>
        <v/>
      </c>
      <c r="J245" s="8">
        <f>IF(H245&lt;2.5, "REPROVADO", IF(H245&lt;7, "FINAL", "APROVADO"))</f>
        <v/>
      </c>
      <c r="K245" s="15">
        <f>IF(H245&lt;7, (12.5 - (1.5*H245)), "-")</f>
        <v/>
      </c>
      <c r="L245" s="15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15">
        <f>AVERAGE(C246:F246)</f>
        <v/>
      </c>
      <c r="H246" s="15">
        <f>SUM(C246:F246)/4</f>
        <v/>
      </c>
      <c r="I246" s="15">
        <f>IF(H246&lt;7, (0.6*H246) + (0.4*G246), "-")</f>
        <v/>
      </c>
      <c r="J246" s="8">
        <f>IF(H246&lt;2.5, "REPROVADO", IF(H246&lt;7, "FINAL", "APROVADO"))</f>
        <v/>
      </c>
      <c r="K246" s="15">
        <f>IF(H246&lt;7, (12.5 - (1.5*H246)), "-")</f>
        <v/>
      </c>
      <c r="L246" s="15">
        <f>IF(G246&gt;=K246, "AF", "-")</f>
        <v/>
      </c>
    </row>
    <row r="259"/>
    <row r="260"/>
    <row r="261"/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3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14" t="n">
        <v>2.258614567648555</v>
      </c>
      <c r="D264" s="14" t="n">
        <v>4.706863864059497</v>
      </c>
      <c r="E264" s="14" t="n">
        <v>2.864819314287182</v>
      </c>
      <c r="F264" s="14" t="n">
        <v>7.040181262523928</v>
      </c>
      <c r="G264" s="15">
        <f>AVERAGE(C264:F264)</f>
        <v/>
      </c>
      <c r="H264" s="15">
        <f>SUM(C264:F264)/4</f>
        <v/>
      </c>
      <c r="I264" s="15">
        <f>IF(H264&lt;7, (0.6*H264) + (0.4*G264), "-")</f>
        <v/>
      </c>
      <c r="J264" s="8">
        <f>IF(H264&lt;2.5, "REPROVADO", IF(H264&lt;7, "FINAL", "APROVADO"))</f>
        <v/>
      </c>
      <c r="K264" s="15">
        <f>IF(H264&lt;7, (12.5 - (1.5*H264)), "-")</f>
        <v/>
      </c>
      <c r="L264" s="15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14" t="n">
        <v>4.77469484724673</v>
      </c>
      <c r="D265" s="14" t="n">
        <v>2.204266571805296</v>
      </c>
      <c r="E265" s="14" t="n">
        <v>5.778819449067105</v>
      </c>
      <c r="F265" s="14" t="n">
        <v>8.172094319021614</v>
      </c>
      <c r="G265" s="15">
        <f>AVERAGE(C265:F265)</f>
        <v/>
      </c>
      <c r="H265" s="15">
        <f>SUM(C265:F265)/4</f>
        <v/>
      </c>
      <c r="I265" s="15">
        <f>IF(H265&lt;7, (0.6*H265) + (0.4*G265), "-")</f>
        <v/>
      </c>
      <c r="J265" s="8">
        <f>IF(H265&lt;2.5, "REPROVADO", IF(H265&lt;7, "FINAL", "APROVADO"))</f>
        <v/>
      </c>
      <c r="K265" s="15">
        <f>IF(H265&lt;7, (12.5 - (1.5*H265)), "-")</f>
        <v/>
      </c>
      <c r="L265" s="15">
        <f>IF(G265&gt;=K265, "AF", "-")</f>
        <v/>
      </c>
      <c r="N265" s="8" t="inlineStr">
        <is>
          <t>ALUNOS APROVADOS</t>
        </is>
      </c>
      <c r="O265" s="9">
        <f>COUNTIF(C264:C298, "&gt;=7")</f>
        <v/>
      </c>
      <c r="P265" s="9">
        <f>COUNTIF(D264:D298, "&gt;=7")</f>
        <v/>
      </c>
      <c r="Q265" s="9">
        <f>COUNTIF(E264:E298, "&gt;=7")</f>
        <v/>
      </c>
      <c r="R265" s="9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14" t="n">
        <v>2.656465187351494</v>
      </c>
      <c r="D266" s="14" t="n">
        <v>9.259275005215033</v>
      </c>
      <c r="E266" s="14" t="n">
        <v>7.243651527942559</v>
      </c>
      <c r="F266" s="14" t="n">
        <v>9.325463452595223</v>
      </c>
      <c r="G266" s="15">
        <f>AVERAGE(C266:F266)</f>
        <v/>
      </c>
      <c r="H266" s="15">
        <f>SUM(C266:F266)/4</f>
        <v/>
      </c>
      <c r="I266" s="15">
        <f>IF(H266&lt;7, (0.6*H266) + (0.4*G266), "-")</f>
        <v/>
      </c>
      <c r="J266" s="8">
        <f>IF(H266&lt;2.5, "REPROVADO", IF(H266&lt;7, "FINAL", "APROVADO"))</f>
        <v/>
      </c>
      <c r="K266" s="15">
        <f>IF(H266&lt;7, (12.5 - (1.5*H266)), "-")</f>
        <v/>
      </c>
      <c r="L266" s="15">
        <f>IF(G266&gt;=K266, "AF", "-")</f>
        <v/>
      </c>
      <c r="N266" s="8" t="inlineStr">
        <is>
          <t>ALUNOS REPROVADOS</t>
        </is>
      </c>
      <c r="O266" s="9">
        <f>COUNTIF(C264:C298, "&lt;7")</f>
        <v/>
      </c>
      <c r="P266" s="9">
        <f>COUNTIF(D264:D298, "&lt;7")</f>
        <v/>
      </c>
      <c r="Q266" s="9">
        <f>COUNTIF(E264:E298, "&lt;7")</f>
        <v/>
      </c>
      <c r="R266" s="9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14" t="n">
        <v>9.003221857720073</v>
      </c>
      <c r="D267" s="14" t="n">
        <v>7.117046138979653</v>
      </c>
      <c r="E267" s="14" t="n">
        <v>6.847362108533616</v>
      </c>
      <c r="F267" s="14" t="n">
        <v>6.718674214306227</v>
      </c>
      <c r="G267" s="15">
        <f>AVERAGE(C267:F267)</f>
        <v/>
      </c>
      <c r="H267" s="15">
        <f>SUM(C267:F267)/4</f>
        <v/>
      </c>
      <c r="I267" s="15">
        <f>IF(H267&lt;7, (0.6*H267) + (0.4*G267), "-")</f>
        <v/>
      </c>
      <c r="J267" s="8">
        <f>IF(H267&lt;2.5, "REPROVADO", IF(H267&lt;7, "FINAL", "APROVADO"))</f>
        <v/>
      </c>
      <c r="K267" s="15">
        <f>IF(H267&lt;7, (12.5 - (1.5*H267)), "-")</f>
        <v/>
      </c>
      <c r="L267" s="15">
        <f>IF(G267&gt;=K267, "AF", "-")</f>
        <v/>
      </c>
      <c r="N267" s="8" t="inlineStr">
        <is>
          <t>Nº ALUNOS COM MÉDIA &gt; 8,0</t>
        </is>
      </c>
      <c r="O267" s="9">
        <f>COUNTIF(C264:C298, "&gt;=8")</f>
        <v/>
      </c>
      <c r="P267" s="9">
        <f>COUNTIF(D264:D298, "&gt;=8")</f>
        <v/>
      </c>
      <c r="Q267" s="9">
        <f>COUNTIF(E264:E298, "&gt;=8")</f>
        <v/>
      </c>
      <c r="R267" s="9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14" t="n">
        <v>2.145158408143586</v>
      </c>
      <c r="D268" s="14" t="n">
        <v>5.614740446292897</v>
      </c>
      <c r="E268" s="14" t="n">
        <v>1.380277952239543</v>
      </c>
      <c r="F268" s="14" t="n">
        <v>5.808134529416067</v>
      </c>
      <c r="G268" s="15">
        <f>AVERAGE(C268:F268)</f>
        <v/>
      </c>
      <c r="H268" s="15">
        <f>SUM(C268:F268)/4</f>
        <v/>
      </c>
      <c r="I268" s="15">
        <f>IF(H268&lt;7, (0.6*H268) + (0.4*G268), "-")</f>
        <v/>
      </c>
      <c r="J268" s="8">
        <f>IF(H268&lt;2.5, "REPROVADO", IF(H268&lt;7, "FINAL", "APROVADO"))</f>
        <v/>
      </c>
      <c r="K268" s="15">
        <f>IF(H268&lt;7, (12.5 - (1.5*H268)), "-")</f>
        <v/>
      </c>
      <c r="L268" s="15">
        <f>IF(G268&gt;=K268, "AF", "-")</f>
        <v/>
      </c>
      <c r="N268" s="8" t="inlineStr">
        <is>
          <t>Nº ALUNOS QUE NÃO ATINGIRAM MÉDIA &gt; 8,0</t>
        </is>
      </c>
      <c r="O268" s="9">
        <f>COUNTIF(C264:C298, "&lt;8")</f>
        <v/>
      </c>
      <c r="P268" s="9">
        <f>COUNTIF(D264:D298, "&lt;8")</f>
        <v/>
      </c>
      <c r="Q268" s="9">
        <f>COUNTIF(E264:E298, "&lt;8")</f>
        <v/>
      </c>
      <c r="R268" s="9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14" t="n">
        <v>5.783475215232422</v>
      </c>
      <c r="D269" s="14" t="n">
        <v>1.502290426979419</v>
      </c>
      <c r="E269" s="14" t="n">
        <v>5.851595798055667</v>
      </c>
      <c r="F269" s="14" t="n">
        <v>4.135589212200482</v>
      </c>
      <c r="G269" s="15">
        <f>AVERAGE(C269:F269)</f>
        <v/>
      </c>
      <c r="H269" s="15">
        <f>SUM(C269:F269)/4</f>
        <v/>
      </c>
      <c r="I269" s="15">
        <f>IF(H269&lt;7, (0.6*H269) + (0.4*G269), "-")</f>
        <v/>
      </c>
      <c r="J269" s="8">
        <f>IF(H269&lt;2.5, "REPROVADO", IF(H269&lt;7, "FINAL", "APROVADO"))</f>
        <v/>
      </c>
      <c r="K269" s="15">
        <f>IF(H269&lt;7, (12.5 - (1.5*H269)), "-")</f>
        <v/>
      </c>
      <c r="L269" s="15">
        <f>IF(G269&gt;=K269, "AF", "-")</f>
        <v/>
      </c>
      <c r="N269" s="8" t="inlineStr">
        <is>
          <t>PERCENTUAL DE MÉDIAS &gt; 5,0</t>
        </is>
      </c>
      <c r="O269" s="10">
        <f>COUNTIF(C264:C298, "&gt;=5")/COUNTA(C264:C298)</f>
        <v/>
      </c>
      <c r="P269" s="10">
        <f>COUNTIF(D264:D298, "&gt;=5")/COUNTA(D264:D298)</f>
        <v/>
      </c>
      <c r="Q269" s="10">
        <f>COUNTIF(E264:E298, "&gt;=5")/COUNTA(E264:E298)</f>
        <v/>
      </c>
      <c r="R269" s="10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14" t="n">
        <v>5.111294628128472</v>
      </c>
      <c r="D270" s="14" t="n">
        <v>8.238969680621729</v>
      </c>
      <c r="E270" s="14" t="n">
        <v>6.026848530652892</v>
      </c>
      <c r="F270" s="14" t="n">
        <v>8.02818405859103</v>
      </c>
      <c r="G270" s="15">
        <f>AVERAGE(C270:F270)</f>
        <v/>
      </c>
      <c r="H270" s="15">
        <f>SUM(C270:F270)/4</f>
        <v/>
      </c>
      <c r="I270" s="15">
        <f>IF(H270&lt;7, (0.6*H270) + (0.4*G270), "-")</f>
        <v/>
      </c>
      <c r="J270" s="8">
        <f>IF(H270&lt;2.5, "REPROVADO", IF(H270&lt;7, "FINAL", "APROVADO"))</f>
        <v/>
      </c>
      <c r="K270" s="15">
        <f>IF(H270&lt;7, (12.5 - (1.5*H270)), "-")</f>
        <v/>
      </c>
      <c r="L270" s="15">
        <f>IF(G270&gt;=K270, "AF", "-")</f>
        <v/>
      </c>
      <c r="N270" s="8" t="inlineStr">
        <is>
          <t>PERCENTUAL DE MÉDIAS &lt; 5,0</t>
        </is>
      </c>
      <c r="O270" s="10">
        <f>COUNTIF(C264:C298, "&lt;5")/COUNTA(C264:C298)</f>
        <v/>
      </c>
      <c r="P270" s="10">
        <f>COUNTIF(D264:D298, "&lt;5")/COUNTA(D264:D298)</f>
        <v/>
      </c>
      <c r="Q270" s="10">
        <f>COUNTIF(E264:E298, "&lt;5")/COUNTA(E264:E298)</f>
        <v/>
      </c>
      <c r="R270" s="10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14" t="n">
        <v>1.739974444187977</v>
      </c>
      <c r="D271" s="14" t="n">
        <v>4.925568544162746</v>
      </c>
      <c r="E271" s="14" t="n">
        <v>5.320290874589054</v>
      </c>
      <c r="F271" s="14" t="n">
        <v>6.814697569562933</v>
      </c>
      <c r="G271" s="15">
        <f>AVERAGE(C271:F271)</f>
        <v/>
      </c>
      <c r="H271" s="15">
        <f>SUM(C271:F271)/4</f>
        <v/>
      </c>
      <c r="I271" s="15">
        <f>IF(H271&lt;7, (0.6*H271) + (0.4*G271), "-")</f>
        <v/>
      </c>
      <c r="J271" s="8">
        <f>IF(H271&lt;2.5, "REPROVADO", IF(H271&lt;7, "FINAL", "APROVADO"))</f>
        <v/>
      </c>
      <c r="K271" s="15">
        <f>IF(H271&lt;7, (12.5 - (1.5*H271)), "-")</f>
        <v/>
      </c>
      <c r="L271" s="15">
        <f>IF(G271&gt;=K271, "AF", "-")</f>
        <v/>
      </c>
      <c r="N271" s="8" t="inlineStr">
        <is>
          <t>MATRÍCULAS</t>
        </is>
      </c>
      <c r="O271" s="9">
        <f>COUNTA(C264:C298)</f>
        <v/>
      </c>
      <c r="P271" s="9">
        <f>COUNTA(D264:D298)</f>
        <v/>
      </c>
      <c r="Q271" s="9">
        <f>COUNTA(E264:E298)</f>
        <v/>
      </c>
      <c r="R271" s="9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14" t="n">
        <v>9.240466660296553</v>
      </c>
      <c r="D272" s="14" t="n">
        <v>7.007370943872553</v>
      </c>
      <c r="E272" s="14" t="n">
        <v>6.704741882025476</v>
      </c>
      <c r="F272" s="14" t="n">
        <v>9.616424852022904</v>
      </c>
      <c r="G272" s="15">
        <f>AVERAGE(C272:F272)</f>
        <v/>
      </c>
      <c r="H272" s="15">
        <f>SUM(C272:F272)/4</f>
        <v/>
      </c>
      <c r="I272" s="15">
        <f>IF(H272&lt;7, (0.6*H272) + (0.4*G272), "-")</f>
        <v/>
      </c>
      <c r="J272" s="8">
        <f>IF(H272&lt;2.5, "REPROVADO", IF(H272&lt;7, "FINAL", "APROVADO"))</f>
        <v/>
      </c>
      <c r="K272" s="15">
        <f>IF(H272&lt;7, (12.5 - (1.5*H272)), "-")</f>
        <v/>
      </c>
      <c r="L272" s="15">
        <f>IF(G272&gt;=K272, "AF", "-")</f>
        <v/>
      </c>
      <c r="N272" s="8" t="inlineStr">
        <is>
          <t>TAXA DE APROVAÇÃO (%)</t>
        </is>
      </c>
      <c r="O272" s="10">
        <f>IF(COUNTA(C264:C298)=0, 0, COUNTIF(C264:C298, "&gt;=7")/COUNTA(C264:C298))</f>
        <v/>
      </c>
      <c r="P272" s="10">
        <f>IF(COUNTA(D264:D298)=0, 0, COUNTIF(D264:D298, "&gt;=7")/COUNTA(D264:D298))</f>
        <v/>
      </c>
      <c r="Q272" s="10">
        <f>IF(COUNTA(E264:E298)=0, 0, COUNTIF(E264:E298, "&gt;=7")/COUNTA(E264:E298))</f>
        <v/>
      </c>
      <c r="R272" s="10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14" t="n">
        <v>5.700472883706425</v>
      </c>
      <c r="D273" s="14" t="n">
        <v>8.953259805534177</v>
      </c>
      <c r="E273" s="14" t="n">
        <v>9.163679778565136</v>
      </c>
      <c r="F273" s="14" t="n">
        <v>9.831938999685134</v>
      </c>
      <c r="G273" s="15">
        <f>AVERAGE(C273:F273)</f>
        <v/>
      </c>
      <c r="H273" s="15">
        <f>SUM(C273:F273)/4</f>
        <v/>
      </c>
      <c r="I273" s="15">
        <f>IF(H273&lt;7, (0.6*H273) + (0.4*G273), "-")</f>
        <v/>
      </c>
      <c r="J273" s="8">
        <f>IF(H273&lt;2.5, "REPROVADO", IF(H273&lt;7, "FINAL", "APROVADO"))</f>
        <v/>
      </c>
      <c r="K273" s="15">
        <f>IF(H273&lt;7, (12.5 - (1.5*H273)), "-")</f>
        <v/>
      </c>
      <c r="L273" s="15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14" t="n">
        <v>1.336815480007815</v>
      </c>
      <c r="D274" s="14" t="n">
        <v>2.54809549051308</v>
      </c>
      <c r="E274" s="14" t="n">
        <v>5.068129948912438</v>
      </c>
      <c r="F274" s="14" t="n">
        <v>2.450799289436727</v>
      </c>
      <c r="G274" s="15">
        <f>AVERAGE(C274:F274)</f>
        <v/>
      </c>
      <c r="H274" s="15">
        <f>SUM(C274:F274)/4</f>
        <v/>
      </c>
      <c r="I274" s="15">
        <f>IF(H274&lt;7, (0.6*H274) + (0.4*G274), "-")</f>
        <v/>
      </c>
      <c r="J274" s="8">
        <f>IF(H274&lt;2.5, "REPROVADO", IF(H274&lt;7, "FINAL", "APROVADO"))</f>
        <v/>
      </c>
      <c r="K274" s="15">
        <f>IF(H274&lt;7, (12.5 - (1.5*H274)), "-")</f>
        <v/>
      </c>
      <c r="L274" s="15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14" t="n">
        <v>2.577078600157078</v>
      </c>
      <c r="D275" s="14" t="n">
        <v>2.146179281411143</v>
      </c>
      <c r="E275" s="14" t="n">
        <v>8.091699997663346</v>
      </c>
      <c r="F275" s="14" t="n">
        <v>4.918978772558038</v>
      </c>
      <c r="G275" s="15">
        <f>AVERAGE(C275:F275)</f>
        <v/>
      </c>
      <c r="H275" s="15">
        <f>SUM(C275:F275)/4</f>
        <v/>
      </c>
      <c r="I275" s="15">
        <f>IF(H275&lt;7, (0.6*H275) + (0.4*G275), "-")</f>
        <v/>
      </c>
      <c r="J275" s="8">
        <f>IF(H275&lt;2.5, "REPROVADO", IF(H275&lt;7, "FINAL", "APROVADO"))</f>
        <v/>
      </c>
      <c r="K275" s="15">
        <f>IF(H275&lt;7, (12.5 - (1.5*H275)), "-")</f>
        <v/>
      </c>
      <c r="L275" s="15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14" t="n">
        <v>8.890076390493528</v>
      </c>
      <c r="D276" s="14" t="n">
        <v>2.775911332831007</v>
      </c>
      <c r="E276" s="14" t="n">
        <v>4.050912797475996</v>
      </c>
      <c r="F276" s="14" t="n">
        <v>9.414240997870182</v>
      </c>
      <c r="G276" s="15">
        <f>AVERAGE(C276:F276)</f>
        <v/>
      </c>
      <c r="H276" s="15">
        <f>SUM(C276:F276)/4</f>
        <v/>
      </c>
      <c r="I276" s="15">
        <f>IF(H276&lt;7, (0.6*H276) + (0.4*G276), "-")</f>
        <v/>
      </c>
      <c r="J276" s="8">
        <f>IF(H276&lt;2.5, "REPROVADO", IF(H276&lt;7, "FINAL", "APROVADO"))</f>
        <v/>
      </c>
      <c r="K276" s="15">
        <f>IF(H276&lt;7, (12.5 - (1.5*H276)), "-")</f>
        <v/>
      </c>
      <c r="L276" s="15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14" t="n">
        <v>3.478481778532929</v>
      </c>
      <c r="D277" s="14" t="n">
        <v>5.598729258103197</v>
      </c>
      <c r="E277" s="14" t="n">
        <v>8.290088298026692</v>
      </c>
      <c r="F277" s="14" t="n">
        <v>5.090888992425417</v>
      </c>
      <c r="G277" s="15">
        <f>AVERAGE(C277:F277)</f>
        <v/>
      </c>
      <c r="H277" s="15">
        <f>SUM(C277:F277)/4</f>
        <v/>
      </c>
      <c r="I277" s="15">
        <f>IF(H277&lt;7, (0.6*H277) + (0.4*G277), "-")</f>
        <v/>
      </c>
      <c r="J277" s="8">
        <f>IF(H277&lt;2.5, "REPROVADO", IF(H277&lt;7, "FINAL", "APROVADO"))</f>
        <v/>
      </c>
      <c r="K277" s="15">
        <f>IF(H277&lt;7, (12.5 - (1.5*H277)), "-")</f>
        <v/>
      </c>
      <c r="L277" s="15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14" t="n">
        <v>6.784923743908069</v>
      </c>
      <c r="D278" s="14" t="n">
        <v>6.249478501084099</v>
      </c>
      <c r="E278" s="14" t="n">
        <v>5.805786762602439</v>
      </c>
      <c r="F278" s="14" t="n">
        <v>4.743001012433153</v>
      </c>
      <c r="G278" s="15">
        <f>AVERAGE(C278:F278)</f>
        <v/>
      </c>
      <c r="H278" s="15">
        <f>SUM(C278:F278)/4</f>
        <v/>
      </c>
      <c r="I278" s="15">
        <f>IF(H278&lt;7, (0.6*H278) + (0.4*G278), "-")</f>
        <v/>
      </c>
      <c r="J278" s="8">
        <f>IF(H278&lt;2.5, "REPROVADO", IF(H278&lt;7, "FINAL", "APROVADO"))</f>
        <v/>
      </c>
      <c r="K278" s="15">
        <f>IF(H278&lt;7, (12.5 - (1.5*H278)), "-")</f>
        <v/>
      </c>
      <c r="L278" s="15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14" t="n">
        <v>9.49738466024451</v>
      </c>
      <c r="D279" s="14" t="n">
        <v>3.960322435411721</v>
      </c>
      <c r="E279" s="14" t="n">
        <v>2.580831158806502</v>
      </c>
      <c r="F279" s="14" t="n">
        <v>1.424158403059345</v>
      </c>
      <c r="G279" s="15">
        <f>AVERAGE(C279:F279)</f>
        <v/>
      </c>
      <c r="H279" s="15">
        <f>SUM(C279:F279)/4</f>
        <v/>
      </c>
      <c r="I279" s="15">
        <f>IF(H279&lt;7, (0.6*H279) + (0.4*G279), "-")</f>
        <v/>
      </c>
      <c r="J279" s="8">
        <f>IF(H279&lt;2.5, "REPROVADO", IF(H279&lt;7, "FINAL", "APROVADO"))</f>
        <v/>
      </c>
      <c r="K279" s="15">
        <f>IF(H279&lt;7, (12.5 - (1.5*H279)), "-")</f>
        <v/>
      </c>
      <c r="L279" s="15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14" t="n">
        <v>6.540870546338117</v>
      </c>
      <c r="D280" s="14" t="n">
        <v>3.356119682284491</v>
      </c>
      <c r="E280" s="14" t="n">
        <v>9.443092824557997</v>
      </c>
      <c r="F280" s="14" t="n">
        <v>3.041143007389388</v>
      </c>
      <c r="G280" s="15">
        <f>AVERAGE(C280:F280)</f>
        <v/>
      </c>
      <c r="H280" s="15">
        <f>SUM(C280:F280)/4</f>
        <v/>
      </c>
      <c r="I280" s="15">
        <f>IF(H280&lt;7, (0.6*H280) + (0.4*G280), "-")</f>
        <v/>
      </c>
      <c r="J280" s="8">
        <f>IF(H280&lt;2.5, "REPROVADO", IF(H280&lt;7, "FINAL", "APROVADO"))</f>
        <v/>
      </c>
      <c r="K280" s="15">
        <f>IF(H280&lt;7, (12.5 - (1.5*H280)), "-")</f>
        <v/>
      </c>
      <c r="L280" s="15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15">
        <f>AVERAGE(C281:F281)</f>
        <v/>
      </c>
      <c r="H281" s="15">
        <f>SUM(C281:F281)/4</f>
        <v/>
      </c>
      <c r="I281" s="15">
        <f>IF(H281&lt;7, (0.6*H281) + (0.4*G281), "-")</f>
        <v/>
      </c>
      <c r="J281" s="8">
        <f>IF(H281&lt;2.5, "REPROVADO", IF(H281&lt;7, "FINAL", "APROVADO"))</f>
        <v/>
      </c>
      <c r="K281" s="15">
        <f>IF(H281&lt;7, (12.5 - (1.5*H281)), "-")</f>
        <v/>
      </c>
      <c r="L281" s="15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15">
        <f>AVERAGE(C282:F282)</f>
        <v/>
      </c>
      <c r="H282" s="15">
        <f>SUM(C282:F282)/4</f>
        <v/>
      </c>
      <c r="I282" s="15">
        <f>IF(H282&lt;7, (0.6*H282) + (0.4*G282), "-")</f>
        <v/>
      </c>
      <c r="J282" s="8">
        <f>IF(H282&lt;2.5, "REPROVADO", IF(H282&lt;7, "FINAL", "APROVADO"))</f>
        <v/>
      </c>
      <c r="K282" s="15">
        <f>IF(H282&lt;7, (12.5 - (1.5*H282)), "-")</f>
        <v/>
      </c>
      <c r="L282" s="15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15">
        <f>AVERAGE(C283:F283)</f>
        <v/>
      </c>
      <c r="H283" s="15">
        <f>SUM(C283:F283)/4</f>
        <v/>
      </c>
      <c r="I283" s="15">
        <f>IF(H283&lt;7, (0.6*H283) + (0.4*G283), "-")</f>
        <v/>
      </c>
      <c r="J283" s="8">
        <f>IF(H283&lt;2.5, "REPROVADO", IF(H283&lt;7, "FINAL", "APROVADO"))</f>
        <v/>
      </c>
      <c r="K283" s="15">
        <f>IF(H283&lt;7, (12.5 - (1.5*H283)), "-")</f>
        <v/>
      </c>
      <c r="L283" s="15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15">
        <f>AVERAGE(C284:F284)</f>
        <v/>
      </c>
      <c r="H284" s="15">
        <f>SUM(C284:F284)/4</f>
        <v/>
      </c>
      <c r="I284" s="15">
        <f>IF(H284&lt;7, (0.6*H284) + (0.4*G284), "-")</f>
        <v/>
      </c>
      <c r="J284" s="8">
        <f>IF(H284&lt;2.5, "REPROVADO", IF(H284&lt;7, "FINAL", "APROVADO"))</f>
        <v/>
      </c>
      <c r="K284" s="15">
        <f>IF(H284&lt;7, (12.5 - (1.5*H284)), "-")</f>
        <v/>
      </c>
      <c r="L284" s="15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15">
        <f>AVERAGE(C285:F285)</f>
        <v/>
      </c>
      <c r="H285" s="15">
        <f>SUM(C285:F285)/4</f>
        <v/>
      </c>
      <c r="I285" s="15">
        <f>IF(H285&lt;7, (0.6*H285) + (0.4*G285), "-")</f>
        <v/>
      </c>
      <c r="J285" s="8">
        <f>IF(H285&lt;2.5, "REPROVADO", IF(H285&lt;7, "FINAL", "APROVADO"))</f>
        <v/>
      </c>
      <c r="K285" s="15">
        <f>IF(H285&lt;7, (12.5 - (1.5*H285)), "-")</f>
        <v/>
      </c>
      <c r="L285" s="15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15">
        <f>AVERAGE(C286:F286)</f>
        <v/>
      </c>
      <c r="H286" s="15">
        <f>SUM(C286:F286)/4</f>
        <v/>
      </c>
      <c r="I286" s="15">
        <f>IF(H286&lt;7, (0.6*H286) + (0.4*G286), "-")</f>
        <v/>
      </c>
      <c r="J286" s="8">
        <f>IF(H286&lt;2.5, "REPROVADO", IF(H286&lt;7, "FINAL", "APROVADO"))</f>
        <v/>
      </c>
      <c r="K286" s="15">
        <f>IF(H286&lt;7, (12.5 - (1.5*H286)), "-")</f>
        <v/>
      </c>
      <c r="L286" s="15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15">
        <f>AVERAGE(C287:F287)</f>
        <v/>
      </c>
      <c r="H287" s="15">
        <f>SUM(C287:F287)/4</f>
        <v/>
      </c>
      <c r="I287" s="15">
        <f>IF(H287&lt;7, (0.6*H287) + (0.4*G287), "-")</f>
        <v/>
      </c>
      <c r="J287" s="8">
        <f>IF(H287&lt;2.5, "REPROVADO", IF(H287&lt;7, "FINAL", "APROVADO"))</f>
        <v/>
      </c>
      <c r="K287" s="15">
        <f>IF(H287&lt;7, (12.5 - (1.5*H287)), "-")</f>
        <v/>
      </c>
      <c r="L287" s="15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15">
        <f>AVERAGE(C288:F288)</f>
        <v/>
      </c>
      <c r="H288" s="15">
        <f>SUM(C288:F288)/4</f>
        <v/>
      </c>
      <c r="I288" s="15">
        <f>IF(H288&lt;7, (0.6*H288) + (0.4*G288), "-")</f>
        <v/>
      </c>
      <c r="J288" s="8">
        <f>IF(H288&lt;2.5, "REPROVADO", IF(H288&lt;7, "FINAL", "APROVADO"))</f>
        <v/>
      </c>
      <c r="K288" s="15">
        <f>IF(H288&lt;7, (12.5 - (1.5*H288)), "-")</f>
        <v/>
      </c>
      <c r="L288" s="15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15">
        <f>AVERAGE(C289:F289)</f>
        <v/>
      </c>
      <c r="H289" s="15">
        <f>SUM(C289:F289)/4</f>
        <v/>
      </c>
      <c r="I289" s="15">
        <f>IF(H289&lt;7, (0.6*H289) + (0.4*G289), "-")</f>
        <v/>
      </c>
      <c r="J289" s="8">
        <f>IF(H289&lt;2.5, "REPROVADO", IF(H289&lt;7, "FINAL", "APROVADO"))</f>
        <v/>
      </c>
      <c r="K289" s="15">
        <f>IF(H289&lt;7, (12.5 - (1.5*H289)), "-")</f>
        <v/>
      </c>
      <c r="L289" s="15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15">
        <f>AVERAGE(C290:F290)</f>
        <v/>
      </c>
      <c r="H290" s="15">
        <f>SUM(C290:F290)/4</f>
        <v/>
      </c>
      <c r="I290" s="15">
        <f>IF(H290&lt;7, (0.6*H290) + (0.4*G290), "-")</f>
        <v/>
      </c>
      <c r="J290" s="8">
        <f>IF(H290&lt;2.5, "REPROVADO", IF(H290&lt;7, "FINAL", "APROVADO"))</f>
        <v/>
      </c>
      <c r="K290" s="15">
        <f>IF(H290&lt;7, (12.5 - (1.5*H290)), "-")</f>
        <v/>
      </c>
      <c r="L290" s="15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15">
        <f>AVERAGE(C291:F291)</f>
        <v/>
      </c>
      <c r="H291" s="15">
        <f>SUM(C291:F291)/4</f>
        <v/>
      </c>
      <c r="I291" s="15">
        <f>IF(H291&lt;7, (0.6*H291) + (0.4*G291), "-")</f>
        <v/>
      </c>
      <c r="J291" s="8">
        <f>IF(H291&lt;2.5, "REPROVADO", IF(H291&lt;7, "FINAL", "APROVADO"))</f>
        <v/>
      </c>
      <c r="K291" s="15">
        <f>IF(H291&lt;7, (12.5 - (1.5*H291)), "-")</f>
        <v/>
      </c>
      <c r="L291" s="15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15">
        <f>AVERAGE(C292:F292)</f>
        <v/>
      </c>
      <c r="H292" s="15">
        <f>SUM(C292:F292)/4</f>
        <v/>
      </c>
      <c r="I292" s="15">
        <f>IF(H292&lt;7, (0.6*H292) + (0.4*G292), "-")</f>
        <v/>
      </c>
      <c r="J292" s="8">
        <f>IF(H292&lt;2.5, "REPROVADO", IF(H292&lt;7, "FINAL", "APROVADO"))</f>
        <v/>
      </c>
      <c r="K292" s="15">
        <f>IF(H292&lt;7, (12.5 - (1.5*H292)), "-")</f>
        <v/>
      </c>
      <c r="L292" s="15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15">
        <f>AVERAGE(C293:F293)</f>
        <v/>
      </c>
      <c r="H293" s="15">
        <f>SUM(C293:F293)/4</f>
        <v/>
      </c>
      <c r="I293" s="15">
        <f>IF(H293&lt;7, (0.6*H293) + (0.4*G293), "-")</f>
        <v/>
      </c>
      <c r="J293" s="8">
        <f>IF(H293&lt;2.5, "REPROVADO", IF(H293&lt;7, "FINAL", "APROVADO"))</f>
        <v/>
      </c>
      <c r="K293" s="15">
        <f>IF(H293&lt;7, (12.5 - (1.5*H293)), "-")</f>
        <v/>
      </c>
      <c r="L293" s="15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15">
        <f>AVERAGE(C294:F294)</f>
        <v/>
      </c>
      <c r="H294" s="15">
        <f>SUM(C294:F294)/4</f>
        <v/>
      </c>
      <c r="I294" s="15">
        <f>IF(H294&lt;7, (0.6*H294) + (0.4*G294), "-")</f>
        <v/>
      </c>
      <c r="J294" s="8">
        <f>IF(H294&lt;2.5, "REPROVADO", IF(H294&lt;7, "FINAL", "APROVADO"))</f>
        <v/>
      </c>
      <c r="K294" s="15">
        <f>IF(H294&lt;7, (12.5 - (1.5*H294)), "-")</f>
        <v/>
      </c>
      <c r="L294" s="15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15">
        <f>AVERAGE(C295:F295)</f>
        <v/>
      </c>
      <c r="H295" s="15">
        <f>SUM(C295:F295)/4</f>
        <v/>
      </c>
      <c r="I295" s="15">
        <f>IF(H295&lt;7, (0.6*H295) + (0.4*G295), "-")</f>
        <v/>
      </c>
      <c r="J295" s="8">
        <f>IF(H295&lt;2.5, "REPROVADO", IF(H295&lt;7, "FINAL", "APROVADO"))</f>
        <v/>
      </c>
      <c r="K295" s="15">
        <f>IF(H295&lt;7, (12.5 - (1.5*H295)), "-")</f>
        <v/>
      </c>
      <c r="L295" s="15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15">
        <f>AVERAGE(C296:F296)</f>
        <v/>
      </c>
      <c r="H296" s="15">
        <f>SUM(C296:F296)/4</f>
        <v/>
      </c>
      <c r="I296" s="15">
        <f>IF(H296&lt;7, (0.6*H296) + (0.4*G296), "-")</f>
        <v/>
      </c>
      <c r="J296" s="8">
        <f>IF(H296&lt;2.5, "REPROVADO", IF(H296&lt;7, "FINAL", "APROVADO"))</f>
        <v/>
      </c>
      <c r="K296" s="15">
        <f>IF(H296&lt;7, (12.5 - (1.5*H296)), "-")</f>
        <v/>
      </c>
      <c r="L296" s="15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15">
        <f>AVERAGE(C297:F297)</f>
        <v/>
      </c>
      <c r="H297" s="15">
        <f>SUM(C297:F297)/4</f>
        <v/>
      </c>
      <c r="I297" s="15">
        <f>IF(H297&lt;7, (0.6*H297) + (0.4*G297), "-")</f>
        <v/>
      </c>
      <c r="J297" s="8">
        <f>IF(H297&lt;2.5, "REPROVADO", IF(H297&lt;7, "FINAL", "APROVADO"))</f>
        <v/>
      </c>
      <c r="K297" s="15">
        <f>IF(H297&lt;7, (12.5 - (1.5*H297)), "-")</f>
        <v/>
      </c>
      <c r="L297" s="15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15">
        <f>AVERAGE(C298:F298)</f>
        <v/>
      </c>
      <c r="H298" s="15">
        <f>SUM(C298:F298)/4</f>
        <v/>
      </c>
      <c r="I298" s="15">
        <f>IF(H298&lt;7, (0.6*H298) + (0.4*G298), "-")</f>
        <v/>
      </c>
      <c r="J298" s="8">
        <f>IF(H298&lt;2.5, "REPROVADO", IF(H298&lt;7, "FINAL", "APROVADO"))</f>
        <v/>
      </c>
      <c r="K298" s="15">
        <f>IF(H298&lt;7, (12.5 - (1.5*H298)), "-")</f>
        <v/>
      </c>
      <c r="L298" s="15">
        <f>IF(G298&gt;=K298, "AF", "-")</f>
        <v/>
      </c>
    </row>
    <row r="310"/>
    <row r="311"/>
    <row r="312"/>
    <row r="313"/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3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14" t="n">
        <v>9.383650925770931</v>
      </c>
      <c r="D316" s="14" t="n">
        <v>5.210897065065162</v>
      </c>
      <c r="E316" s="14" t="n">
        <v>1.027441728317313</v>
      </c>
      <c r="F316" s="14" t="n">
        <v>3.539239178787668</v>
      </c>
      <c r="G316" s="15">
        <f>AVERAGE(C316:F316)</f>
        <v/>
      </c>
      <c r="H316" s="15">
        <f>SUM(C316:F316)/4</f>
        <v/>
      </c>
      <c r="I316" s="15">
        <f>IF(H316&lt;7, (0.6*H316) + (0.4*G316), "-")</f>
        <v/>
      </c>
      <c r="J316" s="8">
        <f>IF(H316&lt;2.5, "REPROVADO", IF(H316&lt;7, "FINAL", "APROVADO"))</f>
        <v/>
      </c>
      <c r="K316" s="15">
        <f>IF(H316&lt;7, (12.5 - (1.5*H316)), "-")</f>
        <v/>
      </c>
      <c r="L316" s="15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14" t="n">
        <v>5.876727759335133</v>
      </c>
      <c r="D317" s="14" t="n">
        <v>4.702815677856922</v>
      </c>
      <c r="E317" s="14" t="n">
        <v>2.418618596499997</v>
      </c>
      <c r="F317" s="14" t="n">
        <v>8.231277885089249</v>
      </c>
      <c r="G317" s="15">
        <f>AVERAGE(C317:F317)</f>
        <v/>
      </c>
      <c r="H317" s="15">
        <f>SUM(C317:F317)/4</f>
        <v/>
      </c>
      <c r="I317" s="15">
        <f>IF(H317&lt;7, (0.6*H317) + (0.4*G317), "-")</f>
        <v/>
      </c>
      <c r="J317" s="8">
        <f>IF(H317&lt;2.5, "REPROVADO", IF(H317&lt;7, "FINAL", "APROVADO"))</f>
        <v/>
      </c>
      <c r="K317" s="15">
        <f>IF(H317&lt;7, (12.5 - (1.5*H317)), "-")</f>
        <v/>
      </c>
      <c r="L317" s="15">
        <f>IF(G317&gt;=K317, "AF", "-")</f>
        <v/>
      </c>
      <c r="N317" s="8" t="inlineStr">
        <is>
          <t>ALUNOS APROVADOS</t>
        </is>
      </c>
      <c r="O317" s="9">
        <f>COUNTIF(C316:C350, "&gt;=7")</f>
        <v/>
      </c>
      <c r="P317" s="9">
        <f>COUNTIF(D316:D350, "&gt;=7")</f>
        <v/>
      </c>
      <c r="Q317" s="9">
        <f>COUNTIF(E316:E350, "&gt;=7")</f>
        <v/>
      </c>
      <c r="R317" s="9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14" t="n">
        <v>8.163679258895096</v>
      </c>
      <c r="D318" s="14" t="n">
        <v>4.4754909317844</v>
      </c>
      <c r="E318" s="14" t="n">
        <v>5.850521713997136</v>
      </c>
      <c r="F318" s="14" t="n">
        <v>1.365009552097977</v>
      </c>
      <c r="G318" s="15">
        <f>AVERAGE(C318:F318)</f>
        <v/>
      </c>
      <c r="H318" s="15">
        <f>SUM(C318:F318)/4</f>
        <v/>
      </c>
      <c r="I318" s="15">
        <f>IF(H318&lt;7, (0.6*H318) + (0.4*G318), "-")</f>
        <v/>
      </c>
      <c r="J318" s="8">
        <f>IF(H318&lt;2.5, "REPROVADO", IF(H318&lt;7, "FINAL", "APROVADO"))</f>
        <v/>
      </c>
      <c r="K318" s="15">
        <f>IF(H318&lt;7, (12.5 - (1.5*H318)), "-")</f>
        <v/>
      </c>
      <c r="L318" s="15">
        <f>IF(G318&gt;=K318, "AF", "-")</f>
        <v/>
      </c>
      <c r="N318" s="8" t="inlineStr">
        <is>
          <t>ALUNOS REPROVADOS</t>
        </is>
      </c>
      <c r="O318" s="9">
        <f>COUNTIF(C316:C350, "&lt;7")</f>
        <v/>
      </c>
      <c r="P318" s="9">
        <f>COUNTIF(D316:D350, "&lt;7")</f>
        <v/>
      </c>
      <c r="Q318" s="9">
        <f>COUNTIF(E316:E350, "&lt;7")</f>
        <v/>
      </c>
      <c r="R318" s="9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14" t="n">
        <v>3.216734222862045</v>
      </c>
      <c r="D319" s="14" t="n">
        <v>6.35916503629903</v>
      </c>
      <c r="E319" s="14" t="n">
        <v>2.790699635716338</v>
      </c>
      <c r="F319" s="14" t="n">
        <v>6.215184898215362</v>
      </c>
      <c r="G319" s="15">
        <f>AVERAGE(C319:F319)</f>
        <v/>
      </c>
      <c r="H319" s="15">
        <f>SUM(C319:F319)/4</f>
        <v/>
      </c>
      <c r="I319" s="15">
        <f>IF(H319&lt;7, (0.6*H319) + (0.4*G319), "-")</f>
        <v/>
      </c>
      <c r="J319" s="8">
        <f>IF(H319&lt;2.5, "REPROVADO", IF(H319&lt;7, "FINAL", "APROVADO"))</f>
        <v/>
      </c>
      <c r="K319" s="15">
        <f>IF(H319&lt;7, (12.5 - (1.5*H319)), "-")</f>
        <v/>
      </c>
      <c r="L319" s="15">
        <f>IF(G319&gt;=K319, "AF", "-")</f>
        <v/>
      </c>
      <c r="N319" s="8" t="inlineStr">
        <is>
          <t>Nº ALUNOS COM MÉDIA &gt; 8,0</t>
        </is>
      </c>
      <c r="O319" s="9">
        <f>COUNTIF(C316:C350, "&gt;=8")</f>
        <v/>
      </c>
      <c r="P319" s="9">
        <f>COUNTIF(D316:D350, "&gt;=8")</f>
        <v/>
      </c>
      <c r="Q319" s="9">
        <f>COUNTIF(E316:E350, "&gt;=8")</f>
        <v/>
      </c>
      <c r="R319" s="9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14" t="n">
        <v>8.703555821665372</v>
      </c>
      <c r="D320" s="14" t="n">
        <v>6.17938504099166</v>
      </c>
      <c r="E320" s="14" t="n">
        <v>4.054050081134516</v>
      </c>
      <c r="F320" s="14" t="n">
        <v>1.024476662134059</v>
      </c>
      <c r="G320" s="15">
        <f>AVERAGE(C320:F320)</f>
        <v/>
      </c>
      <c r="H320" s="15">
        <f>SUM(C320:F320)/4</f>
        <v/>
      </c>
      <c r="I320" s="15">
        <f>IF(H320&lt;7, (0.6*H320) + (0.4*G320), "-")</f>
        <v/>
      </c>
      <c r="J320" s="8">
        <f>IF(H320&lt;2.5, "REPROVADO", IF(H320&lt;7, "FINAL", "APROVADO"))</f>
        <v/>
      </c>
      <c r="K320" s="15">
        <f>IF(H320&lt;7, (12.5 - (1.5*H320)), "-")</f>
        <v/>
      </c>
      <c r="L320" s="15">
        <f>IF(G320&gt;=K320, "AF", "-")</f>
        <v/>
      </c>
      <c r="N320" s="8" t="inlineStr">
        <is>
          <t>Nº ALUNOS QUE NÃO ATINGIRAM MÉDIA &gt; 8,0</t>
        </is>
      </c>
      <c r="O320" s="9">
        <f>COUNTIF(C316:C350, "&lt;8")</f>
        <v/>
      </c>
      <c r="P320" s="9">
        <f>COUNTIF(D316:D350, "&lt;8")</f>
        <v/>
      </c>
      <c r="Q320" s="9">
        <f>COUNTIF(E316:E350, "&lt;8")</f>
        <v/>
      </c>
      <c r="R320" s="9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14" t="n">
        <v>9.444737591513288</v>
      </c>
      <c r="D321" s="14" t="n">
        <v>1.747255486398114</v>
      </c>
      <c r="E321" s="14" t="n">
        <v>3.145696249729141</v>
      </c>
      <c r="F321" s="14" t="n">
        <v>6.54105472723844</v>
      </c>
      <c r="G321" s="15">
        <f>AVERAGE(C321:F321)</f>
        <v/>
      </c>
      <c r="H321" s="15">
        <f>SUM(C321:F321)/4</f>
        <v/>
      </c>
      <c r="I321" s="15">
        <f>IF(H321&lt;7, (0.6*H321) + (0.4*G321), "-")</f>
        <v/>
      </c>
      <c r="J321" s="8">
        <f>IF(H321&lt;2.5, "REPROVADO", IF(H321&lt;7, "FINAL", "APROVADO"))</f>
        <v/>
      </c>
      <c r="K321" s="15">
        <f>IF(H321&lt;7, (12.5 - (1.5*H321)), "-")</f>
        <v/>
      </c>
      <c r="L321" s="15">
        <f>IF(G321&gt;=K321, "AF", "-")</f>
        <v/>
      </c>
      <c r="N321" s="8" t="inlineStr">
        <is>
          <t>PERCENTUAL DE MÉDIAS &gt; 5,0</t>
        </is>
      </c>
      <c r="O321" s="10">
        <f>COUNTIF(C316:C350, "&gt;=5")/COUNTA(C316:C350)</f>
        <v/>
      </c>
      <c r="P321" s="10">
        <f>COUNTIF(D316:D350, "&gt;=5")/COUNTA(D316:D350)</f>
        <v/>
      </c>
      <c r="Q321" s="10">
        <f>COUNTIF(E316:E350, "&gt;=5")/COUNTA(E316:E350)</f>
        <v/>
      </c>
      <c r="R321" s="10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14" t="n">
        <v>8.734393981647372</v>
      </c>
      <c r="D322" s="14" t="n">
        <v>3.497978932249086</v>
      </c>
      <c r="E322" s="14" t="n">
        <v>2.631744412301352</v>
      </c>
      <c r="F322" s="14" t="n">
        <v>1.913616020488132</v>
      </c>
      <c r="G322" s="15">
        <f>AVERAGE(C322:F322)</f>
        <v/>
      </c>
      <c r="H322" s="15">
        <f>SUM(C322:F322)/4</f>
        <v/>
      </c>
      <c r="I322" s="15">
        <f>IF(H322&lt;7, (0.6*H322) + (0.4*G322), "-")</f>
        <v/>
      </c>
      <c r="J322" s="8">
        <f>IF(H322&lt;2.5, "REPROVADO", IF(H322&lt;7, "FINAL", "APROVADO"))</f>
        <v/>
      </c>
      <c r="K322" s="15">
        <f>IF(H322&lt;7, (12.5 - (1.5*H322)), "-")</f>
        <v/>
      </c>
      <c r="L322" s="15">
        <f>IF(G322&gt;=K322, "AF", "-")</f>
        <v/>
      </c>
      <c r="N322" s="8" t="inlineStr">
        <is>
          <t>PERCENTUAL DE MÉDIAS &lt; 5,0</t>
        </is>
      </c>
      <c r="O322" s="10">
        <f>COUNTIF(C316:C350, "&lt;5")/COUNTA(C316:C350)</f>
        <v/>
      </c>
      <c r="P322" s="10">
        <f>COUNTIF(D316:D350, "&lt;5")/COUNTA(D316:D350)</f>
        <v/>
      </c>
      <c r="Q322" s="10">
        <f>COUNTIF(E316:E350, "&lt;5")/COUNTA(E316:E350)</f>
        <v/>
      </c>
      <c r="R322" s="10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14" t="n">
        <v>9.78055406717683</v>
      </c>
      <c r="D323" s="14" t="n">
        <v>5.115313226607061</v>
      </c>
      <c r="E323" s="14" t="n">
        <v>8.444335966175803</v>
      </c>
      <c r="F323" s="14" t="n">
        <v>5.848898039262847</v>
      </c>
      <c r="G323" s="15">
        <f>AVERAGE(C323:F323)</f>
        <v/>
      </c>
      <c r="H323" s="15">
        <f>SUM(C323:F323)/4</f>
        <v/>
      </c>
      <c r="I323" s="15">
        <f>IF(H323&lt;7, (0.6*H323) + (0.4*G323), "-")</f>
        <v/>
      </c>
      <c r="J323" s="8">
        <f>IF(H323&lt;2.5, "REPROVADO", IF(H323&lt;7, "FINAL", "APROVADO"))</f>
        <v/>
      </c>
      <c r="K323" s="15">
        <f>IF(H323&lt;7, (12.5 - (1.5*H323)), "-")</f>
        <v/>
      </c>
      <c r="L323" s="15">
        <f>IF(G323&gt;=K323, "AF", "-")</f>
        <v/>
      </c>
      <c r="N323" s="8" t="inlineStr">
        <is>
          <t>MATRÍCULAS</t>
        </is>
      </c>
      <c r="O323" s="9">
        <f>COUNTA(C316:C350)</f>
        <v/>
      </c>
      <c r="P323" s="9">
        <f>COUNTA(D316:D350)</f>
        <v/>
      </c>
      <c r="Q323" s="9">
        <f>COUNTA(E316:E350)</f>
        <v/>
      </c>
      <c r="R323" s="9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14" t="n">
        <v>5.224216708406514</v>
      </c>
      <c r="D324" s="14" t="n">
        <v>6.777373286622021</v>
      </c>
      <c r="E324" s="14" t="n">
        <v>5.133540543733753</v>
      </c>
      <c r="F324" s="14" t="n">
        <v>7.474559108906611</v>
      </c>
      <c r="G324" s="15">
        <f>AVERAGE(C324:F324)</f>
        <v/>
      </c>
      <c r="H324" s="15">
        <f>SUM(C324:F324)/4</f>
        <v/>
      </c>
      <c r="I324" s="15">
        <f>IF(H324&lt;7, (0.6*H324) + (0.4*G324), "-")</f>
        <v/>
      </c>
      <c r="J324" s="8">
        <f>IF(H324&lt;2.5, "REPROVADO", IF(H324&lt;7, "FINAL", "APROVADO"))</f>
        <v/>
      </c>
      <c r="K324" s="15">
        <f>IF(H324&lt;7, (12.5 - (1.5*H324)), "-")</f>
        <v/>
      </c>
      <c r="L324" s="15">
        <f>IF(G324&gt;=K324, "AF", "-")</f>
        <v/>
      </c>
      <c r="N324" s="8" t="inlineStr">
        <is>
          <t>TAXA DE APROVAÇÃO (%)</t>
        </is>
      </c>
      <c r="O324" s="10">
        <f>IF(COUNTA(C316:C350)=0, 0, COUNTIF(C316:C350, "&gt;=7")/COUNTA(C316:C350))</f>
        <v/>
      </c>
      <c r="P324" s="10">
        <f>IF(COUNTA(D316:D350)=0, 0, COUNTIF(D316:D350, "&gt;=7")/COUNTA(D316:D350))</f>
        <v/>
      </c>
      <c r="Q324" s="10">
        <f>IF(COUNTA(E316:E350)=0, 0, COUNTIF(E316:E350, "&gt;=7")/COUNTA(E316:E350))</f>
        <v/>
      </c>
      <c r="R324" s="10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14" t="n">
        <v>4.432591572310423</v>
      </c>
      <c r="D325" s="14" t="n">
        <v>2.046139304781152</v>
      </c>
      <c r="E325" s="14" t="n">
        <v>1.978231654700788</v>
      </c>
      <c r="F325" s="14" t="n">
        <v>6.568519108986991</v>
      </c>
      <c r="G325" s="15">
        <f>AVERAGE(C325:F325)</f>
        <v/>
      </c>
      <c r="H325" s="15">
        <f>SUM(C325:F325)/4</f>
        <v/>
      </c>
      <c r="I325" s="15">
        <f>IF(H325&lt;7, (0.6*H325) + (0.4*G325), "-")</f>
        <v/>
      </c>
      <c r="J325" s="8">
        <f>IF(H325&lt;2.5, "REPROVADO", IF(H325&lt;7, "FINAL", "APROVADO"))</f>
        <v/>
      </c>
      <c r="K325" s="15">
        <f>IF(H325&lt;7, (12.5 - (1.5*H325)), "-")</f>
        <v/>
      </c>
      <c r="L325" s="15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14" t="n">
        <v>5.411484761961419</v>
      </c>
      <c r="D326" s="14" t="n">
        <v>2.093627601455914</v>
      </c>
      <c r="E326" s="14" t="n">
        <v>7.295760590666858</v>
      </c>
      <c r="F326" s="14" t="n">
        <v>8.232446389817749</v>
      </c>
      <c r="G326" s="15">
        <f>AVERAGE(C326:F326)</f>
        <v/>
      </c>
      <c r="H326" s="15">
        <f>SUM(C326:F326)/4</f>
        <v/>
      </c>
      <c r="I326" s="15">
        <f>IF(H326&lt;7, (0.6*H326) + (0.4*G326), "-")</f>
        <v/>
      </c>
      <c r="J326" s="8">
        <f>IF(H326&lt;2.5, "REPROVADO", IF(H326&lt;7, "FINAL", "APROVADO"))</f>
        <v/>
      </c>
      <c r="K326" s="15">
        <f>IF(H326&lt;7, (12.5 - (1.5*H326)), "-")</f>
        <v/>
      </c>
      <c r="L326" s="15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14" t="n">
        <v>6.441622572528563</v>
      </c>
      <c r="D327" s="14" t="n">
        <v>3.23422674953096</v>
      </c>
      <c r="E327" s="14" t="n">
        <v>4.174545655192105</v>
      </c>
      <c r="F327" s="14" t="n">
        <v>5.538274794379966</v>
      </c>
      <c r="G327" s="15">
        <f>AVERAGE(C327:F327)</f>
        <v/>
      </c>
      <c r="H327" s="15">
        <f>SUM(C327:F327)/4</f>
        <v/>
      </c>
      <c r="I327" s="15">
        <f>IF(H327&lt;7, (0.6*H327) + (0.4*G327), "-")</f>
        <v/>
      </c>
      <c r="J327" s="8">
        <f>IF(H327&lt;2.5, "REPROVADO", IF(H327&lt;7, "FINAL", "APROVADO"))</f>
        <v/>
      </c>
      <c r="K327" s="15">
        <f>IF(H327&lt;7, (12.5 - (1.5*H327)), "-")</f>
        <v/>
      </c>
      <c r="L327" s="15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14" t="n">
        <v>8.661730687170344</v>
      </c>
      <c r="D328" s="14" t="n">
        <v>1.958447600864031</v>
      </c>
      <c r="E328" s="14" t="n">
        <v>9.665796757914279</v>
      </c>
      <c r="F328" s="14" t="n">
        <v>7.274521950730776</v>
      </c>
      <c r="G328" s="15">
        <f>AVERAGE(C328:F328)</f>
        <v/>
      </c>
      <c r="H328" s="15">
        <f>SUM(C328:F328)/4</f>
        <v/>
      </c>
      <c r="I328" s="15">
        <f>IF(H328&lt;7, (0.6*H328) + (0.4*G328), "-")</f>
        <v/>
      </c>
      <c r="J328" s="8">
        <f>IF(H328&lt;2.5, "REPROVADO", IF(H328&lt;7, "FINAL", "APROVADO"))</f>
        <v/>
      </c>
      <c r="K328" s="15">
        <f>IF(H328&lt;7, (12.5 - (1.5*H328)), "-")</f>
        <v/>
      </c>
      <c r="L328" s="15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14" t="n">
        <v>7.148813048061663</v>
      </c>
      <c r="D329" s="14" t="n">
        <v>4.036077858529024</v>
      </c>
      <c r="E329" s="14" t="n">
        <v>6.910017014574155</v>
      </c>
      <c r="F329" s="14" t="n">
        <v>9.545522667654703</v>
      </c>
      <c r="G329" s="15">
        <f>AVERAGE(C329:F329)</f>
        <v/>
      </c>
      <c r="H329" s="15">
        <f>SUM(C329:F329)/4</f>
        <v/>
      </c>
      <c r="I329" s="15">
        <f>IF(H329&lt;7, (0.6*H329) + (0.4*G329), "-")</f>
        <v/>
      </c>
      <c r="J329" s="8">
        <f>IF(H329&lt;2.5, "REPROVADO", IF(H329&lt;7, "FINAL", "APROVADO"))</f>
        <v/>
      </c>
      <c r="K329" s="15">
        <f>IF(H329&lt;7, (12.5 - (1.5*H329)), "-")</f>
        <v/>
      </c>
      <c r="L329" s="15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14" t="n">
        <v>8.122438123505452</v>
      </c>
      <c r="D330" s="14" t="n">
        <v>1.427447991289912</v>
      </c>
      <c r="E330" s="14" t="n">
        <v>7.884374068240544</v>
      </c>
      <c r="F330" s="14" t="n">
        <v>4.743192942592048</v>
      </c>
      <c r="G330" s="15">
        <f>AVERAGE(C330:F330)</f>
        <v/>
      </c>
      <c r="H330" s="15">
        <f>SUM(C330:F330)/4</f>
        <v/>
      </c>
      <c r="I330" s="15">
        <f>IF(H330&lt;7, (0.6*H330) + (0.4*G330), "-")</f>
        <v/>
      </c>
      <c r="J330" s="8">
        <f>IF(H330&lt;2.5, "REPROVADO", IF(H330&lt;7, "FINAL", "APROVADO"))</f>
        <v/>
      </c>
      <c r="K330" s="15">
        <f>IF(H330&lt;7, (12.5 - (1.5*H330)), "-")</f>
        <v/>
      </c>
      <c r="L330" s="15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14" t="n">
        <v>5.678942468488353</v>
      </c>
      <c r="D331" s="14" t="n">
        <v>7.856950043787537</v>
      </c>
      <c r="E331" s="14" t="n">
        <v>4.412037185083186</v>
      </c>
      <c r="F331" s="14" t="n">
        <v>1.940086182308063</v>
      </c>
      <c r="G331" s="15">
        <f>AVERAGE(C331:F331)</f>
        <v/>
      </c>
      <c r="H331" s="15">
        <f>SUM(C331:F331)/4</f>
        <v/>
      </c>
      <c r="I331" s="15">
        <f>IF(H331&lt;7, (0.6*H331) + (0.4*G331), "-")</f>
        <v/>
      </c>
      <c r="J331" s="8">
        <f>IF(H331&lt;2.5, "REPROVADO", IF(H331&lt;7, "FINAL", "APROVADO"))</f>
        <v/>
      </c>
      <c r="K331" s="15">
        <f>IF(H331&lt;7, (12.5 - (1.5*H331)), "-")</f>
        <v/>
      </c>
      <c r="L331" s="15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14" t="n">
        <v>3.22727774135311</v>
      </c>
      <c r="D332" s="14" t="n">
        <v>2.008660530750528</v>
      </c>
      <c r="E332" s="14" t="n">
        <v>2.190839397660576</v>
      </c>
      <c r="F332" s="14" t="n">
        <v>6.021227042386625</v>
      </c>
      <c r="G332" s="15">
        <f>AVERAGE(C332:F332)</f>
        <v/>
      </c>
      <c r="H332" s="15">
        <f>SUM(C332:F332)/4</f>
        <v/>
      </c>
      <c r="I332" s="15">
        <f>IF(H332&lt;7, (0.6*H332) + (0.4*G332), "-")</f>
        <v/>
      </c>
      <c r="J332" s="8">
        <f>IF(H332&lt;2.5, "REPROVADO", IF(H332&lt;7, "FINAL", "APROVADO"))</f>
        <v/>
      </c>
      <c r="K332" s="15">
        <f>IF(H332&lt;7, (12.5 - (1.5*H332)), "-")</f>
        <v/>
      </c>
      <c r="L332" s="15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15">
        <f>AVERAGE(C333:F333)</f>
        <v/>
      </c>
      <c r="H333" s="15">
        <f>SUM(C333:F333)/4</f>
        <v/>
      </c>
      <c r="I333" s="15">
        <f>IF(H333&lt;7, (0.6*H333) + (0.4*G333), "-")</f>
        <v/>
      </c>
      <c r="J333" s="8">
        <f>IF(H333&lt;2.5, "REPROVADO", IF(H333&lt;7, "FINAL", "APROVADO"))</f>
        <v/>
      </c>
      <c r="K333" s="15">
        <f>IF(H333&lt;7, (12.5 - (1.5*H333)), "-")</f>
        <v/>
      </c>
      <c r="L333" s="15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15">
        <f>AVERAGE(C334:F334)</f>
        <v/>
      </c>
      <c r="H334" s="15">
        <f>SUM(C334:F334)/4</f>
        <v/>
      </c>
      <c r="I334" s="15">
        <f>IF(H334&lt;7, (0.6*H334) + (0.4*G334), "-")</f>
        <v/>
      </c>
      <c r="J334" s="8">
        <f>IF(H334&lt;2.5, "REPROVADO", IF(H334&lt;7, "FINAL", "APROVADO"))</f>
        <v/>
      </c>
      <c r="K334" s="15">
        <f>IF(H334&lt;7, (12.5 - (1.5*H334)), "-")</f>
        <v/>
      </c>
      <c r="L334" s="15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15">
        <f>AVERAGE(C335:F335)</f>
        <v/>
      </c>
      <c r="H335" s="15">
        <f>SUM(C335:F335)/4</f>
        <v/>
      </c>
      <c r="I335" s="15">
        <f>IF(H335&lt;7, (0.6*H335) + (0.4*G335), "-")</f>
        <v/>
      </c>
      <c r="J335" s="8">
        <f>IF(H335&lt;2.5, "REPROVADO", IF(H335&lt;7, "FINAL", "APROVADO"))</f>
        <v/>
      </c>
      <c r="K335" s="15">
        <f>IF(H335&lt;7, (12.5 - (1.5*H335)), "-")</f>
        <v/>
      </c>
      <c r="L335" s="15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15">
        <f>AVERAGE(C336:F336)</f>
        <v/>
      </c>
      <c r="H336" s="15">
        <f>SUM(C336:F336)/4</f>
        <v/>
      </c>
      <c r="I336" s="15">
        <f>IF(H336&lt;7, (0.6*H336) + (0.4*G336), "-")</f>
        <v/>
      </c>
      <c r="J336" s="8">
        <f>IF(H336&lt;2.5, "REPROVADO", IF(H336&lt;7, "FINAL", "APROVADO"))</f>
        <v/>
      </c>
      <c r="K336" s="15">
        <f>IF(H336&lt;7, (12.5 - (1.5*H336)), "-")</f>
        <v/>
      </c>
      <c r="L336" s="15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15">
        <f>AVERAGE(C337:F337)</f>
        <v/>
      </c>
      <c r="H337" s="15">
        <f>SUM(C337:F337)/4</f>
        <v/>
      </c>
      <c r="I337" s="15">
        <f>IF(H337&lt;7, (0.6*H337) + (0.4*G337), "-")</f>
        <v/>
      </c>
      <c r="J337" s="8">
        <f>IF(H337&lt;2.5, "REPROVADO", IF(H337&lt;7, "FINAL", "APROVADO"))</f>
        <v/>
      </c>
      <c r="K337" s="15">
        <f>IF(H337&lt;7, (12.5 - (1.5*H337)), "-")</f>
        <v/>
      </c>
      <c r="L337" s="15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15">
        <f>AVERAGE(C338:F338)</f>
        <v/>
      </c>
      <c r="H338" s="15">
        <f>SUM(C338:F338)/4</f>
        <v/>
      </c>
      <c r="I338" s="15">
        <f>IF(H338&lt;7, (0.6*H338) + (0.4*G338), "-")</f>
        <v/>
      </c>
      <c r="J338" s="8">
        <f>IF(H338&lt;2.5, "REPROVADO", IF(H338&lt;7, "FINAL", "APROVADO"))</f>
        <v/>
      </c>
      <c r="K338" s="15">
        <f>IF(H338&lt;7, (12.5 - (1.5*H338)), "-")</f>
        <v/>
      </c>
      <c r="L338" s="15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15">
        <f>AVERAGE(C339:F339)</f>
        <v/>
      </c>
      <c r="H339" s="15">
        <f>SUM(C339:F339)/4</f>
        <v/>
      </c>
      <c r="I339" s="15">
        <f>IF(H339&lt;7, (0.6*H339) + (0.4*G339), "-")</f>
        <v/>
      </c>
      <c r="J339" s="8">
        <f>IF(H339&lt;2.5, "REPROVADO", IF(H339&lt;7, "FINAL", "APROVADO"))</f>
        <v/>
      </c>
      <c r="K339" s="15">
        <f>IF(H339&lt;7, (12.5 - (1.5*H339)), "-")</f>
        <v/>
      </c>
      <c r="L339" s="15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15">
        <f>AVERAGE(C340:F340)</f>
        <v/>
      </c>
      <c r="H340" s="15">
        <f>SUM(C340:F340)/4</f>
        <v/>
      </c>
      <c r="I340" s="15">
        <f>IF(H340&lt;7, (0.6*H340) + (0.4*G340), "-")</f>
        <v/>
      </c>
      <c r="J340" s="8">
        <f>IF(H340&lt;2.5, "REPROVADO", IF(H340&lt;7, "FINAL", "APROVADO"))</f>
        <v/>
      </c>
      <c r="K340" s="15">
        <f>IF(H340&lt;7, (12.5 - (1.5*H340)), "-")</f>
        <v/>
      </c>
      <c r="L340" s="15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15">
        <f>AVERAGE(C341:F341)</f>
        <v/>
      </c>
      <c r="H341" s="15">
        <f>SUM(C341:F341)/4</f>
        <v/>
      </c>
      <c r="I341" s="15">
        <f>IF(H341&lt;7, (0.6*H341) + (0.4*G341), "-")</f>
        <v/>
      </c>
      <c r="J341" s="8">
        <f>IF(H341&lt;2.5, "REPROVADO", IF(H341&lt;7, "FINAL", "APROVADO"))</f>
        <v/>
      </c>
      <c r="K341" s="15">
        <f>IF(H341&lt;7, (12.5 - (1.5*H341)), "-")</f>
        <v/>
      </c>
      <c r="L341" s="15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15">
        <f>AVERAGE(C342:F342)</f>
        <v/>
      </c>
      <c r="H342" s="15">
        <f>SUM(C342:F342)/4</f>
        <v/>
      </c>
      <c r="I342" s="15">
        <f>IF(H342&lt;7, (0.6*H342) + (0.4*G342), "-")</f>
        <v/>
      </c>
      <c r="J342" s="8">
        <f>IF(H342&lt;2.5, "REPROVADO", IF(H342&lt;7, "FINAL", "APROVADO"))</f>
        <v/>
      </c>
      <c r="K342" s="15">
        <f>IF(H342&lt;7, (12.5 - (1.5*H342)), "-")</f>
        <v/>
      </c>
      <c r="L342" s="15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15">
        <f>AVERAGE(C343:F343)</f>
        <v/>
      </c>
      <c r="H343" s="15">
        <f>SUM(C343:F343)/4</f>
        <v/>
      </c>
      <c r="I343" s="15">
        <f>IF(H343&lt;7, (0.6*H343) + (0.4*G343), "-")</f>
        <v/>
      </c>
      <c r="J343" s="8">
        <f>IF(H343&lt;2.5, "REPROVADO", IF(H343&lt;7, "FINAL", "APROVADO"))</f>
        <v/>
      </c>
      <c r="K343" s="15">
        <f>IF(H343&lt;7, (12.5 - (1.5*H343)), "-")</f>
        <v/>
      </c>
      <c r="L343" s="15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15">
        <f>AVERAGE(C344:F344)</f>
        <v/>
      </c>
      <c r="H344" s="15">
        <f>SUM(C344:F344)/4</f>
        <v/>
      </c>
      <c r="I344" s="15">
        <f>IF(H344&lt;7, (0.6*H344) + (0.4*G344), "-")</f>
        <v/>
      </c>
      <c r="J344" s="8">
        <f>IF(H344&lt;2.5, "REPROVADO", IF(H344&lt;7, "FINAL", "APROVADO"))</f>
        <v/>
      </c>
      <c r="K344" s="15">
        <f>IF(H344&lt;7, (12.5 - (1.5*H344)), "-")</f>
        <v/>
      </c>
      <c r="L344" s="15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15">
        <f>AVERAGE(C345:F345)</f>
        <v/>
      </c>
      <c r="H345" s="15">
        <f>SUM(C345:F345)/4</f>
        <v/>
      </c>
      <c r="I345" s="15">
        <f>IF(H345&lt;7, (0.6*H345) + (0.4*G345), "-")</f>
        <v/>
      </c>
      <c r="J345" s="8">
        <f>IF(H345&lt;2.5, "REPROVADO", IF(H345&lt;7, "FINAL", "APROVADO"))</f>
        <v/>
      </c>
      <c r="K345" s="15">
        <f>IF(H345&lt;7, (12.5 - (1.5*H345)), "-")</f>
        <v/>
      </c>
      <c r="L345" s="15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15">
        <f>AVERAGE(C346:F346)</f>
        <v/>
      </c>
      <c r="H346" s="15">
        <f>SUM(C346:F346)/4</f>
        <v/>
      </c>
      <c r="I346" s="15">
        <f>IF(H346&lt;7, (0.6*H346) + (0.4*G346), "-")</f>
        <v/>
      </c>
      <c r="J346" s="8">
        <f>IF(H346&lt;2.5, "REPROVADO", IF(H346&lt;7, "FINAL", "APROVADO"))</f>
        <v/>
      </c>
      <c r="K346" s="15">
        <f>IF(H346&lt;7, (12.5 - (1.5*H346)), "-")</f>
        <v/>
      </c>
      <c r="L346" s="15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15">
        <f>AVERAGE(C347:F347)</f>
        <v/>
      </c>
      <c r="H347" s="15">
        <f>SUM(C347:F347)/4</f>
        <v/>
      </c>
      <c r="I347" s="15">
        <f>IF(H347&lt;7, (0.6*H347) + (0.4*G347), "-")</f>
        <v/>
      </c>
      <c r="J347" s="8">
        <f>IF(H347&lt;2.5, "REPROVADO", IF(H347&lt;7, "FINAL", "APROVADO"))</f>
        <v/>
      </c>
      <c r="K347" s="15">
        <f>IF(H347&lt;7, (12.5 - (1.5*H347)), "-")</f>
        <v/>
      </c>
      <c r="L347" s="15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15">
        <f>AVERAGE(C348:F348)</f>
        <v/>
      </c>
      <c r="H348" s="15">
        <f>SUM(C348:F348)/4</f>
        <v/>
      </c>
      <c r="I348" s="15">
        <f>IF(H348&lt;7, (0.6*H348) + (0.4*G348), "-")</f>
        <v/>
      </c>
      <c r="J348" s="8">
        <f>IF(H348&lt;2.5, "REPROVADO", IF(H348&lt;7, "FINAL", "APROVADO"))</f>
        <v/>
      </c>
      <c r="K348" s="15">
        <f>IF(H348&lt;7, (12.5 - (1.5*H348)), "-")</f>
        <v/>
      </c>
      <c r="L348" s="15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15">
        <f>AVERAGE(C349:F349)</f>
        <v/>
      </c>
      <c r="H349" s="15">
        <f>SUM(C349:F349)/4</f>
        <v/>
      </c>
      <c r="I349" s="15">
        <f>IF(H349&lt;7, (0.6*H349) + (0.4*G349), "-")</f>
        <v/>
      </c>
      <c r="J349" s="8">
        <f>IF(H349&lt;2.5, "REPROVADO", IF(H349&lt;7, "FINAL", "APROVADO"))</f>
        <v/>
      </c>
      <c r="K349" s="15">
        <f>IF(H349&lt;7, (12.5 - (1.5*H349)), "-")</f>
        <v/>
      </c>
      <c r="L349" s="15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15">
        <f>AVERAGE(C350:F350)</f>
        <v/>
      </c>
      <c r="H350" s="15">
        <f>SUM(C350:F350)/4</f>
        <v/>
      </c>
      <c r="I350" s="15">
        <f>IF(H350&lt;7, (0.6*H350) + (0.4*G350), "-")</f>
        <v/>
      </c>
      <c r="J350" s="8">
        <f>IF(H350&lt;2.5, "REPROVADO", IF(H350&lt;7, "FINAL", "APROVADO"))</f>
        <v/>
      </c>
      <c r="K350" s="15">
        <f>IF(H350&lt;7, (12.5 - (1.5*H350)), "-")</f>
        <v/>
      </c>
      <c r="L350" s="15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3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14" t="n">
        <v>4.360443810644713</v>
      </c>
      <c r="D4" s="14" t="n">
        <v>8.648449037158393</v>
      </c>
      <c r="E4" s="14" t="n">
        <v>3.920392220622769</v>
      </c>
      <c r="F4" s="14" t="n">
        <v>9.306005468053835</v>
      </c>
      <c r="G4" s="15">
        <f>AVERAGE(C4:F4)</f>
        <v/>
      </c>
      <c r="H4" s="15">
        <f>SUM(C4:F4)/4</f>
        <v/>
      </c>
      <c r="I4" s="15">
        <f>IF(H4&lt;7, (0.6*H4) + (0.4*G4), "-")</f>
        <v/>
      </c>
      <c r="J4" s="8">
        <f>IF(H4&lt;2.5, "REPROVADO", IF(H4&lt;7, "FINAL", "APROVADO"))</f>
        <v/>
      </c>
      <c r="K4" s="15">
        <f>IF(H4&lt;7, (12.5 - (1.5*H4)), "-")</f>
        <v/>
      </c>
      <c r="L4" s="15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14" t="n">
        <v>5.226749968044943</v>
      </c>
      <c r="D5" s="14" t="n">
        <v>3.335877597852737</v>
      </c>
      <c r="E5" s="14" t="n">
        <v>2.326288092211579</v>
      </c>
      <c r="F5" s="14" t="n">
        <v>4.837465151534441</v>
      </c>
      <c r="G5" s="15">
        <f>AVERAGE(C5:F5)</f>
        <v/>
      </c>
      <c r="H5" s="15">
        <f>SUM(C5:F5)/4</f>
        <v/>
      </c>
      <c r="I5" s="15">
        <f>IF(H5&lt;7, (0.6*H5) + (0.4*G5), "-")</f>
        <v/>
      </c>
      <c r="J5" s="8">
        <f>IF(H5&lt;2.5, "REPROVADO", IF(H5&lt;7, "FINAL", "APROVADO"))</f>
        <v/>
      </c>
      <c r="K5" s="15">
        <f>IF(H5&lt;7, (12.5 - (1.5*H5)), "-")</f>
        <v/>
      </c>
      <c r="L5" s="15">
        <f>IF(G5&gt;=K5, "AF", "-")</f>
        <v/>
      </c>
      <c r="N5" s="8" t="inlineStr">
        <is>
          <t>ALUNOS APROVADOS</t>
        </is>
      </c>
      <c r="O5" s="9">
        <f>COUNTIF(C4:C38, "&gt;=7")</f>
        <v/>
      </c>
      <c r="P5" s="9">
        <f>COUNTIF(D4:D38, "&gt;=7")</f>
        <v/>
      </c>
      <c r="Q5" s="9">
        <f>COUNTIF(E4:E38, "&gt;=7")</f>
        <v/>
      </c>
      <c r="R5" s="9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14" t="n">
        <v>6.037062598923914</v>
      </c>
      <c r="D6" s="14" t="n">
        <v>6.258806045172253</v>
      </c>
      <c r="E6" s="14" t="n">
        <v>7.166042594577988</v>
      </c>
      <c r="F6" s="14" t="n">
        <v>2.945477563036256</v>
      </c>
      <c r="G6" s="15">
        <f>AVERAGE(C6:F6)</f>
        <v/>
      </c>
      <c r="H6" s="15">
        <f>SUM(C6:F6)/4</f>
        <v/>
      </c>
      <c r="I6" s="15">
        <f>IF(H6&lt;7, (0.6*H6) + (0.4*G6), "-")</f>
        <v/>
      </c>
      <c r="J6" s="8">
        <f>IF(H6&lt;2.5, "REPROVADO", IF(H6&lt;7, "FINAL", "APROVADO"))</f>
        <v/>
      </c>
      <c r="K6" s="15">
        <f>IF(H6&lt;7, (12.5 - (1.5*H6)), "-")</f>
        <v/>
      </c>
      <c r="L6" s="15">
        <f>IF(G6&gt;=K6, "AF", "-")</f>
        <v/>
      </c>
      <c r="N6" s="8" t="inlineStr">
        <is>
          <t>ALUNOS REPROVADOS</t>
        </is>
      </c>
      <c r="O6" s="9">
        <f>COUNTIF(C4:C38, "&lt;7")</f>
        <v/>
      </c>
      <c r="P6" s="9">
        <f>COUNTIF(D4:D38, "&lt;7")</f>
        <v/>
      </c>
      <c r="Q6" s="9">
        <f>COUNTIF(E4:E38, "&lt;7")</f>
        <v/>
      </c>
      <c r="R6" s="9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14" t="n">
        <v>8.847267302456945</v>
      </c>
      <c r="D7" s="14" t="n">
        <v>5.380329470257362</v>
      </c>
      <c r="E7" s="14" t="n">
        <v>8.178811907143222</v>
      </c>
      <c r="F7" s="14" t="n">
        <v>4.150727648954793</v>
      </c>
      <c r="G7" s="15">
        <f>AVERAGE(C7:F7)</f>
        <v/>
      </c>
      <c r="H7" s="15">
        <f>SUM(C7:F7)/4</f>
        <v/>
      </c>
      <c r="I7" s="15">
        <f>IF(H7&lt;7, (0.6*H7) + (0.4*G7), "-")</f>
        <v/>
      </c>
      <c r="J7" s="8">
        <f>IF(H7&lt;2.5, "REPROVADO", IF(H7&lt;7, "FINAL", "APROVADO"))</f>
        <v/>
      </c>
      <c r="K7" s="15">
        <f>IF(H7&lt;7, (12.5 - (1.5*H7)), "-")</f>
        <v/>
      </c>
      <c r="L7" s="15">
        <f>IF(G7&gt;=K7, "AF", "-")</f>
        <v/>
      </c>
      <c r="N7" s="8" t="inlineStr">
        <is>
          <t>Nº ALUNOS COM MÉDIA &gt; 8,0</t>
        </is>
      </c>
      <c r="O7" s="9">
        <f>COUNTIF(C4:C38, "&gt;=8")</f>
        <v/>
      </c>
      <c r="P7" s="9">
        <f>COUNTIF(D4:D38, "&gt;=8")</f>
        <v/>
      </c>
      <c r="Q7" s="9">
        <f>COUNTIF(E4:E38, "&gt;=8")</f>
        <v/>
      </c>
      <c r="R7" s="9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14" t="n">
        <v>8.180450727001784</v>
      </c>
      <c r="D8" s="14" t="n">
        <v>2.038961578081101</v>
      </c>
      <c r="E8" s="14" t="n">
        <v>7.930610710612083</v>
      </c>
      <c r="F8" s="14" t="n">
        <v>4.061240674811599</v>
      </c>
      <c r="G8" s="15">
        <f>AVERAGE(C8:F8)</f>
        <v/>
      </c>
      <c r="H8" s="15">
        <f>SUM(C8:F8)/4</f>
        <v/>
      </c>
      <c r="I8" s="15">
        <f>IF(H8&lt;7, (0.6*H8) + (0.4*G8), "-")</f>
        <v/>
      </c>
      <c r="J8" s="8">
        <f>IF(H8&lt;2.5, "REPROVADO", IF(H8&lt;7, "FINAL", "APROVADO"))</f>
        <v/>
      </c>
      <c r="K8" s="15">
        <f>IF(H8&lt;7, (12.5 - (1.5*H8)), "-")</f>
        <v/>
      </c>
      <c r="L8" s="15">
        <f>IF(G8&gt;=K8, "AF", "-")</f>
        <v/>
      </c>
      <c r="N8" s="8" t="inlineStr">
        <is>
          <t>Nº ALUNOS QUE NÃO ATINGIRAM MÉDIA &gt; 8,0</t>
        </is>
      </c>
      <c r="O8" s="9">
        <f>COUNTIF(C4:C38, "&lt;8")</f>
        <v/>
      </c>
      <c r="P8" s="9">
        <f>COUNTIF(D4:D38, "&lt;8")</f>
        <v/>
      </c>
      <c r="Q8" s="9">
        <f>COUNTIF(E4:E38, "&lt;8")</f>
        <v/>
      </c>
      <c r="R8" s="9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14" t="n">
        <v>5.172055961185041</v>
      </c>
      <c r="D9" s="14" t="n">
        <v>2.221009550691774</v>
      </c>
      <c r="E9" s="14" t="n">
        <v>2.094327652997042</v>
      </c>
      <c r="F9" s="14" t="n">
        <v>7.845307893150624</v>
      </c>
      <c r="G9" s="15">
        <f>AVERAGE(C9:F9)</f>
        <v/>
      </c>
      <c r="H9" s="15">
        <f>SUM(C9:F9)/4</f>
        <v/>
      </c>
      <c r="I9" s="15">
        <f>IF(H9&lt;7, (0.6*H9) + (0.4*G9), "-")</f>
        <v/>
      </c>
      <c r="J9" s="8">
        <f>IF(H9&lt;2.5, "REPROVADO", IF(H9&lt;7, "FINAL", "APROVADO"))</f>
        <v/>
      </c>
      <c r="K9" s="15">
        <f>IF(H9&lt;7, (12.5 - (1.5*H9)), "-")</f>
        <v/>
      </c>
      <c r="L9" s="15">
        <f>IF(G9&gt;=K9, "AF", "-")</f>
        <v/>
      </c>
      <c r="N9" s="8" t="inlineStr">
        <is>
          <t>PERCENTUAL DE MÉDIAS &gt; 5,0</t>
        </is>
      </c>
      <c r="O9" s="10">
        <f>COUNTIF(C4:C38, "&gt;=5")/COUNTA(C4:C38)</f>
        <v/>
      </c>
      <c r="P9" s="10">
        <f>COUNTIF(D4:D38, "&gt;=5")/COUNTA(D4:D38)</f>
        <v/>
      </c>
      <c r="Q9" s="10">
        <f>COUNTIF(E4:E38, "&gt;=5")/COUNTA(E4:E38)</f>
        <v/>
      </c>
      <c r="R9" s="10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14" t="n">
        <v>7.731476296381173</v>
      </c>
      <c r="D10" s="14" t="n">
        <v>6.469033944170336</v>
      </c>
      <c r="E10" s="14" t="n">
        <v>1.898566688310673</v>
      </c>
      <c r="F10" s="14" t="n">
        <v>9.064888066693655</v>
      </c>
      <c r="G10" s="15">
        <f>AVERAGE(C10:F10)</f>
        <v/>
      </c>
      <c r="H10" s="15">
        <f>SUM(C10:F10)/4</f>
        <v/>
      </c>
      <c r="I10" s="15">
        <f>IF(H10&lt;7, (0.6*H10) + (0.4*G10), "-")</f>
        <v/>
      </c>
      <c r="J10" s="8">
        <f>IF(H10&lt;2.5, "REPROVADO", IF(H10&lt;7, "FINAL", "APROVADO"))</f>
        <v/>
      </c>
      <c r="K10" s="15">
        <f>IF(H10&lt;7, (12.5 - (1.5*H10)), "-")</f>
        <v/>
      </c>
      <c r="L10" s="15">
        <f>IF(G10&gt;=K10, "AF", "-")</f>
        <v/>
      </c>
      <c r="N10" s="8" t="inlineStr">
        <is>
          <t>PERCENTUAL DE MÉDIAS &lt; 5,0</t>
        </is>
      </c>
      <c r="O10" s="10">
        <f>COUNTIF(C4:C38, "&lt;5")/COUNTA(C4:C38)</f>
        <v/>
      </c>
      <c r="P10" s="10">
        <f>COUNTIF(D4:D38, "&lt;5")/COUNTA(D4:D38)</f>
        <v/>
      </c>
      <c r="Q10" s="10">
        <f>COUNTIF(E4:E38, "&lt;5")/COUNTA(E4:E38)</f>
        <v/>
      </c>
      <c r="R10" s="10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14" t="n">
        <v>2.915993313829933</v>
      </c>
      <c r="D11" s="14" t="n">
        <v>6.986240590230853</v>
      </c>
      <c r="E11" s="14" t="n">
        <v>3.990223653350306</v>
      </c>
      <c r="F11" s="14" t="n">
        <v>5.871550235991167</v>
      </c>
      <c r="G11" s="15">
        <f>AVERAGE(C11:F11)</f>
        <v/>
      </c>
      <c r="H11" s="15">
        <f>SUM(C11:F11)/4</f>
        <v/>
      </c>
      <c r="I11" s="15">
        <f>IF(H11&lt;7, (0.6*H11) + (0.4*G11), "-")</f>
        <v/>
      </c>
      <c r="J11" s="8">
        <f>IF(H11&lt;2.5, "REPROVADO", IF(H11&lt;7, "FINAL", "APROVADO"))</f>
        <v/>
      </c>
      <c r="K11" s="15">
        <f>IF(H11&lt;7, (12.5 - (1.5*H11)), "-")</f>
        <v/>
      </c>
      <c r="L11" s="15">
        <f>IF(G11&gt;=K11, "AF", "-")</f>
        <v/>
      </c>
      <c r="N11" s="8" t="inlineStr">
        <is>
          <t>MATRÍCULAS</t>
        </is>
      </c>
      <c r="O11" s="9">
        <f>COUNTA(C4:C38)</f>
        <v/>
      </c>
      <c r="P11" s="9">
        <f>COUNTA(D4:D38)</f>
        <v/>
      </c>
      <c r="Q11" s="9">
        <f>COUNTA(E4:E38)</f>
        <v/>
      </c>
      <c r="R11" s="9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14" t="n">
        <v>8.706754912650574</v>
      </c>
      <c r="D12" s="14" t="n">
        <v>1.307779100647591</v>
      </c>
      <c r="E12" s="14" t="n">
        <v>3.475249392890482</v>
      </c>
      <c r="F12" s="14" t="n">
        <v>6.323111181635777</v>
      </c>
      <c r="G12" s="15">
        <f>AVERAGE(C12:F12)</f>
        <v/>
      </c>
      <c r="H12" s="15">
        <f>SUM(C12:F12)/4</f>
        <v/>
      </c>
      <c r="I12" s="15">
        <f>IF(H12&lt;7, (0.6*H12) + (0.4*G12), "-")</f>
        <v/>
      </c>
      <c r="J12" s="8">
        <f>IF(H12&lt;2.5, "REPROVADO", IF(H12&lt;7, "FINAL", "APROVADO"))</f>
        <v/>
      </c>
      <c r="K12" s="15">
        <f>IF(H12&lt;7, (12.5 - (1.5*H12)), "-")</f>
        <v/>
      </c>
      <c r="L12" s="15">
        <f>IF(G12&gt;=K12, "AF", "-")</f>
        <v/>
      </c>
      <c r="N12" s="8" t="inlineStr">
        <is>
          <t>TAXA DE APROVAÇÃO (%)</t>
        </is>
      </c>
      <c r="O12" s="10">
        <f>IF(COUNTA(C4:C38)=0, 0, COUNTIF(C4:C38, "&gt;=7")/COUNTA(C4:C38))</f>
        <v/>
      </c>
      <c r="P12" s="10">
        <f>IF(COUNTA(D4:D38)=0, 0, COUNTIF(D4:D38, "&gt;=7")/COUNTA(D4:D38))</f>
        <v/>
      </c>
      <c r="Q12" s="10">
        <f>IF(COUNTA(E4:E38)=0, 0, COUNTIF(E4:E38, "&gt;=7")/COUNTA(E4:E38))</f>
        <v/>
      </c>
      <c r="R12" s="10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14" t="n">
        <v>4.777914911818034</v>
      </c>
      <c r="D13" s="14" t="n">
        <v>9.63813777728622</v>
      </c>
      <c r="E13" s="14" t="n">
        <v>8.672722459002268</v>
      </c>
      <c r="F13" s="14" t="n">
        <v>7.914237582998338</v>
      </c>
      <c r="G13" s="15">
        <f>AVERAGE(C13:F13)</f>
        <v/>
      </c>
      <c r="H13" s="15">
        <f>SUM(C13:F13)/4</f>
        <v/>
      </c>
      <c r="I13" s="15">
        <f>IF(H13&lt;7, (0.6*H13) + (0.4*G13), "-")</f>
        <v/>
      </c>
      <c r="J13" s="8">
        <f>IF(H13&lt;2.5, "REPROVADO", IF(H13&lt;7, "FINAL", "APROVADO"))</f>
        <v/>
      </c>
      <c r="K13" s="15">
        <f>IF(H13&lt;7, (12.5 - (1.5*H13)), "-")</f>
        <v/>
      </c>
      <c r="L13" s="15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14" t="n">
        <v>7.78741809596262</v>
      </c>
      <c r="D14" s="14" t="n">
        <v>7.401647508968458</v>
      </c>
      <c r="E14" s="14" t="n">
        <v>1.704958010967688</v>
      </c>
      <c r="F14" s="14" t="n">
        <v>3.625548819861768</v>
      </c>
      <c r="G14" s="15">
        <f>AVERAGE(C14:F14)</f>
        <v/>
      </c>
      <c r="H14" s="15">
        <f>SUM(C14:F14)/4</f>
        <v/>
      </c>
      <c r="I14" s="15">
        <f>IF(H14&lt;7, (0.6*H14) + (0.4*G14), "-")</f>
        <v/>
      </c>
      <c r="J14" s="8">
        <f>IF(H14&lt;2.5, "REPROVADO", IF(H14&lt;7, "FINAL", "APROVADO"))</f>
        <v/>
      </c>
      <c r="K14" s="15">
        <f>IF(H14&lt;7, (12.5 - (1.5*H14)), "-")</f>
        <v/>
      </c>
      <c r="L14" s="15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14" t="n">
        <v>8.411928465175752</v>
      </c>
      <c r="D15" s="14" t="n">
        <v>4.846876366665256</v>
      </c>
      <c r="E15" s="14" t="n">
        <v>6.501643593625145</v>
      </c>
      <c r="F15" s="14" t="n">
        <v>7.081946162171364</v>
      </c>
      <c r="G15" s="15">
        <f>AVERAGE(C15:F15)</f>
        <v/>
      </c>
      <c r="H15" s="15">
        <f>SUM(C15:F15)/4</f>
        <v/>
      </c>
      <c r="I15" s="15">
        <f>IF(H15&lt;7, (0.6*H15) + (0.4*G15), "-")</f>
        <v/>
      </c>
      <c r="J15" s="8">
        <f>IF(H15&lt;2.5, "REPROVADO", IF(H15&lt;7, "FINAL", "APROVADO"))</f>
        <v/>
      </c>
      <c r="K15" s="15">
        <f>IF(H15&lt;7, (12.5 - (1.5*H15)), "-")</f>
        <v/>
      </c>
      <c r="L15" s="15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14" t="n">
        <v>1.355606053004909</v>
      </c>
      <c r="D16" s="14" t="n">
        <v>2.327898015198331</v>
      </c>
      <c r="E16" s="14" t="n">
        <v>6.496444881847179</v>
      </c>
      <c r="F16" s="14" t="n">
        <v>5.865883546872334</v>
      </c>
      <c r="G16" s="15">
        <f>AVERAGE(C16:F16)</f>
        <v/>
      </c>
      <c r="H16" s="15">
        <f>SUM(C16:F16)/4</f>
        <v/>
      </c>
      <c r="I16" s="15">
        <f>IF(H16&lt;7, (0.6*H16) + (0.4*G16), "-")</f>
        <v/>
      </c>
      <c r="J16" s="8">
        <f>IF(H16&lt;2.5, "REPROVADO", IF(H16&lt;7, "FINAL", "APROVADO"))</f>
        <v/>
      </c>
      <c r="K16" s="15">
        <f>IF(H16&lt;7, (12.5 - (1.5*H16)), "-")</f>
        <v/>
      </c>
      <c r="L16" s="15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14" t="n">
        <v>3.65380133224561</v>
      </c>
      <c r="D17" s="14" t="n">
        <v>7.455753920187472</v>
      </c>
      <c r="E17" s="14" t="n">
        <v>3.524598615433169</v>
      </c>
      <c r="F17" s="14" t="n">
        <v>8.080946054831401</v>
      </c>
      <c r="G17" s="15">
        <f>AVERAGE(C17:F17)</f>
        <v/>
      </c>
      <c r="H17" s="15">
        <f>SUM(C17:F17)/4</f>
        <v/>
      </c>
      <c r="I17" s="15">
        <f>IF(H17&lt;7, (0.6*H17) + (0.4*G17), "-")</f>
        <v/>
      </c>
      <c r="J17" s="8">
        <f>IF(H17&lt;2.5, "REPROVADO", IF(H17&lt;7, "FINAL", "APROVADO"))</f>
        <v/>
      </c>
      <c r="K17" s="15">
        <f>IF(H17&lt;7, (12.5 - (1.5*H17)), "-")</f>
        <v/>
      </c>
      <c r="L17" s="15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14" t="n">
        <v>5.471122836816038</v>
      </c>
      <c r="D18" s="14" t="n">
        <v>5.829344821470221</v>
      </c>
      <c r="E18" s="14" t="n">
        <v>7.469295615411687</v>
      </c>
      <c r="F18" s="14" t="n">
        <v>4.131364063146671</v>
      </c>
      <c r="G18" s="15">
        <f>AVERAGE(C18:F18)</f>
        <v/>
      </c>
      <c r="H18" s="15">
        <f>SUM(C18:F18)/4</f>
        <v/>
      </c>
      <c r="I18" s="15">
        <f>IF(H18&lt;7, (0.6*H18) + (0.4*G18), "-")</f>
        <v/>
      </c>
      <c r="J18" s="8">
        <f>IF(H18&lt;2.5, "REPROVADO", IF(H18&lt;7, "FINAL", "APROVADO"))</f>
        <v/>
      </c>
      <c r="K18" s="15">
        <f>IF(H18&lt;7, (12.5 - (1.5*H18)), "-")</f>
        <v/>
      </c>
      <c r="L18" s="15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14" t="n">
        <v>5.249837672671072</v>
      </c>
      <c r="D19" s="14" t="n">
        <v>4.079557604055155</v>
      </c>
      <c r="E19" s="14" t="n">
        <v>6.624566783398285</v>
      </c>
      <c r="F19" s="14" t="n">
        <v>9.468538539986961</v>
      </c>
      <c r="G19" s="15">
        <f>AVERAGE(C19:F19)</f>
        <v/>
      </c>
      <c r="H19" s="15">
        <f>SUM(C19:F19)/4</f>
        <v/>
      </c>
      <c r="I19" s="15">
        <f>IF(H19&lt;7, (0.6*H19) + (0.4*G19), "-")</f>
        <v/>
      </c>
      <c r="J19" s="8">
        <f>IF(H19&lt;2.5, "REPROVADO", IF(H19&lt;7, "FINAL", "APROVADO"))</f>
        <v/>
      </c>
      <c r="K19" s="15">
        <f>IF(H19&lt;7, (12.5 - (1.5*H19)), "-")</f>
        <v/>
      </c>
      <c r="L19" s="15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14" t="n">
        <v>9.53587090983968</v>
      </c>
      <c r="D20" s="14" t="n">
        <v>2.264618815799115</v>
      </c>
      <c r="E20" s="14" t="n">
        <v>5.592548463493734</v>
      </c>
      <c r="F20" s="14" t="n">
        <v>5.150286347430628</v>
      </c>
      <c r="G20" s="15">
        <f>AVERAGE(C20:F20)</f>
        <v/>
      </c>
      <c r="H20" s="15">
        <f>SUM(C20:F20)/4</f>
        <v/>
      </c>
      <c r="I20" s="15">
        <f>IF(H20&lt;7, (0.6*H20) + (0.4*G20), "-")</f>
        <v/>
      </c>
      <c r="J20" s="8">
        <f>IF(H20&lt;2.5, "REPROVADO", IF(H20&lt;7, "FINAL", "APROVADO"))</f>
        <v/>
      </c>
      <c r="K20" s="15">
        <f>IF(H20&lt;7, (12.5 - (1.5*H20)), "-")</f>
        <v/>
      </c>
      <c r="L20" s="15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14" t="n">
        <v>1.306335859533231</v>
      </c>
      <c r="D21" s="14" t="n">
        <v>2.784509827303842</v>
      </c>
      <c r="E21" s="14" t="n">
        <v>6.932436824986405</v>
      </c>
      <c r="F21" s="14" t="n">
        <v>4.440112960294095</v>
      </c>
      <c r="G21" s="15">
        <f>AVERAGE(C21:F21)</f>
        <v/>
      </c>
      <c r="H21" s="15">
        <f>SUM(C21:F21)/4</f>
        <v/>
      </c>
      <c r="I21" s="15">
        <f>IF(H21&lt;7, (0.6*H21) + (0.4*G21), "-")</f>
        <v/>
      </c>
      <c r="J21" s="8">
        <f>IF(H21&lt;2.5, "REPROVADO", IF(H21&lt;7, "FINAL", "APROVADO"))</f>
        <v/>
      </c>
      <c r="K21" s="15">
        <f>IF(H21&lt;7, (12.5 - (1.5*H21)), "-")</f>
        <v/>
      </c>
      <c r="L21" s="15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14" t="n">
        <v>6.53473029078011</v>
      </c>
      <c r="D22" s="14" t="n">
        <v>9.612309484801468</v>
      </c>
      <c r="E22" s="14" t="n">
        <v>8.615505612332873</v>
      </c>
      <c r="F22" s="14" t="n">
        <v>1.235430833761139</v>
      </c>
      <c r="G22" s="15">
        <f>AVERAGE(C22:F22)</f>
        <v/>
      </c>
      <c r="H22" s="15">
        <f>SUM(C22:F22)/4</f>
        <v/>
      </c>
      <c r="I22" s="15">
        <f>IF(H22&lt;7, (0.6*H22) + (0.4*G22), "-")</f>
        <v/>
      </c>
      <c r="J22" s="8">
        <f>IF(H22&lt;2.5, "REPROVADO", IF(H22&lt;7, "FINAL", "APROVADO"))</f>
        <v/>
      </c>
      <c r="K22" s="15">
        <f>IF(H22&lt;7, (12.5 - (1.5*H22)), "-")</f>
        <v/>
      </c>
      <c r="L22" s="15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14" t="n">
        <v>2.600319740909578</v>
      </c>
      <c r="D23" s="14" t="n">
        <v>1.547176642393149</v>
      </c>
      <c r="E23" s="14" t="n">
        <v>9.270779299592245</v>
      </c>
      <c r="F23" s="14" t="n">
        <v>5.377176115477649</v>
      </c>
      <c r="G23" s="15">
        <f>AVERAGE(C23:F23)</f>
        <v/>
      </c>
      <c r="H23" s="15">
        <f>SUM(C23:F23)/4</f>
        <v/>
      </c>
      <c r="I23" s="15">
        <f>IF(H23&lt;7, (0.6*H23) + (0.4*G23), "-")</f>
        <v/>
      </c>
      <c r="J23" s="8">
        <f>IF(H23&lt;2.5, "REPROVADO", IF(H23&lt;7, "FINAL", "APROVADO"))</f>
        <v/>
      </c>
      <c r="K23" s="15">
        <f>IF(H23&lt;7, (12.5 - (1.5*H23)), "-")</f>
        <v/>
      </c>
      <c r="L23" s="15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14" t="n">
        <v>4.242331454118716</v>
      </c>
      <c r="D24" s="14" t="n">
        <v>2.243658388410565</v>
      </c>
      <c r="E24" s="14" t="n">
        <v>5.202371065637514</v>
      </c>
      <c r="F24" s="14" t="n">
        <v>2.858058329909842</v>
      </c>
      <c r="G24" s="15">
        <f>AVERAGE(C24:F24)</f>
        <v/>
      </c>
      <c r="H24" s="15">
        <f>SUM(C24:F24)/4</f>
        <v/>
      </c>
      <c r="I24" s="15">
        <f>IF(H24&lt;7, (0.6*H24) + (0.4*G24), "-")</f>
        <v/>
      </c>
      <c r="J24" s="8">
        <f>IF(H24&lt;2.5, "REPROVADO", IF(H24&lt;7, "FINAL", "APROVADO"))</f>
        <v/>
      </c>
      <c r="K24" s="15">
        <f>IF(H24&lt;7, (12.5 - (1.5*H24)), "-")</f>
        <v/>
      </c>
      <c r="L24" s="15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14" t="n">
        <v>3.525651048205898</v>
      </c>
      <c r="D25" s="14" t="n">
        <v>1.640049589256724</v>
      </c>
      <c r="E25" s="14" t="n">
        <v>6.360632532545321</v>
      </c>
      <c r="F25" s="14" t="n">
        <v>3.567662310910083</v>
      </c>
      <c r="G25" s="15">
        <f>AVERAGE(C25:F25)</f>
        <v/>
      </c>
      <c r="H25" s="15">
        <f>SUM(C25:F25)/4</f>
        <v/>
      </c>
      <c r="I25" s="15">
        <f>IF(H25&lt;7, (0.6*H25) + (0.4*G25), "-")</f>
        <v/>
      </c>
      <c r="J25" s="8">
        <f>IF(H25&lt;2.5, "REPROVADO", IF(H25&lt;7, "FINAL", "APROVADO"))</f>
        <v/>
      </c>
      <c r="K25" s="15">
        <f>IF(H25&lt;7, (12.5 - (1.5*H25)), "-")</f>
        <v/>
      </c>
      <c r="L25" s="15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15">
        <f>AVERAGE(C26:F26)</f>
        <v/>
      </c>
      <c r="H26" s="15">
        <f>SUM(C26:F26)/4</f>
        <v/>
      </c>
      <c r="I26" s="15">
        <f>IF(H26&lt;7, (0.6*H26) + (0.4*G26), "-")</f>
        <v/>
      </c>
      <c r="J26" s="8">
        <f>IF(H26&lt;2.5, "REPROVADO", IF(H26&lt;7, "FINAL", "APROVADO"))</f>
        <v/>
      </c>
      <c r="K26" s="15">
        <f>IF(H26&lt;7, (12.5 - (1.5*H26)), "-")</f>
        <v/>
      </c>
      <c r="L26" s="15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15">
        <f>AVERAGE(C27:F27)</f>
        <v/>
      </c>
      <c r="H27" s="15">
        <f>SUM(C27:F27)/4</f>
        <v/>
      </c>
      <c r="I27" s="15">
        <f>IF(H27&lt;7, (0.6*H27) + (0.4*G27), "-")</f>
        <v/>
      </c>
      <c r="J27" s="8">
        <f>IF(H27&lt;2.5, "REPROVADO", IF(H27&lt;7, "FINAL", "APROVADO"))</f>
        <v/>
      </c>
      <c r="K27" s="15">
        <f>IF(H27&lt;7, (12.5 - (1.5*H27)), "-")</f>
        <v/>
      </c>
      <c r="L27" s="15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15">
        <f>AVERAGE(C28:F28)</f>
        <v/>
      </c>
      <c r="H28" s="15">
        <f>SUM(C28:F28)/4</f>
        <v/>
      </c>
      <c r="I28" s="15">
        <f>IF(H28&lt;7, (0.6*H28) + (0.4*G28), "-")</f>
        <v/>
      </c>
      <c r="J28" s="8">
        <f>IF(H28&lt;2.5, "REPROVADO", IF(H28&lt;7, "FINAL", "APROVADO"))</f>
        <v/>
      </c>
      <c r="K28" s="15">
        <f>IF(H28&lt;7, (12.5 - (1.5*H28)), "-")</f>
        <v/>
      </c>
      <c r="L28" s="15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15">
        <f>AVERAGE(C29:F29)</f>
        <v/>
      </c>
      <c r="H29" s="15">
        <f>SUM(C29:F29)/4</f>
        <v/>
      </c>
      <c r="I29" s="15">
        <f>IF(H29&lt;7, (0.6*H29) + (0.4*G29), "-")</f>
        <v/>
      </c>
      <c r="J29" s="8">
        <f>IF(H29&lt;2.5, "REPROVADO", IF(H29&lt;7, "FINAL", "APROVADO"))</f>
        <v/>
      </c>
      <c r="K29" s="15">
        <f>IF(H29&lt;7, (12.5 - (1.5*H29)), "-")</f>
        <v/>
      </c>
      <c r="L29" s="15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15">
        <f>AVERAGE(C30:F30)</f>
        <v/>
      </c>
      <c r="H30" s="15">
        <f>SUM(C30:F30)/4</f>
        <v/>
      </c>
      <c r="I30" s="15">
        <f>IF(H30&lt;7, (0.6*H30) + (0.4*G30), "-")</f>
        <v/>
      </c>
      <c r="J30" s="8">
        <f>IF(H30&lt;2.5, "REPROVADO", IF(H30&lt;7, "FINAL", "APROVADO"))</f>
        <v/>
      </c>
      <c r="K30" s="15">
        <f>IF(H30&lt;7, (12.5 - (1.5*H30)), "-")</f>
        <v/>
      </c>
      <c r="L30" s="15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15">
        <f>AVERAGE(C31:F31)</f>
        <v/>
      </c>
      <c r="H31" s="15">
        <f>SUM(C31:F31)/4</f>
        <v/>
      </c>
      <c r="I31" s="15">
        <f>IF(H31&lt;7, (0.6*H31) + (0.4*G31), "-")</f>
        <v/>
      </c>
      <c r="J31" s="8">
        <f>IF(H31&lt;2.5, "REPROVADO", IF(H31&lt;7, "FINAL", "APROVADO"))</f>
        <v/>
      </c>
      <c r="K31" s="15">
        <f>IF(H31&lt;7, (12.5 - (1.5*H31)), "-")</f>
        <v/>
      </c>
      <c r="L31" s="15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15">
        <f>AVERAGE(C32:F32)</f>
        <v/>
      </c>
      <c r="H32" s="15">
        <f>SUM(C32:F32)/4</f>
        <v/>
      </c>
      <c r="I32" s="15">
        <f>IF(H32&lt;7, (0.6*H32) + (0.4*G32), "-")</f>
        <v/>
      </c>
      <c r="J32" s="8">
        <f>IF(H32&lt;2.5, "REPROVADO", IF(H32&lt;7, "FINAL", "APROVADO"))</f>
        <v/>
      </c>
      <c r="K32" s="15">
        <f>IF(H32&lt;7, (12.5 - (1.5*H32)), "-")</f>
        <v/>
      </c>
      <c r="L32" s="15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15">
        <f>AVERAGE(C33:F33)</f>
        <v/>
      </c>
      <c r="H33" s="15">
        <f>SUM(C33:F33)/4</f>
        <v/>
      </c>
      <c r="I33" s="15">
        <f>IF(H33&lt;7, (0.6*H33) + (0.4*G33), "-")</f>
        <v/>
      </c>
      <c r="J33" s="8">
        <f>IF(H33&lt;2.5, "REPROVADO", IF(H33&lt;7, "FINAL", "APROVADO"))</f>
        <v/>
      </c>
      <c r="K33" s="15">
        <f>IF(H33&lt;7, (12.5 - (1.5*H33)), "-")</f>
        <v/>
      </c>
      <c r="L33" s="15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15">
        <f>AVERAGE(C34:F34)</f>
        <v/>
      </c>
      <c r="H34" s="15">
        <f>SUM(C34:F34)/4</f>
        <v/>
      </c>
      <c r="I34" s="15">
        <f>IF(H34&lt;7, (0.6*H34) + (0.4*G34), "-")</f>
        <v/>
      </c>
      <c r="J34" s="8">
        <f>IF(H34&lt;2.5, "REPROVADO", IF(H34&lt;7, "FINAL", "APROVADO"))</f>
        <v/>
      </c>
      <c r="K34" s="15">
        <f>IF(H34&lt;7, (12.5 - (1.5*H34)), "-")</f>
        <v/>
      </c>
      <c r="L34" s="15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15">
        <f>AVERAGE(C35:F35)</f>
        <v/>
      </c>
      <c r="H35" s="15">
        <f>SUM(C35:F35)/4</f>
        <v/>
      </c>
      <c r="I35" s="15">
        <f>IF(H35&lt;7, (0.6*H35) + (0.4*G35), "-")</f>
        <v/>
      </c>
      <c r="J35" s="8">
        <f>IF(H35&lt;2.5, "REPROVADO", IF(H35&lt;7, "FINAL", "APROVADO"))</f>
        <v/>
      </c>
      <c r="K35" s="15">
        <f>IF(H35&lt;7, (12.5 - (1.5*H35)), "-")</f>
        <v/>
      </c>
      <c r="L35" s="15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15">
        <f>AVERAGE(C36:F36)</f>
        <v/>
      </c>
      <c r="H36" s="15">
        <f>SUM(C36:F36)/4</f>
        <v/>
      </c>
      <c r="I36" s="15">
        <f>IF(H36&lt;7, (0.6*H36) + (0.4*G36), "-")</f>
        <v/>
      </c>
      <c r="J36" s="8">
        <f>IF(H36&lt;2.5, "REPROVADO", IF(H36&lt;7, "FINAL", "APROVADO"))</f>
        <v/>
      </c>
      <c r="K36" s="15">
        <f>IF(H36&lt;7, (12.5 - (1.5*H36)), "-")</f>
        <v/>
      </c>
      <c r="L36" s="15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15">
        <f>AVERAGE(C37:F37)</f>
        <v/>
      </c>
      <c r="H37" s="15">
        <f>SUM(C37:F37)/4</f>
        <v/>
      </c>
      <c r="I37" s="15">
        <f>IF(H37&lt;7, (0.6*H37) + (0.4*G37), "-")</f>
        <v/>
      </c>
      <c r="J37" s="8">
        <f>IF(H37&lt;2.5, "REPROVADO", IF(H37&lt;7, "FINAL", "APROVADO"))</f>
        <v/>
      </c>
      <c r="K37" s="15">
        <f>IF(H37&lt;7, (12.5 - (1.5*H37)), "-")</f>
        <v/>
      </c>
      <c r="L37" s="15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15">
        <f>AVERAGE(C38:F38)</f>
        <v/>
      </c>
      <c r="H38" s="15">
        <f>SUM(C38:F38)/4</f>
        <v/>
      </c>
      <c r="I38" s="15">
        <f>IF(H38&lt;7, (0.6*H38) + (0.4*G38), "-")</f>
        <v/>
      </c>
      <c r="J38" s="8">
        <f>IF(H38&lt;2.5, "REPROVADO", IF(H38&lt;7, "FINAL", "APROVADO"))</f>
        <v/>
      </c>
      <c r="K38" s="15">
        <f>IF(H38&lt;7, (12.5 - (1.5*H38)), "-")</f>
        <v/>
      </c>
      <c r="L38" s="15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3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14" t="n">
        <v>5.533444152671692</v>
      </c>
      <c r="D56" s="14" t="n">
        <v>7.729328016294577</v>
      </c>
      <c r="E56" s="14" t="n">
        <v>7.287440046351244</v>
      </c>
      <c r="F56" s="14" t="n">
        <v>3.6527200377769</v>
      </c>
      <c r="G56" s="15">
        <f>AVERAGE(C56:F56)</f>
        <v/>
      </c>
      <c r="H56" s="15">
        <f>SUM(C56:F56)/4</f>
        <v/>
      </c>
      <c r="I56" s="15">
        <f>IF(H56&lt;7, (0.6*H56) + (0.4*G56), "-")</f>
        <v/>
      </c>
      <c r="J56" s="8">
        <f>IF(H56&lt;2.5, "REPROVADO", IF(H56&lt;7, "FINAL", "APROVADO"))</f>
        <v/>
      </c>
      <c r="K56" s="15">
        <f>IF(H56&lt;7, (12.5 - (1.5*H56)), "-")</f>
        <v/>
      </c>
      <c r="L56" s="15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14" t="n">
        <v>4.274498043085355</v>
      </c>
      <c r="D57" s="14" t="n">
        <v>1.329219964507806</v>
      </c>
      <c r="E57" s="14" t="n">
        <v>2.387296285157633</v>
      </c>
      <c r="F57" s="14" t="n">
        <v>5.932755492802689</v>
      </c>
      <c r="G57" s="15">
        <f>AVERAGE(C57:F57)</f>
        <v/>
      </c>
      <c r="H57" s="15">
        <f>SUM(C57:F57)/4</f>
        <v/>
      </c>
      <c r="I57" s="15">
        <f>IF(H57&lt;7, (0.6*H57) + (0.4*G57), "-")</f>
        <v/>
      </c>
      <c r="J57" s="8">
        <f>IF(H57&lt;2.5, "REPROVADO", IF(H57&lt;7, "FINAL", "APROVADO"))</f>
        <v/>
      </c>
      <c r="K57" s="15">
        <f>IF(H57&lt;7, (12.5 - (1.5*H57)), "-")</f>
        <v/>
      </c>
      <c r="L57" s="15">
        <f>IF(G57&gt;=K57, "AF", "-")</f>
        <v/>
      </c>
      <c r="N57" s="8" t="inlineStr">
        <is>
          <t>ALUNOS APROVADOS</t>
        </is>
      </c>
      <c r="O57" s="9">
        <f>COUNTIF(C56:C90, "&gt;=7")</f>
        <v/>
      </c>
      <c r="P57" s="9">
        <f>COUNTIF(D56:D90, "&gt;=7")</f>
        <v/>
      </c>
      <c r="Q57" s="9">
        <f>COUNTIF(E56:E90, "&gt;=7")</f>
        <v/>
      </c>
      <c r="R57" s="9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14" t="n">
        <v>3.4951264508192</v>
      </c>
      <c r="D58" s="14" t="n">
        <v>4.963110570489122</v>
      </c>
      <c r="E58" s="14" t="n">
        <v>8.250765470803469</v>
      </c>
      <c r="F58" s="14" t="n">
        <v>7.752372405977667</v>
      </c>
      <c r="G58" s="15">
        <f>AVERAGE(C58:F58)</f>
        <v/>
      </c>
      <c r="H58" s="15">
        <f>SUM(C58:F58)/4</f>
        <v/>
      </c>
      <c r="I58" s="15">
        <f>IF(H58&lt;7, (0.6*H58) + (0.4*G58), "-")</f>
        <v/>
      </c>
      <c r="J58" s="8">
        <f>IF(H58&lt;2.5, "REPROVADO", IF(H58&lt;7, "FINAL", "APROVADO"))</f>
        <v/>
      </c>
      <c r="K58" s="15">
        <f>IF(H58&lt;7, (12.5 - (1.5*H58)), "-")</f>
        <v/>
      </c>
      <c r="L58" s="15">
        <f>IF(G58&gt;=K58, "AF", "-")</f>
        <v/>
      </c>
      <c r="N58" s="8" t="inlineStr">
        <is>
          <t>ALUNOS REPROVADOS</t>
        </is>
      </c>
      <c r="O58" s="9">
        <f>COUNTIF(C56:C90, "&lt;7")</f>
        <v/>
      </c>
      <c r="P58" s="9">
        <f>COUNTIF(D56:D90, "&lt;7")</f>
        <v/>
      </c>
      <c r="Q58" s="9">
        <f>COUNTIF(E56:E90, "&lt;7")</f>
        <v/>
      </c>
      <c r="R58" s="9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14" t="n">
        <v>6.187469898350655</v>
      </c>
      <c r="D59" s="14" t="n">
        <v>2.125032707966925</v>
      </c>
      <c r="E59" s="14" t="n">
        <v>9.519750147850196</v>
      </c>
      <c r="F59" s="14" t="n">
        <v>2.357777809406827</v>
      </c>
      <c r="G59" s="15">
        <f>AVERAGE(C59:F59)</f>
        <v/>
      </c>
      <c r="H59" s="15">
        <f>SUM(C59:F59)/4</f>
        <v/>
      </c>
      <c r="I59" s="15">
        <f>IF(H59&lt;7, (0.6*H59) + (0.4*G59), "-")</f>
        <v/>
      </c>
      <c r="J59" s="8">
        <f>IF(H59&lt;2.5, "REPROVADO", IF(H59&lt;7, "FINAL", "APROVADO"))</f>
        <v/>
      </c>
      <c r="K59" s="15">
        <f>IF(H59&lt;7, (12.5 - (1.5*H59)), "-")</f>
        <v/>
      </c>
      <c r="L59" s="15">
        <f>IF(G59&gt;=K59, "AF", "-")</f>
        <v/>
      </c>
      <c r="N59" s="8" t="inlineStr">
        <is>
          <t>Nº ALUNOS COM MÉDIA &gt; 8,0</t>
        </is>
      </c>
      <c r="O59" s="9">
        <f>COUNTIF(C56:C90, "&gt;=8")</f>
        <v/>
      </c>
      <c r="P59" s="9">
        <f>COUNTIF(D56:D90, "&gt;=8")</f>
        <v/>
      </c>
      <c r="Q59" s="9">
        <f>COUNTIF(E56:E90, "&gt;=8")</f>
        <v/>
      </c>
      <c r="R59" s="9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14" t="n">
        <v>9.403835760575621</v>
      </c>
      <c r="D60" s="14" t="n">
        <v>6.138756859027096</v>
      </c>
      <c r="E60" s="14" t="n">
        <v>7.738445732088213</v>
      </c>
      <c r="F60" s="14" t="n">
        <v>2.765635477528964</v>
      </c>
      <c r="G60" s="15">
        <f>AVERAGE(C60:F60)</f>
        <v/>
      </c>
      <c r="H60" s="15">
        <f>SUM(C60:F60)/4</f>
        <v/>
      </c>
      <c r="I60" s="15">
        <f>IF(H60&lt;7, (0.6*H60) + (0.4*G60), "-")</f>
        <v/>
      </c>
      <c r="J60" s="8">
        <f>IF(H60&lt;2.5, "REPROVADO", IF(H60&lt;7, "FINAL", "APROVADO"))</f>
        <v/>
      </c>
      <c r="K60" s="15">
        <f>IF(H60&lt;7, (12.5 - (1.5*H60)), "-")</f>
        <v/>
      </c>
      <c r="L60" s="15">
        <f>IF(G60&gt;=K60, "AF", "-")</f>
        <v/>
      </c>
      <c r="N60" s="8" t="inlineStr">
        <is>
          <t>Nº ALUNOS QUE NÃO ATINGIRAM MÉDIA &gt; 8,0</t>
        </is>
      </c>
      <c r="O60" s="9">
        <f>COUNTIF(C56:C90, "&lt;8")</f>
        <v/>
      </c>
      <c r="P60" s="9">
        <f>COUNTIF(D56:D90, "&lt;8")</f>
        <v/>
      </c>
      <c r="Q60" s="9">
        <f>COUNTIF(E56:E90, "&lt;8")</f>
        <v/>
      </c>
      <c r="R60" s="9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14" t="n">
        <v>3.310856520685769</v>
      </c>
      <c r="D61" s="14" t="n">
        <v>1.465580937249781</v>
      </c>
      <c r="E61" s="14" t="n">
        <v>2.42585318287848</v>
      </c>
      <c r="F61" s="14" t="n">
        <v>8.921736776117879</v>
      </c>
      <c r="G61" s="15">
        <f>AVERAGE(C61:F61)</f>
        <v/>
      </c>
      <c r="H61" s="15">
        <f>SUM(C61:F61)/4</f>
        <v/>
      </c>
      <c r="I61" s="15">
        <f>IF(H61&lt;7, (0.6*H61) + (0.4*G61), "-")</f>
        <v/>
      </c>
      <c r="J61" s="8">
        <f>IF(H61&lt;2.5, "REPROVADO", IF(H61&lt;7, "FINAL", "APROVADO"))</f>
        <v/>
      </c>
      <c r="K61" s="15">
        <f>IF(H61&lt;7, (12.5 - (1.5*H61)), "-")</f>
        <v/>
      </c>
      <c r="L61" s="15">
        <f>IF(G61&gt;=K61, "AF", "-")</f>
        <v/>
      </c>
      <c r="N61" s="8" t="inlineStr">
        <is>
          <t>PERCENTUAL DE MÉDIAS &gt; 5,0</t>
        </is>
      </c>
      <c r="O61" s="10">
        <f>COUNTIF(C56:C90, "&gt;=5")/COUNTA(C56:C90)</f>
        <v/>
      </c>
      <c r="P61" s="10">
        <f>COUNTIF(D56:D90, "&gt;=5")/COUNTA(D56:D90)</f>
        <v/>
      </c>
      <c r="Q61" s="10">
        <f>COUNTIF(E56:E90, "&gt;=5")/COUNTA(E56:E90)</f>
        <v/>
      </c>
      <c r="R61" s="10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14" t="n">
        <v>7.904134844575149</v>
      </c>
      <c r="D62" s="14" t="n">
        <v>1.380887955092614</v>
      </c>
      <c r="E62" s="14" t="n">
        <v>3.743947616295328</v>
      </c>
      <c r="F62" s="14" t="n">
        <v>4.202098976735174</v>
      </c>
      <c r="G62" s="15">
        <f>AVERAGE(C62:F62)</f>
        <v/>
      </c>
      <c r="H62" s="15">
        <f>SUM(C62:F62)/4</f>
        <v/>
      </c>
      <c r="I62" s="15">
        <f>IF(H62&lt;7, (0.6*H62) + (0.4*G62), "-")</f>
        <v/>
      </c>
      <c r="J62" s="8">
        <f>IF(H62&lt;2.5, "REPROVADO", IF(H62&lt;7, "FINAL", "APROVADO"))</f>
        <v/>
      </c>
      <c r="K62" s="15">
        <f>IF(H62&lt;7, (12.5 - (1.5*H62)), "-")</f>
        <v/>
      </c>
      <c r="L62" s="15">
        <f>IF(G62&gt;=K62, "AF", "-")</f>
        <v/>
      </c>
      <c r="N62" s="8" t="inlineStr">
        <is>
          <t>PERCENTUAL DE MÉDIAS &lt; 5,0</t>
        </is>
      </c>
      <c r="O62" s="10">
        <f>COUNTIF(C56:C90, "&lt;5")/COUNTA(C56:C90)</f>
        <v/>
      </c>
      <c r="P62" s="10">
        <f>COUNTIF(D56:D90, "&lt;5")/COUNTA(D56:D90)</f>
        <v/>
      </c>
      <c r="Q62" s="10">
        <f>COUNTIF(E56:E90, "&lt;5")/COUNTA(E56:E90)</f>
        <v/>
      </c>
      <c r="R62" s="10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14" t="n">
        <v>5.353906106337414</v>
      </c>
      <c r="D63" s="14" t="n">
        <v>1.550707961358095</v>
      </c>
      <c r="E63" s="14" t="n">
        <v>1.1691726001267</v>
      </c>
      <c r="F63" s="14" t="n">
        <v>9.133592941797772</v>
      </c>
      <c r="G63" s="15">
        <f>AVERAGE(C63:F63)</f>
        <v/>
      </c>
      <c r="H63" s="15">
        <f>SUM(C63:F63)/4</f>
        <v/>
      </c>
      <c r="I63" s="15">
        <f>IF(H63&lt;7, (0.6*H63) + (0.4*G63), "-")</f>
        <v/>
      </c>
      <c r="J63" s="8">
        <f>IF(H63&lt;2.5, "REPROVADO", IF(H63&lt;7, "FINAL", "APROVADO"))</f>
        <v/>
      </c>
      <c r="K63" s="15">
        <f>IF(H63&lt;7, (12.5 - (1.5*H63)), "-")</f>
        <v/>
      </c>
      <c r="L63" s="15">
        <f>IF(G63&gt;=K63, "AF", "-")</f>
        <v/>
      </c>
      <c r="N63" s="8" t="inlineStr">
        <is>
          <t>MATRÍCULAS</t>
        </is>
      </c>
      <c r="O63" s="9">
        <f>COUNTA(C56:C90)</f>
        <v/>
      </c>
      <c r="P63" s="9">
        <f>COUNTA(D56:D90)</f>
        <v/>
      </c>
      <c r="Q63" s="9">
        <f>COUNTA(E56:E90)</f>
        <v/>
      </c>
      <c r="R63" s="9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14" t="n">
        <v>7.330732251917141</v>
      </c>
      <c r="D64" s="14" t="n">
        <v>8.887525888836551</v>
      </c>
      <c r="E64" s="14" t="n">
        <v>7.5315289297411</v>
      </c>
      <c r="F64" s="14" t="n">
        <v>5.422661153231883</v>
      </c>
      <c r="G64" s="15">
        <f>AVERAGE(C64:F64)</f>
        <v/>
      </c>
      <c r="H64" s="15">
        <f>SUM(C64:F64)/4</f>
        <v/>
      </c>
      <c r="I64" s="15">
        <f>IF(H64&lt;7, (0.6*H64) + (0.4*G64), "-")</f>
        <v/>
      </c>
      <c r="J64" s="8">
        <f>IF(H64&lt;2.5, "REPROVADO", IF(H64&lt;7, "FINAL", "APROVADO"))</f>
        <v/>
      </c>
      <c r="K64" s="15">
        <f>IF(H64&lt;7, (12.5 - (1.5*H64)), "-")</f>
        <v/>
      </c>
      <c r="L64" s="15">
        <f>IF(G64&gt;=K64, "AF", "-")</f>
        <v/>
      </c>
      <c r="N64" s="8" t="inlineStr">
        <is>
          <t>TAXA DE APROVAÇÃO (%)</t>
        </is>
      </c>
      <c r="O64" s="10">
        <f>IF(COUNTA(C56:C90)=0, 0, COUNTIF(C56:C90, "&gt;=7")/COUNTA(C56:C90))</f>
        <v/>
      </c>
      <c r="P64" s="10">
        <f>IF(COUNTA(D56:D90)=0, 0, COUNTIF(D56:D90, "&gt;=7")/COUNTA(D56:D90))</f>
        <v/>
      </c>
      <c r="Q64" s="10">
        <f>IF(COUNTA(E56:E90)=0, 0, COUNTIF(E56:E90, "&gt;=7")/COUNTA(E56:E90))</f>
        <v/>
      </c>
      <c r="R64" s="10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14" t="n">
        <v>4.920548416827382</v>
      </c>
      <c r="D65" s="14" t="n">
        <v>7.494395279819323</v>
      </c>
      <c r="E65" s="14" t="n">
        <v>6.501795854073714</v>
      </c>
      <c r="F65" s="14" t="n">
        <v>8.881691905445738</v>
      </c>
      <c r="G65" s="15">
        <f>AVERAGE(C65:F65)</f>
        <v/>
      </c>
      <c r="H65" s="15">
        <f>SUM(C65:F65)/4</f>
        <v/>
      </c>
      <c r="I65" s="15">
        <f>IF(H65&lt;7, (0.6*H65) + (0.4*G65), "-")</f>
        <v/>
      </c>
      <c r="J65" s="8">
        <f>IF(H65&lt;2.5, "REPROVADO", IF(H65&lt;7, "FINAL", "APROVADO"))</f>
        <v/>
      </c>
      <c r="K65" s="15">
        <f>IF(H65&lt;7, (12.5 - (1.5*H65)), "-")</f>
        <v/>
      </c>
      <c r="L65" s="15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14" t="n">
        <v>8.31017242815625</v>
      </c>
      <c r="D66" s="14" t="n">
        <v>3.629008784019205</v>
      </c>
      <c r="E66" s="14" t="n">
        <v>7.435929258556806</v>
      </c>
      <c r="F66" s="14" t="n">
        <v>3.001238637001438</v>
      </c>
      <c r="G66" s="15">
        <f>AVERAGE(C66:F66)</f>
        <v/>
      </c>
      <c r="H66" s="15">
        <f>SUM(C66:F66)/4</f>
        <v/>
      </c>
      <c r="I66" s="15">
        <f>IF(H66&lt;7, (0.6*H66) + (0.4*G66), "-")</f>
        <v/>
      </c>
      <c r="J66" s="8">
        <f>IF(H66&lt;2.5, "REPROVADO", IF(H66&lt;7, "FINAL", "APROVADO"))</f>
        <v/>
      </c>
      <c r="K66" s="15">
        <f>IF(H66&lt;7, (12.5 - (1.5*H66)), "-")</f>
        <v/>
      </c>
      <c r="L66" s="15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14" t="n">
        <v>4.6815636277803</v>
      </c>
      <c r="D67" s="14" t="n">
        <v>1.532523096938469</v>
      </c>
      <c r="E67" s="14" t="n">
        <v>1.516903017199834</v>
      </c>
      <c r="F67" s="14" t="n">
        <v>5.025755214192019</v>
      </c>
      <c r="G67" s="15">
        <f>AVERAGE(C67:F67)</f>
        <v/>
      </c>
      <c r="H67" s="15">
        <f>SUM(C67:F67)/4</f>
        <v/>
      </c>
      <c r="I67" s="15">
        <f>IF(H67&lt;7, (0.6*H67) + (0.4*G67), "-")</f>
        <v/>
      </c>
      <c r="J67" s="8">
        <f>IF(H67&lt;2.5, "REPROVADO", IF(H67&lt;7, "FINAL", "APROVADO"))</f>
        <v/>
      </c>
      <c r="K67" s="15">
        <f>IF(H67&lt;7, (12.5 - (1.5*H67)), "-")</f>
        <v/>
      </c>
      <c r="L67" s="15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14" t="n">
        <v>8.371242236325003</v>
      </c>
      <c r="D68" s="14" t="n">
        <v>8.761793266939499</v>
      </c>
      <c r="E68" s="14" t="n">
        <v>5.221511939773897</v>
      </c>
      <c r="F68" s="14" t="n">
        <v>4.884828424316746</v>
      </c>
      <c r="G68" s="15">
        <f>AVERAGE(C68:F68)</f>
        <v/>
      </c>
      <c r="H68" s="15">
        <f>SUM(C68:F68)/4</f>
        <v/>
      </c>
      <c r="I68" s="15">
        <f>IF(H68&lt;7, (0.6*H68) + (0.4*G68), "-")</f>
        <v/>
      </c>
      <c r="J68" s="8">
        <f>IF(H68&lt;2.5, "REPROVADO", IF(H68&lt;7, "FINAL", "APROVADO"))</f>
        <v/>
      </c>
      <c r="K68" s="15">
        <f>IF(H68&lt;7, (12.5 - (1.5*H68)), "-")</f>
        <v/>
      </c>
      <c r="L68" s="15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14" t="n">
        <v>6.81612232465265</v>
      </c>
      <c r="D69" s="14" t="n">
        <v>5.507233346226667</v>
      </c>
      <c r="E69" s="14" t="n">
        <v>1.711690566096172</v>
      </c>
      <c r="F69" s="14" t="n">
        <v>1.677082548511604</v>
      </c>
      <c r="G69" s="15">
        <f>AVERAGE(C69:F69)</f>
        <v/>
      </c>
      <c r="H69" s="15">
        <f>SUM(C69:F69)/4</f>
        <v/>
      </c>
      <c r="I69" s="15">
        <f>IF(H69&lt;7, (0.6*H69) + (0.4*G69), "-")</f>
        <v/>
      </c>
      <c r="J69" s="8">
        <f>IF(H69&lt;2.5, "REPROVADO", IF(H69&lt;7, "FINAL", "APROVADO"))</f>
        <v/>
      </c>
      <c r="K69" s="15">
        <f>IF(H69&lt;7, (12.5 - (1.5*H69)), "-")</f>
        <v/>
      </c>
      <c r="L69" s="15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14" t="n">
        <v>7.524962608543995</v>
      </c>
      <c r="D70" s="14" t="n">
        <v>7.547698441387872</v>
      </c>
      <c r="E70" s="14" t="n">
        <v>1.177064519394399</v>
      </c>
      <c r="F70" s="14" t="n">
        <v>8.091497105007427</v>
      </c>
      <c r="G70" s="15">
        <f>AVERAGE(C70:F70)</f>
        <v/>
      </c>
      <c r="H70" s="15">
        <f>SUM(C70:F70)/4</f>
        <v/>
      </c>
      <c r="I70" s="15">
        <f>IF(H70&lt;7, (0.6*H70) + (0.4*G70), "-")</f>
        <v/>
      </c>
      <c r="J70" s="8">
        <f>IF(H70&lt;2.5, "REPROVADO", IF(H70&lt;7, "FINAL", "APROVADO"))</f>
        <v/>
      </c>
      <c r="K70" s="15">
        <f>IF(H70&lt;7, (12.5 - (1.5*H70)), "-")</f>
        <v/>
      </c>
      <c r="L70" s="15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14" t="n">
        <v>2.475180936753366</v>
      </c>
      <c r="D71" s="14" t="n">
        <v>9.395508568712192</v>
      </c>
      <c r="E71" s="14" t="n">
        <v>6.603748091046945</v>
      </c>
      <c r="F71" s="14" t="n">
        <v>5.380685849545051</v>
      </c>
      <c r="G71" s="15">
        <f>AVERAGE(C71:F71)</f>
        <v/>
      </c>
      <c r="H71" s="15">
        <f>SUM(C71:F71)/4</f>
        <v/>
      </c>
      <c r="I71" s="15">
        <f>IF(H71&lt;7, (0.6*H71) + (0.4*G71), "-")</f>
        <v/>
      </c>
      <c r="J71" s="8">
        <f>IF(H71&lt;2.5, "REPROVADO", IF(H71&lt;7, "FINAL", "APROVADO"))</f>
        <v/>
      </c>
      <c r="K71" s="15">
        <f>IF(H71&lt;7, (12.5 - (1.5*H71)), "-")</f>
        <v/>
      </c>
      <c r="L71" s="15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14" t="n">
        <v>6.18288249536536</v>
      </c>
      <c r="D72" s="14" t="n">
        <v>3.764909753312206</v>
      </c>
      <c r="E72" s="14" t="n">
        <v>9.495451486328641</v>
      </c>
      <c r="F72" s="14" t="n">
        <v>1.301103933652069</v>
      </c>
      <c r="G72" s="15">
        <f>AVERAGE(C72:F72)</f>
        <v/>
      </c>
      <c r="H72" s="15">
        <f>SUM(C72:F72)/4</f>
        <v/>
      </c>
      <c r="I72" s="15">
        <f>IF(H72&lt;7, (0.6*H72) + (0.4*G72), "-")</f>
        <v/>
      </c>
      <c r="J72" s="8">
        <f>IF(H72&lt;2.5, "REPROVADO", IF(H72&lt;7, "FINAL", "APROVADO"))</f>
        <v/>
      </c>
      <c r="K72" s="15">
        <f>IF(H72&lt;7, (12.5 - (1.5*H72)), "-")</f>
        <v/>
      </c>
      <c r="L72" s="15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14" t="n">
        <v>3.940694426796558</v>
      </c>
      <c r="D73" s="14" t="n">
        <v>2.442038112148435</v>
      </c>
      <c r="E73" s="14" t="n">
        <v>8.98160507934718</v>
      </c>
      <c r="F73" s="14" t="n">
        <v>5.929868908374941</v>
      </c>
      <c r="G73" s="15">
        <f>AVERAGE(C73:F73)</f>
        <v/>
      </c>
      <c r="H73" s="15">
        <f>SUM(C73:F73)/4</f>
        <v/>
      </c>
      <c r="I73" s="15">
        <f>IF(H73&lt;7, (0.6*H73) + (0.4*G73), "-")</f>
        <v/>
      </c>
      <c r="J73" s="8">
        <f>IF(H73&lt;2.5, "REPROVADO", IF(H73&lt;7, "FINAL", "APROVADO"))</f>
        <v/>
      </c>
      <c r="K73" s="15">
        <f>IF(H73&lt;7, (12.5 - (1.5*H73)), "-")</f>
        <v/>
      </c>
      <c r="L73" s="15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14" t="n">
        <v>8.108970668763423</v>
      </c>
      <c r="D74" s="14" t="n">
        <v>1.071937619337963</v>
      </c>
      <c r="E74" s="14" t="n">
        <v>6.505437279201327</v>
      </c>
      <c r="F74" s="14" t="n">
        <v>4.592636716564646</v>
      </c>
      <c r="G74" s="15">
        <f>AVERAGE(C74:F74)</f>
        <v/>
      </c>
      <c r="H74" s="15">
        <f>SUM(C74:F74)/4</f>
        <v/>
      </c>
      <c r="I74" s="15">
        <f>IF(H74&lt;7, (0.6*H74) + (0.4*G74), "-")</f>
        <v/>
      </c>
      <c r="J74" s="8">
        <f>IF(H74&lt;2.5, "REPROVADO", IF(H74&lt;7, "FINAL", "APROVADO"))</f>
        <v/>
      </c>
      <c r="K74" s="15">
        <f>IF(H74&lt;7, (12.5 - (1.5*H74)), "-")</f>
        <v/>
      </c>
      <c r="L74" s="15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14" t="n">
        <v>2.954197009560739</v>
      </c>
      <c r="D75" s="14" t="n">
        <v>5.974826031453825</v>
      </c>
      <c r="E75" s="14" t="n">
        <v>2.215571144197327</v>
      </c>
      <c r="F75" s="14" t="n">
        <v>8.182247483906627</v>
      </c>
      <c r="G75" s="15">
        <f>AVERAGE(C75:F75)</f>
        <v/>
      </c>
      <c r="H75" s="15">
        <f>SUM(C75:F75)/4</f>
        <v/>
      </c>
      <c r="I75" s="15">
        <f>IF(H75&lt;7, (0.6*H75) + (0.4*G75), "-")</f>
        <v/>
      </c>
      <c r="J75" s="8">
        <f>IF(H75&lt;2.5, "REPROVADO", IF(H75&lt;7, "FINAL", "APROVADO"))</f>
        <v/>
      </c>
      <c r="K75" s="15">
        <f>IF(H75&lt;7, (12.5 - (1.5*H75)), "-")</f>
        <v/>
      </c>
      <c r="L75" s="15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14" t="n">
        <v>8.620503835817225</v>
      </c>
      <c r="D76" s="14" t="n">
        <v>9.055384471047159</v>
      </c>
      <c r="E76" s="14" t="n">
        <v>3.505570278517657</v>
      </c>
      <c r="F76" s="14" t="n">
        <v>5.453834836236938</v>
      </c>
      <c r="G76" s="15">
        <f>AVERAGE(C76:F76)</f>
        <v/>
      </c>
      <c r="H76" s="15">
        <f>SUM(C76:F76)/4</f>
        <v/>
      </c>
      <c r="I76" s="15">
        <f>IF(H76&lt;7, (0.6*H76) + (0.4*G76), "-")</f>
        <v/>
      </c>
      <c r="J76" s="8">
        <f>IF(H76&lt;2.5, "REPROVADO", IF(H76&lt;7, "FINAL", "APROVADO"))</f>
        <v/>
      </c>
      <c r="K76" s="15">
        <f>IF(H76&lt;7, (12.5 - (1.5*H76)), "-")</f>
        <v/>
      </c>
      <c r="L76" s="15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14" t="n">
        <v>3.858619925362496</v>
      </c>
      <c r="D77" s="14" t="n">
        <v>3.391771024103476</v>
      </c>
      <c r="E77" s="14" t="n">
        <v>1.280949947589325</v>
      </c>
      <c r="F77" s="14" t="n">
        <v>9.144959782998246</v>
      </c>
      <c r="G77" s="15">
        <f>AVERAGE(C77:F77)</f>
        <v/>
      </c>
      <c r="H77" s="15">
        <f>SUM(C77:F77)/4</f>
        <v/>
      </c>
      <c r="I77" s="15">
        <f>IF(H77&lt;7, (0.6*H77) + (0.4*G77), "-")</f>
        <v/>
      </c>
      <c r="J77" s="8">
        <f>IF(H77&lt;2.5, "REPROVADO", IF(H77&lt;7, "FINAL", "APROVADO"))</f>
        <v/>
      </c>
      <c r="K77" s="15">
        <f>IF(H77&lt;7, (12.5 - (1.5*H77)), "-")</f>
        <v/>
      </c>
      <c r="L77" s="15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14" t="n">
        <v>2.184010559019764</v>
      </c>
      <c r="D78" s="14" t="n">
        <v>7.766685563862312</v>
      </c>
      <c r="E78" s="14" t="n">
        <v>2.587323626962057</v>
      </c>
      <c r="F78" s="14" t="n">
        <v>2.295687535202733</v>
      </c>
      <c r="G78" s="15">
        <f>AVERAGE(C78:F78)</f>
        <v/>
      </c>
      <c r="H78" s="15">
        <f>SUM(C78:F78)/4</f>
        <v/>
      </c>
      <c r="I78" s="15">
        <f>IF(H78&lt;7, (0.6*H78) + (0.4*G78), "-")</f>
        <v/>
      </c>
      <c r="J78" s="8">
        <f>IF(H78&lt;2.5, "REPROVADO", IF(H78&lt;7, "FINAL", "APROVADO"))</f>
        <v/>
      </c>
      <c r="K78" s="15">
        <f>IF(H78&lt;7, (12.5 - (1.5*H78)), "-")</f>
        <v/>
      </c>
      <c r="L78" s="15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14" t="n">
        <v>1.069277828290941</v>
      </c>
      <c r="D79" s="14" t="n">
        <v>1.380622164340656</v>
      </c>
      <c r="E79" s="14" t="n">
        <v>2.349047993632605</v>
      </c>
      <c r="F79" s="14" t="n">
        <v>7.365642005211223</v>
      </c>
      <c r="G79" s="15">
        <f>AVERAGE(C79:F79)</f>
        <v/>
      </c>
      <c r="H79" s="15">
        <f>SUM(C79:F79)/4</f>
        <v/>
      </c>
      <c r="I79" s="15">
        <f>IF(H79&lt;7, (0.6*H79) + (0.4*G79), "-")</f>
        <v/>
      </c>
      <c r="J79" s="8">
        <f>IF(H79&lt;2.5, "REPROVADO", IF(H79&lt;7, "FINAL", "APROVADO"))</f>
        <v/>
      </c>
      <c r="K79" s="15">
        <f>IF(H79&lt;7, (12.5 - (1.5*H79)), "-")</f>
        <v/>
      </c>
      <c r="L79" s="15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14" t="n">
        <v>8.380689667281752</v>
      </c>
      <c r="D80" s="14" t="n">
        <v>2.283185516526825</v>
      </c>
      <c r="E80" s="14" t="n">
        <v>3.415725037810895</v>
      </c>
      <c r="F80" s="14" t="n">
        <v>9.057464364998989</v>
      </c>
      <c r="G80" s="15">
        <f>AVERAGE(C80:F80)</f>
        <v/>
      </c>
      <c r="H80" s="15">
        <f>SUM(C80:F80)/4</f>
        <v/>
      </c>
      <c r="I80" s="15">
        <f>IF(H80&lt;7, (0.6*H80) + (0.4*G80), "-")</f>
        <v/>
      </c>
      <c r="J80" s="8">
        <f>IF(H80&lt;2.5, "REPROVADO", IF(H80&lt;7, "FINAL", "APROVADO"))</f>
        <v/>
      </c>
      <c r="K80" s="15">
        <f>IF(H80&lt;7, (12.5 - (1.5*H80)), "-")</f>
        <v/>
      </c>
      <c r="L80" s="15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15">
        <f>AVERAGE(C81:F81)</f>
        <v/>
      </c>
      <c r="H81" s="15">
        <f>SUM(C81:F81)/4</f>
        <v/>
      </c>
      <c r="I81" s="15">
        <f>IF(H81&lt;7, (0.6*H81) + (0.4*G81), "-")</f>
        <v/>
      </c>
      <c r="J81" s="8">
        <f>IF(H81&lt;2.5, "REPROVADO", IF(H81&lt;7, "FINAL", "APROVADO"))</f>
        <v/>
      </c>
      <c r="K81" s="15">
        <f>IF(H81&lt;7, (12.5 - (1.5*H81)), "-")</f>
        <v/>
      </c>
      <c r="L81" s="15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15">
        <f>AVERAGE(C82:F82)</f>
        <v/>
      </c>
      <c r="H82" s="15">
        <f>SUM(C82:F82)/4</f>
        <v/>
      </c>
      <c r="I82" s="15">
        <f>IF(H82&lt;7, (0.6*H82) + (0.4*G82), "-")</f>
        <v/>
      </c>
      <c r="J82" s="8">
        <f>IF(H82&lt;2.5, "REPROVADO", IF(H82&lt;7, "FINAL", "APROVADO"))</f>
        <v/>
      </c>
      <c r="K82" s="15">
        <f>IF(H82&lt;7, (12.5 - (1.5*H82)), "-")</f>
        <v/>
      </c>
      <c r="L82" s="15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15">
        <f>AVERAGE(C83:F83)</f>
        <v/>
      </c>
      <c r="H83" s="15">
        <f>SUM(C83:F83)/4</f>
        <v/>
      </c>
      <c r="I83" s="15">
        <f>IF(H83&lt;7, (0.6*H83) + (0.4*G83), "-")</f>
        <v/>
      </c>
      <c r="J83" s="8">
        <f>IF(H83&lt;2.5, "REPROVADO", IF(H83&lt;7, "FINAL", "APROVADO"))</f>
        <v/>
      </c>
      <c r="K83" s="15">
        <f>IF(H83&lt;7, (12.5 - (1.5*H83)), "-")</f>
        <v/>
      </c>
      <c r="L83" s="15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15">
        <f>AVERAGE(C84:F84)</f>
        <v/>
      </c>
      <c r="H84" s="15">
        <f>SUM(C84:F84)/4</f>
        <v/>
      </c>
      <c r="I84" s="15">
        <f>IF(H84&lt;7, (0.6*H84) + (0.4*G84), "-")</f>
        <v/>
      </c>
      <c r="J84" s="8">
        <f>IF(H84&lt;2.5, "REPROVADO", IF(H84&lt;7, "FINAL", "APROVADO"))</f>
        <v/>
      </c>
      <c r="K84" s="15">
        <f>IF(H84&lt;7, (12.5 - (1.5*H84)), "-")</f>
        <v/>
      </c>
      <c r="L84" s="15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15">
        <f>AVERAGE(C85:F85)</f>
        <v/>
      </c>
      <c r="H85" s="15">
        <f>SUM(C85:F85)/4</f>
        <v/>
      </c>
      <c r="I85" s="15">
        <f>IF(H85&lt;7, (0.6*H85) + (0.4*G85), "-")</f>
        <v/>
      </c>
      <c r="J85" s="8">
        <f>IF(H85&lt;2.5, "REPROVADO", IF(H85&lt;7, "FINAL", "APROVADO"))</f>
        <v/>
      </c>
      <c r="K85" s="15">
        <f>IF(H85&lt;7, (12.5 - (1.5*H85)), "-")</f>
        <v/>
      </c>
      <c r="L85" s="15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15">
        <f>AVERAGE(C86:F86)</f>
        <v/>
      </c>
      <c r="H86" s="15">
        <f>SUM(C86:F86)/4</f>
        <v/>
      </c>
      <c r="I86" s="15">
        <f>IF(H86&lt;7, (0.6*H86) + (0.4*G86), "-")</f>
        <v/>
      </c>
      <c r="J86" s="8">
        <f>IF(H86&lt;2.5, "REPROVADO", IF(H86&lt;7, "FINAL", "APROVADO"))</f>
        <v/>
      </c>
      <c r="K86" s="15">
        <f>IF(H86&lt;7, (12.5 - (1.5*H86)), "-")</f>
        <v/>
      </c>
      <c r="L86" s="15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15">
        <f>AVERAGE(C87:F87)</f>
        <v/>
      </c>
      <c r="H87" s="15">
        <f>SUM(C87:F87)/4</f>
        <v/>
      </c>
      <c r="I87" s="15">
        <f>IF(H87&lt;7, (0.6*H87) + (0.4*G87), "-")</f>
        <v/>
      </c>
      <c r="J87" s="8">
        <f>IF(H87&lt;2.5, "REPROVADO", IF(H87&lt;7, "FINAL", "APROVADO"))</f>
        <v/>
      </c>
      <c r="K87" s="15">
        <f>IF(H87&lt;7, (12.5 - (1.5*H87)), "-")</f>
        <v/>
      </c>
      <c r="L87" s="15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15">
        <f>AVERAGE(C88:F88)</f>
        <v/>
      </c>
      <c r="H88" s="15">
        <f>SUM(C88:F88)/4</f>
        <v/>
      </c>
      <c r="I88" s="15">
        <f>IF(H88&lt;7, (0.6*H88) + (0.4*G88), "-")</f>
        <v/>
      </c>
      <c r="J88" s="8">
        <f>IF(H88&lt;2.5, "REPROVADO", IF(H88&lt;7, "FINAL", "APROVADO"))</f>
        <v/>
      </c>
      <c r="K88" s="15">
        <f>IF(H88&lt;7, (12.5 - (1.5*H88)), "-")</f>
        <v/>
      </c>
      <c r="L88" s="15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15">
        <f>AVERAGE(C89:F89)</f>
        <v/>
      </c>
      <c r="H89" s="15">
        <f>SUM(C89:F89)/4</f>
        <v/>
      </c>
      <c r="I89" s="15">
        <f>IF(H89&lt;7, (0.6*H89) + (0.4*G89), "-")</f>
        <v/>
      </c>
      <c r="J89" s="8">
        <f>IF(H89&lt;2.5, "REPROVADO", IF(H89&lt;7, "FINAL", "APROVADO"))</f>
        <v/>
      </c>
      <c r="K89" s="15">
        <f>IF(H89&lt;7, (12.5 - (1.5*H89)), "-")</f>
        <v/>
      </c>
      <c r="L89" s="15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15">
        <f>AVERAGE(C90:F90)</f>
        <v/>
      </c>
      <c r="H90" s="15">
        <f>SUM(C90:F90)/4</f>
        <v/>
      </c>
      <c r="I90" s="15">
        <f>IF(H90&lt;7, (0.6*H90) + (0.4*G90), "-")</f>
        <v/>
      </c>
      <c r="J90" s="8">
        <f>IF(H90&lt;2.5, "REPROVADO", IF(H90&lt;7, "FINAL", "APROVADO"))</f>
        <v/>
      </c>
      <c r="K90" s="15">
        <f>IF(H90&lt;7, (12.5 - (1.5*H90)), "-")</f>
        <v/>
      </c>
      <c r="L90" s="15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3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14" t="n">
        <v>9.230254262152304</v>
      </c>
      <c r="D108" s="14" t="n">
        <v>2.933273577095382</v>
      </c>
      <c r="E108" s="14" t="n">
        <v>6.93969683259648</v>
      </c>
      <c r="F108" s="14" t="n">
        <v>8.607286952280962</v>
      </c>
      <c r="G108" s="15">
        <f>AVERAGE(C108:F108)</f>
        <v/>
      </c>
      <c r="H108" s="15">
        <f>SUM(C108:F108)/4</f>
        <v/>
      </c>
      <c r="I108" s="15">
        <f>IF(H108&lt;7, (0.6*H108) + (0.4*G108), "-")</f>
        <v/>
      </c>
      <c r="J108" s="8">
        <f>IF(H108&lt;2.5, "REPROVADO", IF(H108&lt;7, "FINAL", "APROVADO"))</f>
        <v/>
      </c>
      <c r="K108" s="15">
        <f>IF(H108&lt;7, (12.5 - (1.5*H108)), "-")</f>
        <v/>
      </c>
      <c r="L108" s="15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14" t="n">
        <v>5.000945897863173</v>
      </c>
      <c r="D109" s="14" t="n">
        <v>2.651966147813823</v>
      </c>
      <c r="E109" s="14" t="n">
        <v>9.349411705332393</v>
      </c>
      <c r="F109" s="14" t="n">
        <v>7.524183512718906</v>
      </c>
      <c r="G109" s="15">
        <f>AVERAGE(C109:F109)</f>
        <v/>
      </c>
      <c r="H109" s="15">
        <f>SUM(C109:F109)/4</f>
        <v/>
      </c>
      <c r="I109" s="15">
        <f>IF(H109&lt;7, (0.6*H109) + (0.4*G109), "-")</f>
        <v/>
      </c>
      <c r="J109" s="8">
        <f>IF(H109&lt;2.5, "REPROVADO", IF(H109&lt;7, "FINAL", "APROVADO"))</f>
        <v/>
      </c>
      <c r="K109" s="15">
        <f>IF(H109&lt;7, (12.5 - (1.5*H109)), "-")</f>
        <v/>
      </c>
      <c r="L109" s="15">
        <f>IF(G109&gt;=K109, "AF", "-")</f>
        <v/>
      </c>
      <c r="N109" s="8" t="inlineStr">
        <is>
          <t>ALUNOS APROVADOS</t>
        </is>
      </c>
      <c r="O109" s="9">
        <f>COUNTIF(C108:C142, "&gt;=7")</f>
        <v/>
      </c>
      <c r="P109" s="9">
        <f>COUNTIF(D108:D142, "&gt;=7")</f>
        <v/>
      </c>
      <c r="Q109" s="9">
        <f>COUNTIF(E108:E142, "&gt;=7")</f>
        <v/>
      </c>
      <c r="R109" s="9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14" t="n">
        <v>5.236975697323802</v>
      </c>
      <c r="D110" s="14" t="n">
        <v>7.891427780478938</v>
      </c>
      <c r="E110" s="14" t="n">
        <v>1.208911526479017</v>
      </c>
      <c r="F110" s="14" t="n">
        <v>7.696663822784349</v>
      </c>
      <c r="G110" s="15">
        <f>AVERAGE(C110:F110)</f>
        <v/>
      </c>
      <c r="H110" s="15">
        <f>SUM(C110:F110)/4</f>
        <v/>
      </c>
      <c r="I110" s="15">
        <f>IF(H110&lt;7, (0.6*H110) + (0.4*G110), "-")</f>
        <v/>
      </c>
      <c r="J110" s="8">
        <f>IF(H110&lt;2.5, "REPROVADO", IF(H110&lt;7, "FINAL", "APROVADO"))</f>
        <v/>
      </c>
      <c r="K110" s="15">
        <f>IF(H110&lt;7, (12.5 - (1.5*H110)), "-")</f>
        <v/>
      </c>
      <c r="L110" s="15">
        <f>IF(G110&gt;=K110, "AF", "-")</f>
        <v/>
      </c>
      <c r="N110" s="8" t="inlineStr">
        <is>
          <t>ALUNOS REPROVADOS</t>
        </is>
      </c>
      <c r="O110" s="9">
        <f>COUNTIF(C108:C142, "&lt;7")</f>
        <v/>
      </c>
      <c r="P110" s="9">
        <f>COUNTIF(D108:D142, "&lt;7")</f>
        <v/>
      </c>
      <c r="Q110" s="9">
        <f>COUNTIF(E108:E142, "&lt;7")</f>
        <v/>
      </c>
      <c r="R110" s="9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14" t="n">
        <v>5.04618905589633</v>
      </c>
      <c r="D111" s="14" t="n">
        <v>6.71287038624097</v>
      </c>
      <c r="E111" s="14" t="n">
        <v>4.535476153654317</v>
      </c>
      <c r="F111" s="14" t="n">
        <v>6.914241236947499</v>
      </c>
      <c r="G111" s="15">
        <f>AVERAGE(C111:F111)</f>
        <v/>
      </c>
      <c r="H111" s="15">
        <f>SUM(C111:F111)/4</f>
        <v/>
      </c>
      <c r="I111" s="15">
        <f>IF(H111&lt;7, (0.6*H111) + (0.4*G111), "-")</f>
        <v/>
      </c>
      <c r="J111" s="8">
        <f>IF(H111&lt;2.5, "REPROVADO", IF(H111&lt;7, "FINAL", "APROVADO"))</f>
        <v/>
      </c>
      <c r="K111" s="15">
        <f>IF(H111&lt;7, (12.5 - (1.5*H111)), "-")</f>
        <v/>
      </c>
      <c r="L111" s="15">
        <f>IF(G111&gt;=K111, "AF", "-")</f>
        <v/>
      </c>
      <c r="N111" s="8" t="inlineStr">
        <is>
          <t>Nº ALUNOS COM MÉDIA &gt; 8,0</t>
        </is>
      </c>
      <c r="O111" s="9">
        <f>COUNTIF(C108:C142, "&gt;=8")</f>
        <v/>
      </c>
      <c r="P111" s="9">
        <f>COUNTIF(D108:D142, "&gt;=8")</f>
        <v/>
      </c>
      <c r="Q111" s="9">
        <f>COUNTIF(E108:E142, "&gt;=8")</f>
        <v/>
      </c>
      <c r="R111" s="9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14" t="n">
        <v>2.35899610056516</v>
      </c>
      <c r="D112" s="14" t="n">
        <v>2.888807330684658</v>
      </c>
      <c r="E112" s="14" t="n">
        <v>5.685488682554963</v>
      </c>
      <c r="F112" s="14" t="n">
        <v>7.282093948199369</v>
      </c>
      <c r="G112" s="15">
        <f>AVERAGE(C112:F112)</f>
        <v/>
      </c>
      <c r="H112" s="15">
        <f>SUM(C112:F112)/4</f>
        <v/>
      </c>
      <c r="I112" s="15">
        <f>IF(H112&lt;7, (0.6*H112) + (0.4*G112), "-")</f>
        <v/>
      </c>
      <c r="J112" s="8">
        <f>IF(H112&lt;2.5, "REPROVADO", IF(H112&lt;7, "FINAL", "APROVADO"))</f>
        <v/>
      </c>
      <c r="K112" s="15">
        <f>IF(H112&lt;7, (12.5 - (1.5*H112)), "-")</f>
        <v/>
      </c>
      <c r="L112" s="15">
        <f>IF(G112&gt;=K112, "AF", "-")</f>
        <v/>
      </c>
      <c r="N112" s="8" t="inlineStr">
        <is>
          <t>Nº ALUNOS QUE NÃO ATINGIRAM MÉDIA &gt; 8,0</t>
        </is>
      </c>
      <c r="O112" s="9">
        <f>COUNTIF(C108:C142, "&lt;8")</f>
        <v/>
      </c>
      <c r="P112" s="9">
        <f>COUNTIF(D108:D142, "&lt;8")</f>
        <v/>
      </c>
      <c r="Q112" s="9">
        <f>COUNTIF(E108:E142, "&lt;8")</f>
        <v/>
      </c>
      <c r="R112" s="9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14" t="n">
        <v>7.108033565733805</v>
      </c>
      <c r="D113" s="14" t="n">
        <v>9.074395156594058</v>
      </c>
      <c r="E113" s="14" t="n">
        <v>8.401272783002906</v>
      </c>
      <c r="F113" s="14" t="n">
        <v>2.859412342509692</v>
      </c>
      <c r="G113" s="15">
        <f>AVERAGE(C113:F113)</f>
        <v/>
      </c>
      <c r="H113" s="15">
        <f>SUM(C113:F113)/4</f>
        <v/>
      </c>
      <c r="I113" s="15">
        <f>IF(H113&lt;7, (0.6*H113) + (0.4*G113), "-")</f>
        <v/>
      </c>
      <c r="J113" s="8">
        <f>IF(H113&lt;2.5, "REPROVADO", IF(H113&lt;7, "FINAL", "APROVADO"))</f>
        <v/>
      </c>
      <c r="K113" s="15">
        <f>IF(H113&lt;7, (12.5 - (1.5*H113)), "-")</f>
        <v/>
      </c>
      <c r="L113" s="15">
        <f>IF(G113&gt;=K113, "AF", "-")</f>
        <v/>
      </c>
      <c r="N113" s="8" t="inlineStr">
        <is>
          <t>PERCENTUAL DE MÉDIAS &gt; 5,0</t>
        </is>
      </c>
      <c r="O113" s="10">
        <f>COUNTIF(C108:C142, "&gt;=5")/COUNTA(C108:C142)</f>
        <v/>
      </c>
      <c r="P113" s="10">
        <f>COUNTIF(D108:D142, "&gt;=5")/COUNTA(D108:D142)</f>
        <v/>
      </c>
      <c r="Q113" s="10">
        <f>COUNTIF(E108:E142, "&gt;=5")/COUNTA(E108:E142)</f>
        <v/>
      </c>
      <c r="R113" s="10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14" t="n">
        <v>7.620970332641435</v>
      </c>
      <c r="D114" s="14" t="n">
        <v>5.574053751105795</v>
      </c>
      <c r="E114" s="14" t="n">
        <v>3.701495435612101</v>
      </c>
      <c r="F114" s="14" t="n">
        <v>8.661887761334414</v>
      </c>
      <c r="G114" s="15">
        <f>AVERAGE(C114:F114)</f>
        <v/>
      </c>
      <c r="H114" s="15">
        <f>SUM(C114:F114)/4</f>
        <v/>
      </c>
      <c r="I114" s="15">
        <f>IF(H114&lt;7, (0.6*H114) + (0.4*G114), "-")</f>
        <v/>
      </c>
      <c r="J114" s="8">
        <f>IF(H114&lt;2.5, "REPROVADO", IF(H114&lt;7, "FINAL", "APROVADO"))</f>
        <v/>
      </c>
      <c r="K114" s="15">
        <f>IF(H114&lt;7, (12.5 - (1.5*H114)), "-")</f>
        <v/>
      </c>
      <c r="L114" s="15">
        <f>IF(G114&gt;=K114, "AF", "-")</f>
        <v/>
      </c>
      <c r="N114" s="8" t="inlineStr">
        <is>
          <t>PERCENTUAL DE MÉDIAS &lt; 5,0</t>
        </is>
      </c>
      <c r="O114" s="10">
        <f>COUNTIF(C108:C142, "&lt;5")/COUNTA(C108:C142)</f>
        <v/>
      </c>
      <c r="P114" s="10">
        <f>COUNTIF(D108:D142, "&lt;5")/COUNTA(D108:D142)</f>
        <v/>
      </c>
      <c r="Q114" s="10">
        <f>COUNTIF(E108:E142, "&lt;5")/COUNTA(E108:E142)</f>
        <v/>
      </c>
      <c r="R114" s="10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14" t="n">
        <v>4.754884670864559</v>
      </c>
      <c r="D115" s="14" t="n">
        <v>3.058702305946597</v>
      </c>
      <c r="E115" s="14" t="n">
        <v>2.007957586848206</v>
      </c>
      <c r="F115" s="14" t="n">
        <v>9.818209782947207</v>
      </c>
      <c r="G115" s="15">
        <f>AVERAGE(C115:F115)</f>
        <v/>
      </c>
      <c r="H115" s="15">
        <f>SUM(C115:F115)/4</f>
        <v/>
      </c>
      <c r="I115" s="15">
        <f>IF(H115&lt;7, (0.6*H115) + (0.4*G115), "-")</f>
        <v/>
      </c>
      <c r="J115" s="8">
        <f>IF(H115&lt;2.5, "REPROVADO", IF(H115&lt;7, "FINAL", "APROVADO"))</f>
        <v/>
      </c>
      <c r="K115" s="15">
        <f>IF(H115&lt;7, (12.5 - (1.5*H115)), "-")</f>
        <v/>
      </c>
      <c r="L115" s="15">
        <f>IF(G115&gt;=K115, "AF", "-")</f>
        <v/>
      </c>
      <c r="N115" s="8" t="inlineStr">
        <is>
          <t>MATRÍCULAS</t>
        </is>
      </c>
      <c r="O115" s="9">
        <f>COUNTA(C108:C142)</f>
        <v/>
      </c>
      <c r="P115" s="9">
        <f>COUNTA(D108:D142)</f>
        <v/>
      </c>
      <c r="Q115" s="9">
        <f>COUNTA(E108:E142)</f>
        <v/>
      </c>
      <c r="R115" s="9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14" t="n">
        <v>9.798733509218206</v>
      </c>
      <c r="D116" s="14" t="n">
        <v>3.101013014742215</v>
      </c>
      <c r="E116" s="14" t="n">
        <v>4.677461519789649</v>
      </c>
      <c r="F116" s="14" t="n">
        <v>1.745311732401997</v>
      </c>
      <c r="G116" s="15">
        <f>AVERAGE(C116:F116)</f>
        <v/>
      </c>
      <c r="H116" s="15">
        <f>SUM(C116:F116)/4</f>
        <v/>
      </c>
      <c r="I116" s="15">
        <f>IF(H116&lt;7, (0.6*H116) + (0.4*G116), "-")</f>
        <v/>
      </c>
      <c r="J116" s="8">
        <f>IF(H116&lt;2.5, "REPROVADO", IF(H116&lt;7, "FINAL", "APROVADO"))</f>
        <v/>
      </c>
      <c r="K116" s="15">
        <f>IF(H116&lt;7, (12.5 - (1.5*H116)), "-")</f>
        <v/>
      </c>
      <c r="L116" s="15">
        <f>IF(G116&gt;=K116, "AF", "-")</f>
        <v/>
      </c>
      <c r="N116" s="8" t="inlineStr">
        <is>
          <t>TAXA DE APROVAÇÃO (%)</t>
        </is>
      </c>
      <c r="O116" s="10">
        <f>IF(COUNTA(C108:C142)=0, 0, COUNTIF(C108:C142, "&gt;=7")/COUNTA(C108:C142))</f>
        <v/>
      </c>
      <c r="P116" s="10">
        <f>IF(COUNTA(D108:D142)=0, 0, COUNTIF(D108:D142, "&gt;=7")/COUNTA(D108:D142))</f>
        <v/>
      </c>
      <c r="Q116" s="10">
        <f>IF(COUNTA(E108:E142)=0, 0, COUNTIF(E108:E142, "&gt;=7")/COUNTA(E108:E142))</f>
        <v/>
      </c>
      <c r="R116" s="10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14" t="n">
        <v>9.100733374610083</v>
      </c>
      <c r="D117" s="14" t="n">
        <v>9.608280776195654</v>
      </c>
      <c r="E117" s="14" t="n">
        <v>4.703223111755369</v>
      </c>
      <c r="F117" s="14" t="n">
        <v>5.822709842555169</v>
      </c>
      <c r="G117" s="15">
        <f>AVERAGE(C117:F117)</f>
        <v/>
      </c>
      <c r="H117" s="15">
        <f>SUM(C117:F117)/4</f>
        <v/>
      </c>
      <c r="I117" s="15">
        <f>IF(H117&lt;7, (0.6*H117) + (0.4*G117), "-")</f>
        <v/>
      </c>
      <c r="J117" s="8">
        <f>IF(H117&lt;2.5, "REPROVADO", IF(H117&lt;7, "FINAL", "APROVADO"))</f>
        <v/>
      </c>
      <c r="K117" s="15">
        <f>IF(H117&lt;7, (12.5 - (1.5*H117)), "-")</f>
        <v/>
      </c>
      <c r="L117" s="15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14" t="n">
        <v>4.72713309721594</v>
      </c>
      <c r="D118" s="14" t="n">
        <v>7.727863401398192</v>
      </c>
      <c r="E118" s="14" t="n">
        <v>9.245960160570387</v>
      </c>
      <c r="F118" s="14" t="n">
        <v>6.310339460819219</v>
      </c>
      <c r="G118" s="15">
        <f>AVERAGE(C118:F118)</f>
        <v/>
      </c>
      <c r="H118" s="15">
        <f>SUM(C118:F118)/4</f>
        <v/>
      </c>
      <c r="I118" s="15">
        <f>IF(H118&lt;7, (0.6*H118) + (0.4*G118), "-")</f>
        <v/>
      </c>
      <c r="J118" s="8">
        <f>IF(H118&lt;2.5, "REPROVADO", IF(H118&lt;7, "FINAL", "APROVADO"))</f>
        <v/>
      </c>
      <c r="K118" s="15">
        <f>IF(H118&lt;7, (12.5 - (1.5*H118)), "-")</f>
        <v/>
      </c>
      <c r="L118" s="15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14" t="n">
        <v>2.219093868437676</v>
      </c>
      <c r="D119" s="14" t="n">
        <v>7.141459693763836</v>
      </c>
      <c r="E119" s="14" t="n">
        <v>2.524209339397689</v>
      </c>
      <c r="F119" s="14" t="n">
        <v>3.405396018033271</v>
      </c>
      <c r="G119" s="15">
        <f>AVERAGE(C119:F119)</f>
        <v/>
      </c>
      <c r="H119" s="15">
        <f>SUM(C119:F119)/4</f>
        <v/>
      </c>
      <c r="I119" s="15">
        <f>IF(H119&lt;7, (0.6*H119) + (0.4*G119), "-")</f>
        <v/>
      </c>
      <c r="J119" s="8">
        <f>IF(H119&lt;2.5, "REPROVADO", IF(H119&lt;7, "FINAL", "APROVADO"))</f>
        <v/>
      </c>
      <c r="K119" s="15">
        <f>IF(H119&lt;7, (12.5 - (1.5*H119)), "-")</f>
        <v/>
      </c>
      <c r="L119" s="15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14" t="n">
        <v>7.438115520687141</v>
      </c>
      <c r="D120" s="14" t="n">
        <v>8.263477382084307</v>
      </c>
      <c r="E120" s="14" t="n">
        <v>6.343298652587201</v>
      </c>
      <c r="F120" s="14" t="n">
        <v>3.734831422503029</v>
      </c>
      <c r="G120" s="15">
        <f>AVERAGE(C120:F120)</f>
        <v/>
      </c>
      <c r="H120" s="15">
        <f>SUM(C120:F120)/4</f>
        <v/>
      </c>
      <c r="I120" s="15">
        <f>IF(H120&lt;7, (0.6*H120) + (0.4*G120), "-")</f>
        <v/>
      </c>
      <c r="J120" s="8">
        <f>IF(H120&lt;2.5, "REPROVADO", IF(H120&lt;7, "FINAL", "APROVADO"))</f>
        <v/>
      </c>
      <c r="K120" s="15">
        <f>IF(H120&lt;7, (12.5 - (1.5*H120)), "-")</f>
        <v/>
      </c>
      <c r="L120" s="15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14" t="n">
        <v>9.980396406277753</v>
      </c>
      <c r="D121" s="14" t="n">
        <v>6.265601647361227</v>
      </c>
      <c r="E121" s="14" t="n">
        <v>7.677449331860521</v>
      </c>
      <c r="F121" s="14" t="n">
        <v>8.107970764546581</v>
      </c>
      <c r="G121" s="15">
        <f>AVERAGE(C121:F121)</f>
        <v/>
      </c>
      <c r="H121" s="15">
        <f>SUM(C121:F121)/4</f>
        <v/>
      </c>
      <c r="I121" s="15">
        <f>IF(H121&lt;7, (0.6*H121) + (0.4*G121), "-")</f>
        <v/>
      </c>
      <c r="J121" s="8">
        <f>IF(H121&lt;2.5, "REPROVADO", IF(H121&lt;7, "FINAL", "APROVADO"))</f>
        <v/>
      </c>
      <c r="K121" s="15">
        <f>IF(H121&lt;7, (12.5 - (1.5*H121)), "-")</f>
        <v/>
      </c>
      <c r="L121" s="15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14" t="n">
        <v>5.83641050982339</v>
      </c>
      <c r="D122" s="14" t="n">
        <v>9.452836791126144</v>
      </c>
      <c r="E122" s="14" t="n">
        <v>7.635098659095961</v>
      </c>
      <c r="F122" s="14" t="n">
        <v>8.584498755985807</v>
      </c>
      <c r="G122" s="15">
        <f>AVERAGE(C122:F122)</f>
        <v/>
      </c>
      <c r="H122" s="15">
        <f>SUM(C122:F122)/4</f>
        <v/>
      </c>
      <c r="I122" s="15">
        <f>IF(H122&lt;7, (0.6*H122) + (0.4*G122), "-")</f>
        <v/>
      </c>
      <c r="J122" s="8">
        <f>IF(H122&lt;2.5, "REPROVADO", IF(H122&lt;7, "FINAL", "APROVADO"))</f>
        <v/>
      </c>
      <c r="K122" s="15">
        <f>IF(H122&lt;7, (12.5 - (1.5*H122)), "-")</f>
        <v/>
      </c>
      <c r="L122" s="15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14" t="n">
        <v>4.478734430518916</v>
      </c>
      <c r="D123" s="14" t="n">
        <v>7.49738507960246</v>
      </c>
      <c r="E123" s="14" t="n">
        <v>9.16199812300259</v>
      </c>
      <c r="F123" s="14" t="n">
        <v>3.714159687053197</v>
      </c>
      <c r="G123" s="15">
        <f>AVERAGE(C123:F123)</f>
        <v/>
      </c>
      <c r="H123" s="15">
        <f>SUM(C123:F123)/4</f>
        <v/>
      </c>
      <c r="I123" s="15">
        <f>IF(H123&lt;7, (0.6*H123) + (0.4*G123), "-")</f>
        <v/>
      </c>
      <c r="J123" s="8">
        <f>IF(H123&lt;2.5, "REPROVADO", IF(H123&lt;7, "FINAL", "APROVADO"))</f>
        <v/>
      </c>
      <c r="K123" s="15">
        <f>IF(H123&lt;7, (12.5 - (1.5*H123)), "-")</f>
        <v/>
      </c>
      <c r="L123" s="15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14" t="n">
        <v>2.256890024106686</v>
      </c>
      <c r="D124" s="14" t="n">
        <v>6.260561935796503</v>
      </c>
      <c r="E124" s="14" t="n">
        <v>7.32577656015579</v>
      </c>
      <c r="F124" s="14" t="n">
        <v>8.294624009327721</v>
      </c>
      <c r="G124" s="15">
        <f>AVERAGE(C124:F124)</f>
        <v/>
      </c>
      <c r="H124" s="15">
        <f>SUM(C124:F124)/4</f>
        <v/>
      </c>
      <c r="I124" s="15">
        <f>IF(H124&lt;7, (0.6*H124) + (0.4*G124), "-")</f>
        <v/>
      </c>
      <c r="J124" s="8">
        <f>IF(H124&lt;2.5, "REPROVADO", IF(H124&lt;7, "FINAL", "APROVADO"))</f>
        <v/>
      </c>
      <c r="K124" s="15">
        <f>IF(H124&lt;7, (12.5 - (1.5*H124)), "-")</f>
        <v/>
      </c>
      <c r="L124" s="15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14" t="n">
        <v>7.180887282114575</v>
      </c>
      <c r="D125" s="14" t="n">
        <v>6.694462322843955</v>
      </c>
      <c r="E125" s="14" t="n">
        <v>1.343063095635743</v>
      </c>
      <c r="F125" s="14" t="n">
        <v>4.162638773220297</v>
      </c>
      <c r="G125" s="15">
        <f>AVERAGE(C125:F125)</f>
        <v/>
      </c>
      <c r="H125" s="15">
        <f>SUM(C125:F125)/4</f>
        <v/>
      </c>
      <c r="I125" s="15">
        <f>IF(H125&lt;7, (0.6*H125) + (0.4*G125), "-")</f>
        <v/>
      </c>
      <c r="J125" s="8">
        <f>IF(H125&lt;2.5, "REPROVADO", IF(H125&lt;7, "FINAL", "APROVADO"))</f>
        <v/>
      </c>
      <c r="K125" s="15">
        <f>IF(H125&lt;7, (12.5 - (1.5*H125)), "-")</f>
        <v/>
      </c>
      <c r="L125" s="15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14" t="n">
        <v>1.275835575869022</v>
      </c>
      <c r="D126" s="14" t="n">
        <v>7.427934891860032</v>
      </c>
      <c r="E126" s="14" t="n">
        <v>8.258347416322579</v>
      </c>
      <c r="F126" s="14" t="n">
        <v>9.420499144112117</v>
      </c>
      <c r="G126" s="15">
        <f>AVERAGE(C126:F126)</f>
        <v/>
      </c>
      <c r="H126" s="15">
        <f>SUM(C126:F126)/4</f>
        <v/>
      </c>
      <c r="I126" s="15">
        <f>IF(H126&lt;7, (0.6*H126) + (0.4*G126), "-")</f>
        <v/>
      </c>
      <c r="J126" s="8">
        <f>IF(H126&lt;2.5, "REPROVADO", IF(H126&lt;7, "FINAL", "APROVADO"))</f>
        <v/>
      </c>
      <c r="K126" s="15">
        <f>IF(H126&lt;7, (12.5 - (1.5*H126)), "-")</f>
        <v/>
      </c>
      <c r="L126" s="15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14" t="n">
        <v>3.371526933524777</v>
      </c>
      <c r="D127" s="14" t="n">
        <v>8.291739648100888</v>
      </c>
      <c r="E127" s="14" t="n">
        <v>8.225812263163835</v>
      </c>
      <c r="F127" s="14" t="n">
        <v>3.791590593907114</v>
      </c>
      <c r="G127" s="15">
        <f>AVERAGE(C127:F127)</f>
        <v/>
      </c>
      <c r="H127" s="15">
        <f>SUM(C127:F127)/4</f>
        <v/>
      </c>
      <c r="I127" s="15">
        <f>IF(H127&lt;7, (0.6*H127) + (0.4*G127), "-")</f>
        <v/>
      </c>
      <c r="J127" s="8">
        <f>IF(H127&lt;2.5, "REPROVADO", IF(H127&lt;7, "FINAL", "APROVADO"))</f>
        <v/>
      </c>
      <c r="K127" s="15">
        <f>IF(H127&lt;7, (12.5 - (1.5*H127)), "-")</f>
        <v/>
      </c>
      <c r="L127" s="15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14" t="n">
        <v>3.088359161641967</v>
      </c>
      <c r="D128" s="14" t="n">
        <v>4.255143387677802</v>
      </c>
      <c r="E128" s="14" t="n">
        <v>9.127145468371396</v>
      </c>
      <c r="F128" s="14" t="n">
        <v>3.007568852302833</v>
      </c>
      <c r="G128" s="15">
        <f>AVERAGE(C128:F128)</f>
        <v/>
      </c>
      <c r="H128" s="15">
        <f>SUM(C128:F128)/4</f>
        <v/>
      </c>
      <c r="I128" s="15">
        <f>IF(H128&lt;7, (0.6*H128) + (0.4*G128), "-")</f>
        <v/>
      </c>
      <c r="J128" s="8">
        <f>IF(H128&lt;2.5, "REPROVADO", IF(H128&lt;7, "FINAL", "APROVADO"))</f>
        <v/>
      </c>
      <c r="K128" s="15">
        <f>IF(H128&lt;7, (12.5 - (1.5*H128)), "-")</f>
        <v/>
      </c>
      <c r="L128" s="15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14" t="n">
        <v>5.967092448449405</v>
      </c>
      <c r="D129" s="14" t="n">
        <v>4.872666003100917</v>
      </c>
      <c r="E129" s="14" t="n">
        <v>7.630506919959569</v>
      </c>
      <c r="F129" s="14" t="n">
        <v>5.848528291616233</v>
      </c>
      <c r="G129" s="15">
        <f>AVERAGE(C129:F129)</f>
        <v/>
      </c>
      <c r="H129" s="15">
        <f>SUM(C129:F129)/4</f>
        <v/>
      </c>
      <c r="I129" s="15">
        <f>IF(H129&lt;7, (0.6*H129) + (0.4*G129), "-")</f>
        <v/>
      </c>
      <c r="J129" s="8">
        <f>IF(H129&lt;2.5, "REPROVADO", IF(H129&lt;7, "FINAL", "APROVADO"))</f>
        <v/>
      </c>
      <c r="K129" s="15">
        <f>IF(H129&lt;7, (12.5 - (1.5*H129)), "-")</f>
        <v/>
      </c>
      <c r="L129" s="15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15">
        <f>AVERAGE(C130:F130)</f>
        <v/>
      </c>
      <c r="H130" s="15">
        <f>SUM(C130:F130)/4</f>
        <v/>
      </c>
      <c r="I130" s="15">
        <f>IF(H130&lt;7, (0.6*H130) + (0.4*G130), "-")</f>
        <v/>
      </c>
      <c r="J130" s="8">
        <f>IF(H130&lt;2.5, "REPROVADO", IF(H130&lt;7, "FINAL", "APROVADO"))</f>
        <v/>
      </c>
      <c r="K130" s="15">
        <f>IF(H130&lt;7, (12.5 - (1.5*H130)), "-")</f>
        <v/>
      </c>
      <c r="L130" s="15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15">
        <f>AVERAGE(C131:F131)</f>
        <v/>
      </c>
      <c r="H131" s="15">
        <f>SUM(C131:F131)/4</f>
        <v/>
      </c>
      <c r="I131" s="15">
        <f>IF(H131&lt;7, (0.6*H131) + (0.4*G131), "-")</f>
        <v/>
      </c>
      <c r="J131" s="8">
        <f>IF(H131&lt;2.5, "REPROVADO", IF(H131&lt;7, "FINAL", "APROVADO"))</f>
        <v/>
      </c>
      <c r="K131" s="15">
        <f>IF(H131&lt;7, (12.5 - (1.5*H131)), "-")</f>
        <v/>
      </c>
      <c r="L131" s="15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15">
        <f>AVERAGE(C132:F132)</f>
        <v/>
      </c>
      <c r="H132" s="15">
        <f>SUM(C132:F132)/4</f>
        <v/>
      </c>
      <c r="I132" s="15">
        <f>IF(H132&lt;7, (0.6*H132) + (0.4*G132), "-")</f>
        <v/>
      </c>
      <c r="J132" s="8">
        <f>IF(H132&lt;2.5, "REPROVADO", IF(H132&lt;7, "FINAL", "APROVADO"))</f>
        <v/>
      </c>
      <c r="K132" s="15">
        <f>IF(H132&lt;7, (12.5 - (1.5*H132)), "-")</f>
        <v/>
      </c>
      <c r="L132" s="15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15">
        <f>AVERAGE(C133:F133)</f>
        <v/>
      </c>
      <c r="H133" s="15">
        <f>SUM(C133:F133)/4</f>
        <v/>
      </c>
      <c r="I133" s="15">
        <f>IF(H133&lt;7, (0.6*H133) + (0.4*G133), "-")</f>
        <v/>
      </c>
      <c r="J133" s="8">
        <f>IF(H133&lt;2.5, "REPROVADO", IF(H133&lt;7, "FINAL", "APROVADO"))</f>
        <v/>
      </c>
      <c r="K133" s="15">
        <f>IF(H133&lt;7, (12.5 - (1.5*H133)), "-")</f>
        <v/>
      </c>
      <c r="L133" s="15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15">
        <f>AVERAGE(C134:F134)</f>
        <v/>
      </c>
      <c r="H134" s="15">
        <f>SUM(C134:F134)/4</f>
        <v/>
      </c>
      <c r="I134" s="15">
        <f>IF(H134&lt;7, (0.6*H134) + (0.4*G134), "-")</f>
        <v/>
      </c>
      <c r="J134" s="8">
        <f>IF(H134&lt;2.5, "REPROVADO", IF(H134&lt;7, "FINAL", "APROVADO"))</f>
        <v/>
      </c>
      <c r="K134" s="15">
        <f>IF(H134&lt;7, (12.5 - (1.5*H134)), "-")</f>
        <v/>
      </c>
      <c r="L134" s="15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15">
        <f>AVERAGE(C135:F135)</f>
        <v/>
      </c>
      <c r="H135" s="15">
        <f>SUM(C135:F135)/4</f>
        <v/>
      </c>
      <c r="I135" s="15">
        <f>IF(H135&lt;7, (0.6*H135) + (0.4*G135), "-")</f>
        <v/>
      </c>
      <c r="J135" s="8">
        <f>IF(H135&lt;2.5, "REPROVADO", IF(H135&lt;7, "FINAL", "APROVADO"))</f>
        <v/>
      </c>
      <c r="K135" s="15">
        <f>IF(H135&lt;7, (12.5 - (1.5*H135)), "-")</f>
        <v/>
      </c>
      <c r="L135" s="15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15">
        <f>AVERAGE(C136:F136)</f>
        <v/>
      </c>
      <c r="H136" s="15">
        <f>SUM(C136:F136)/4</f>
        <v/>
      </c>
      <c r="I136" s="15">
        <f>IF(H136&lt;7, (0.6*H136) + (0.4*G136), "-")</f>
        <v/>
      </c>
      <c r="J136" s="8">
        <f>IF(H136&lt;2.5, "REPROVADO", IF(H136&lt;7, "FINAL", "APROVADO"))</f>
        <v/>
      </c>
      <c r="K136" s="15">
        <f>IF(H136&lt;7, (12.5 - (1.5*H136)), "-")</f>
        <v/>
      </c>
      <c r="L136" s="15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15">
        <f>AVERAGE(C137:F137)</f>
        <v/>
      </c>
      <c r="H137" s="15">
        <f>SUM(C137:F137)/4</f>
        <v/>
      </c>
      <c r="I137" s="15">
        <f>IF(H137&lt;7, (0.6*H137) + (0.4*G137), "-")</f>
        <v/>
      </c>
      <c r="J137" s="8">
        <f>IF(H137&lt;2.5, "REPROVADO", IF(H137&lt;7, "FINAL", "APROVADO"))</f>
        <v/>
      </c>
      <c r="K137" s="15">
        <f>IF(H137&lt;7, (12.5 - (1.5*H137)), "-")</f>
        <v/>
      </c>
      <c r="L137" s="15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15">
        <f>AVERAGE(C138:F138)</f>
        <v/>
      </c>
      <c r="H138" s="15">
        <f>SUM(C138:F138)/4</f>
        <v/>
      </c>
      <c r="I138" s="15">
        <f>IF(H138&lt;7, (0.6*H138) + (0.4*G138), "-")</f>
        <v/>
      </c>
      <c r="J138" s="8">
        <f>IF(H138&lt;2.5, "REPROVADO", IF(H138&lt;7, "FINAL", "APROVADO"))</f>
        <v/>
      </c>
      <c r="K138" s="15">
        <f>IF(H138&lt;7, (12.5 - (1.5*H138)), "-")</f>
        <v/>
      </c>
      <c r="L138" s="15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15">
        <f>AVERAGE(C139:F139)</f>
        <v/>
      </c>
      <c r="H139" s="15">
        <f>SUM(C139:F139)/4</f>
        <v/>
      </c>
      <c r="I139" s="15">
        <f>IF(H139&lt;7, (0.6*H139) + (0.4*G139), "-")</f>
        <v/>
      </c>
      <c r="J139" s="8">
        <f>IF(H139&lt;2.5, "REPROVADO", IF(H139&lt;7, "FINAL", "APROVADO"))</f>
        <v/>
      </c>
      <c r="K139" s="15">
        <f>IF(H139&lt;7, (12.5 - (1.5*H139)), "-")</f>
        <v/>
      </c>
      <c r="L139" s="15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15">
        <f>AVERAGE(C140:F140)</f>
        <v/>
      </c>
      <c r="H140" s="15">
        <f>SUM(C140:F140)/4</f>
        <v/>
      </c>
      <c r="I140" s="15">
        <f>IF(H140&lt;7, (0.6*H140) + (0.4*G140), "-")</f>
        <v/>
      </c>
      <c r="J140" s="8">
        <f>IF(H140&lt;2.5, "REPROVADO", IF(H140&lt;7, "FINAL", "APROVADO"))</f>
        <v/>
      </c>
      <c r="K140" s="15">
        <f>IF(H140&lt;7, (12.5 - (1.5*H140)), "-")</f>
        <v/>
      </c>
      <c r="L140" s="15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15">
        <f>AVERAGE(C141:F141)</f>
        <v/>
      </c>
      <c r="H141" s="15">
        <f>SUM(C141:F141)/4</f>
        <v/>
      </c>
      <c r="I141" s="15">
        <f>IF(H141&lt;7, (0.6*H141) + (0.4*G141), "-")</f>
        <v/>
      </c>
      <c r="J141" s="8">
        <f>IF(H141&lt;2.5, "REPROVADO", IF(H141&lt;7, "FINAL", "APROVADO"))</f>
        <v/>
      </c>
      <c r="K141" s="15">
        <f>IF(H141&lt;7, (12.5 - (1.5*H141)), "-")</f>
        <v/>
      </c>
      <c r="L141" s="15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15">
        <f>AVERAGE(C142:F142)</f>
        <v/>
      </c>
      <c r="H142" s="15">
        <f>SUM(C142:F142)/4</f>
        <v/>
      </c>
      <c r="I142" s="15">
        <f>IF(H142&lt;7, (0.6*H142) + (0.4*G142), "-")</f>
        <v/>
      </c>
      <c r="J142" s="8">
        <f>IF(H142&lt;2.5, "REPROVADO", IF(H142&lt;7, "FINAL", "APROVADO"))</f>
        <v/>
      </c>
      <c r="K142" s="15">
        <f>IF(H142&lt;7, (12.5 - (1.5*H142)), "-")</f>
        <v/>
      </c>
      <c r="L142" s="15">
        <f>IF(G142&gt;=K142, "AF", "-")</f>
        <v/>
      </c>
    </row>
    <row r="157"/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3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14" t="n">
        <v>6.438556954016875</v>
      </c>
      <c r="D160" s="14" t="n">
        <v>8.016122333733348</v>
      </c>
      <c r="E160" s="14" t="n">
        <v>6.789424218303506</v>
      </c>
      <c r="F160" s="14" t="n">
        <v>7.032078157931069</v>
      </c>
      <c r="G160" s="15">
        <f>AVERAGE(C160:F160)</f>
        <v/>
      </c>
      <c r="H160" s="15">
        <f>SUM(C160:F160)/4</f>
        <v/>
      </c>
      <c r="I160" s="15">
        <f>IF(H160&lt;7, (0.6*H160) + (0.4*G160), "-")</f>
        <v/>
      </c>
      <c r="J160" s="8">
        <f>IF(H160&lt;2.5, "REPROVADO", IF(H160&lt;7, "FINAL", "APROVADO"))</f>
        <v/>
      </c>
      <c r="K160" s="15">
        <f>IF(H160&lt;7, (12.5 - (1.5*H160)), "-")</f>
        <v/>
      </c>
      <c r="L160" s="15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14" t="n">
        <v>3.219341039529082</v>
      </c>
      <c r="D161" s="14" t="n">
        <v>2.408370752115734</v>
      </c>
      <c r="E161" s="14" t="n">
        <v>6.970968723738345</v>
      </c>
      <c r="F161" s="14" t="n">
        <v>2.859153609100797</v>
      </c>
      <c r="G161" s="15">
        <f>AVERAGE(C161:F161)</f>
        <v/>
      </c>
      <c r="H161" s="15">
        <f>SUM(C161:F161)/4</f>
        <v/>
      </c>
      <c r="I161" s="15">
        <f>IF(H161&lt;7, (0.6*H161) + (0.4*G161), "-")</f>
        <v/>
      </c>
      <c r="J161" s="8">
        <f>IF(H161&lt;2.5, "REPROVADO", IF(H161&lt;7, "FINAL", "APROVADO"))</f>
        <v/>
      </c>
      <c r="K161" s="15">
        <f>IF(H161&lt;7, (12.5 - (1.5*H161)), "-")</f>
        <v/>
      </c>
      <c r="L161" s="15">
        <f>IF(G161&gt;=K161, "AF", "-")</f>
        <v/>
      </c>
      <c r="N161" s="8" t="inlineStr">
        <is>
          <t>ALUNOS APROVADOS</t>
        </is>
      </c>
      <c r="O161" s="9">
        <f>COUNTIF(C160:C194, "&gt;=7")</f>
        <v/>
      </c>
      <c r="P161" s="9">
        <f>COUNTIF(D160:D194, "&gt;=7")</f>
        <v/>
      </c>
      <c r="Q161" s="9">
        <f>COUNTIF(E160:E194, "&gt;=7")</f>
        <v/>
      </c>
      <c r="R161" s="9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14" t="n">
        <v>1.616462071797942</v>
      </c>
      <c r="D162" s="14" t="n">
        <v>6.694675121519282</v>
      </c>
      <c r="E162" s="14" t="n">
        <v>8.669793772941972</v>
      </c>
      <c r="F162" s="14" t="n">
        <v>1.321223262688056</v>
      </c>
      <c r="G162" s="15">
        <f>AVERAGE(C162:F162)</f>
        <v/>
      </c>
      <c r="H162" s="15">
        <f>SUM(C162:F162)/4</f>
        <v/>
      </c>
      <c r="I162" s="15">
        <f>IF(H162&lt;7, (0.6*H162) + (0.4*G162), "-")</f>
        <v/>
      </c>
      <c r="J162" s="8">
        <f>IF(H162&lt;2.5, "REPROVADO", IF(H162&lt;7, "FINAL", "APROVADO"))</f>
        <v/>
      </c>
      <c r="K162" s="15">
        <f>IF(H162&lt;7, (12.5 - (1.5*H162)), "-")</f>
        <v/>
      </c>
      <c r="L162" s="15">
        <f>IF(G162&gt;=K162, "AF", "-")</f>
        <v/>
      </c>
      <c r="N162" s="8" t="inlineStr">
        <is>
          <t>ALUNOS REPROVADOS</t>
        </is>
      </c>
      <c r="O162" s="9">
        <f>COUNTIF(C160:C194, "&lt;7")</f>
        <v/>
      </c>
      <c r="P162" s="9">
        <f>COUNTIF(D160:D194, "&lt;7")</f>
        <v/>
      </c>
      <c r="Q162" s="9">
        <f>COUNTIF(E160:E194, "&lt;7")</f>
        <v/>
      </c>
      <c r="R162" s="9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14" t="n">
        <v>8.428046253301346</v>
      </c>
      <c r="D163" s="14" t="n">
        <v>8.685583613601082</v>
      </c>
      <c r="E163" s="14" t="n">
        <v>5.221972934852943</v>
      </c>
      <c r="F163" s="14" t="n">
        <v>5.635716587175484</v>
      </c>
      <c r="G163" s="15">
        <f>AVERAGE(C163:F163)</f>
        <v/>
      </c>
      <c r="H163" s="15">
        <f>SUM(C163:F163)/4</f>
        <v/>
      </c>
      <c r="I163" s="15">
        <f>IF(H163&lt;7, (0.6*H163) + (0.4*G163), "-")</f>
        <v/>
      </c>
      <c r="J163" s="8">
        <f>IF(H163&lt;2.5, "REPROVADO", IF(H163&lt;7, "FINAL", "APROVADO"))</f>
        <v/>
      </c>
      <c r="K163" s="15">
        <f>IF(H163&lt;7, (12.5 - (1.5*H163)), "-")</f>
        <v/>
      </c>
      <c r="L163" s="15">
        <f>IF(G163&gt;=K163, "AF", "-")</f>
        <v/>
      </c>
      <c r="N163" s="8" t="inlineStr">
        <is>
          <t>Nº ALUNOS COM MÉDIA &gt; 8,0</t>
        </is>
      </c>
      <c r="O163" s="9">
        <f>COUNTIF(C160:C194, "&gt;=8")</f>
        <v/>
      </c>
      <c r="P163" s="9">
        <f>COUNTIF(D160:D194, "&gt;=8")</f>
        <v/>
      </c>
      <c r="Q163" s="9">
        <f>COUNTIF(E160:E194, "&gt;=8")</f>
        <v/>
      </c>
      <c r="R163" s="9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14" t="n">
        <v>6.371305904654093</v>
      </c>
      <c r="D164" s="14" t="n">
        <v>1.150951517980817</v>
      </c>
      <c r="E164" s="14" t="n">
        <v>5.666588768234905</v>
      </c>
      <c r="F164" s="14" t="n">
        <v>6.473103001820756</v>
      </c>
      <c r="G164" s="15">
        <f>AVERAGE(C164:F164)</f>
        <v/>
      </c>
      <c r="H164" s="15">
        <f>SUM(C164:F164)/4</f>
        <v/>
      </c>
      <c r="I164" s="15">
        <f>IF(H164&lt;7, (0.6*H164) + (0.4*G164), "-")</f>
        <v/>
      </c>
      <c r="J164" s="8">
        <f>IF(H164&lt;2.5, "REPROVADO", IF(H164&lt;7, "FINAL", "APROVADO"))</f>
        <v/>
      </c>
      <c r="K164" s="15">
        <f>IF(H164&lt;7, (12.5 - (1.5*H164)), "-")</f>
        <v/>
      </c>
      <c r="L164" s="15">
        <f>IF(G164&gt;=K164, "AF", "-")</f>
        <v/>
      </c>
      <c r="N164" s="8" t="inlineStr">
        <is>
          <t>Nº ALUNOS QUE NÃO ATINGIRAM MÉDIA &gt; 8,0</t>
        </is>
      </c>
      <c r="O164" s="9">
        <f>COUNTIF(C160:C194, "&lt;8")</f>
        <v/>
      </c>
      <c r="P164" s="9">
        <f>COUNTIF(D160:D194, "&lt;8")</f>
        <v/>
      </c>
      <c r="Q164" s="9">
        <f>COUNTIF(E160:E194, "&lt;8")</f>
        <v/>
      </c>
      <c r="R164" s="9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14" t="n">
        <v>2.049338550731438</v>
      </c>
      <c r="D165" s="14" t="n">
        <v>2.734246186712684</v>
      </c>
      <c r="E165" s="14" t="n">
        <v>5.3908193516483</v>
      </c>
      <c r="F165" s="14" t="n">
        <v>4.416744351694668</v>
      </c>
      <c r="G165" s="15">
        <f>AVERAGE(C165:F165)</f>
        <v/>
      </c>
      <c r="H165" s="15">
        <f>SUM(C165:F165)/4</f>
        <v/>
      </c>
      <c r="I165" s="15">
        <f>IF(H165&lt;7, (0.6*H165) + (0.4*G165), "-")</f>
        <v/>
      </c>
      <c r="J165" s="8">
        <f>IF(H165&lt;2.5, "REPROVADO", IF(H165&lt;7, "FINAL", "APROVADO"))</f>
        <v/>
      </c>
      <c r="K165" s="15">
        <f>IF(H165&lt;7, (12.5 - (1.5*H165)), "-")</f>
        <v/>
      </c>
      <c r="L165" s="15">
        <f>IF(G165&gt;=K165, "AF", "-")</f>
        <v/>
      </c>
      <c r="N165" s="8" t="inlineStr">
        <is>
          <t>PERCENTUAL DE MÉDIAS &gt; 5,0</t>
        </is>
      </c>
      <c r="O165" s="10">
        <f>COUNTIF(C160:C194, "&gt;=5")/COUNTA(C160:C194)</f>
        <v/>
      </c>
      <c r="P165" s="10">
        <f>COUNTIF(D160:D194, "&gt;=5")/COUNTA(D160:D194)</f>
        <v/>
      </c>
      <c r="Q165" s="10">
        <f>COUNTIF(E160:E194, "&gt;=5")/COUNTA(E160:E194)</f>
        <v/>
      </c>
      <c r="R165" s="10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14" t="n">
        <v>6.759967524811938</v>
      </c>
      <c r="D166" s="14" t="n">
        <v>7.059631771728545</v>
      </c>
      <c r="E166" s="14" t="n">
        <v>6.294453131819479</v>
      </c>
      <c r="F166" s="14" t="n">
        <v>2.529027642858215</v>
      </c>
      <c r="G166" s="15">
        <f>AVERAGE(C166:F166)</f>
        <v/>
      </c>
      <c r="H166" s="15">
        <f>SUM(C166:F166)/4</f>
        <v/>
      </c>
      <c r="I166" s="15">
        <f>IF(H166&lt;7, (0.6*H166) + (0.4*G166), "-")</f>
        <v/>
      </c>
      <c r="J166" s="8">
        <f>IF(H166&lt;2.5, "REPROVADO", IF(H166&lt;7, "FINAL", "APROVADO"))</f>
        <v/>
      </c>
      <c r="K166" s="15">
        <f>IF(H166&lt;7, (12.5 - (1.5*H166)), "-")</f>
        <v/>
      </c>
      <c r="L166" s="15">
        <f>IF(G166&gt;=K166, "AF", "-")</f>
        <v/>
      </c>
      <c r="N166" s="8" t="inlineStr">
        <is>
          <t>PERCENTUAL DE MÉDIAS &lt; 5,0</t>
        </is>
      </c>
      <c r="O166" s="10">
        <f>COUNTIF(C160:C194, "&lt;5")/COUNTA(C160:C194)</f>
        <v/>
      </c>
      <c r="P166" s="10">
        <f>COUNTIF(D160:D194, "&lt;5")/COUNTA(D160:D194)</f>
        <v/>
      </c>
      <c r="Q166" s="10">
        <f>COUNTIF(E160:E194, "&lt;5")/COUNTA(E160:E194)</f>
        <v/>
      </c>
      <c r="R166" s="10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14" t="n">
        <v>6.77011907019153</v>
      </c>
      <c r="D167" s="14" t="n">
        <v>4.425956201319619</v>
      </c>
      <c r="E167" s="14" t="n">
        <v>3.52011218564242</v>
      </c>
      <c r="F167" s="14" t="n">
        <v>3.226911112189089</v>
      </c>
      <c r="G167" s="15">
        <f>AVERAGE(C167:F167)</f>
        <v/>
      </c>
      <c r="H167" s="15">
        <f>SUM(C167:F167)/4</f>
        <v/>
      </c>
      <c r="I167" s="15">
        <f>IF(H167&lt;7, (0.6*H167) + (0.4*G167), "-")</f>
        <v/>
      </c>
      <c r="J167" s="8">
        <f>IF(H167&lt;2.5, "REPROVADO", IF(H167&lt;7, "FINAL", "APROVADO"))</f>
        <v/>
      </c>
      <c r="K167" s="15">
        <f>IF(H167&lt;7, (12.5 - (1.5*H167)), "-")</f>
        <v/>
      </c>
      <c r="L167" s="15">
        <f>IF(G167&gt;=K167, "AF", "-")</f>
        <v/>
      </c>
      <c r="N167" s="8" t="inlineStr">
        <is>
          <t>MATRÍCULAS</t>
        </is>
      </c>
      <c r="O167" s="9">
        <f>COUNTA(C160:C194)</f>
        <v/>
      </c>
      <c r="P167" s="9">
        <f>COUNTA(D160:D194)</f>
        <v/>
      </c>
      <c r="Q167" s="9">
        <f>COUNTA(E160:E194)</f>
        <v/>
      </c>
      <c r="R167" s="9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14" t="n">
        <v>9.647449662940788</v>
      </c>
      <c r="D168" s="14" t="n">
        <v>6.110042598377325</v>
      </c>
      <c r="E168" s="14" t="n">
        <v>8.12019986081156</v>
      </c>
      <c r="F168" s="14" t="n">
        <v>9.604283125513684</v>
      </c>
      <c r="G168" s="15">
        <f>AVERAGE(C168:F168)</f>
        <v/>
      </c>
      <c r="H168" s="15">
        <f>SUM(C168:F168)/4</f>
        <v/>
      </c>
      <c r="I168" s="15">
        <f>IF(H168&lt;7, (0.6*H168) + (0.4*G168), "-")</f>
        <v/>
      </c>
      <c r="J168" s="8">
        <f>IF(H168&lt;2.5, "REPROVADO", IF(H168&lt;7, "FINAL", "APROVADO"))</f>
        <v/>
      </c>
      <c r="K168" s="15">
        <f>IF(H168&lt;7, (12.5 - (1.5*H168)), "-")</f>
        <v/>
      </c>
      <c r="L168" s="15">
        <f>IF(G168&gt;=K168, "AF", "-")</f>
        <v/>
      </c>
      <c r="N168" s="8" t="inlineStr">
        <is>
          <t>TAXA DE APROVAÇÃO (%)</t>
        </is>
      </c>
      <c r="O168" s="10">
        <f>IF(COUNTA(C160:C194)=0, 0, COUNTIF(C160:C194, "&gt;=7")/COUNTA(C160:C194))</f>
        <v/>
      </c>
      <c r="P168" s="10">
        <f>IF(COUNTA(D160:D194)=0, 0, COUNTIF(D160:D194, "&gt;=7")/COUNTA(D160:D194))</f>
        <v/>
      </c>
      <c r="Q168" s="10">
        <f>IF(COUNTA(E160:E194)=0, 0, COUNTIF(E160:E194, "&gt;=7")/COUNTA(E160:E194))</f>
        <v/>
      </c>
      <c r="R168" s="10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14" t="n">
        <v>6.494491893603478</v>
      </c>
      <c r="D169" s="14" t="n">
        <v>9.650323778414764</v>
      </c>
      <c r="E169" s="14" t="n">
        <v>1.141297547104243</v>
      </c>
      <c r="F169" s="14" t="n">
        <v>4.748231736009831</v>
      </c>
      <c r="G169" s="15">
        <f>AVERAGE(C169:F169)</f>
        <v/>
      </c>
      <c r="H169" s="15">
        <f>SUM(C169:F169)/4</f>
        <v/>
      </c>
      <c r="I169" s="15">
        <f>IF(H169&lt;7, (0.6*H169) + (0.4*G169), "-")</f>
        <v/>
      </c>
      <c r="J169" s="8">
        <f>IF(H169&lt;2.5, "REPROVADO", IF(H169&lt;7, "FINAL", "APROVADO"))</f>
        <v/>
      </c>
      <c r="K169" s="15">
        <f>IF(H169&lt;7, (12.5 - (1.5*H169)), "-")</f>
        <v/>
      </c>
      <c r="L169" s="15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14" t="n">
        <v>6.522030680197314</v>
      </c>
      <c r="D170" s="14" t="n">
        <v>2.241364363030367</v>
      </c>
      <c r="E170" s="14" t="n">
        <v>4.023746515746965</v>
      </c>
      <c r="F170" s="14" t="n">
        <v>1.967618732887386</v>
      </c>
      <c r="G170" s="15">
        <f>AVERAGE(C170:F170)</f>
        <v/>
      </c>
      <c r="H170" s="15">
        <f>SUM(C170:F170)/4</f>
        <v/>
      </c>
      <c r="I170" s="15">
        <f>IF(H170&lt;7, (0.6*H170) + (0.4*G170), "-")</f>
        <v/>
      </c>
      <c r="J170" s="8">
        <f>IF(H170&lt;2.5, "REPROVADO", IF(H170&lt;7, "FINAL", "APROVADO"))</f>
        <v/>
      </c>
      <c r="K170" s="15">
        <f>IF(H170&lt;7, (12.5 - (1.5*H170)), "-")</f>
        <v/>
      </c>
      <c r="L170" s="15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14" t="n">
        <v>6.962666787683187</v>
      </c>
      <c r="D171" s="14" t="n">
        <v>3.133020987593458</v>
      </c>
      <c r="E171" s="14" t="n">
        <v>7.023794706110729</v>
      </c>
      <c r="F171" s="14" t="n">
        <v>6.389887424573208</v>
      </c>
      <c r="G171" s="15">
        <f>AVERAGE(C171:F171)</f>
        <v/>
      </c>
      <c r="H171" s="15">
        <f>SUM(C171:F171)/4</f>
        <v/>
      </c>
      <c r="I171" s="15">
        <f>IF(H171&lt;7, (0.6*H171) + (0.4*G171), "-")</f>
        <v/>
      </c>
      <c r="J171" s="8">
        <f>IF(H171&lt;2.5, "REPROVADO", IF(H171&lt;7, "FINAL", "APROVADO"))</f>
        <v/>
      </c>
      <c r="K171" s="15">
        <f>IF(H171&lt;7, (12.5 - (1.5*H171)), "-")</f>
        <v/>
      </c>
      <c r="L171" s="15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14" t="n">
        <v>9.795580507765051</v>
      </c>
      <c r="D172" s="14" t="n">
        <v>9.436992969423686</v>
      </c>
      <c r="E172" s="14" t="n">
        <v>4.391742918477071</v>
      </c>
      <c r="F172" s="14" t="n">
        <v>8.488175811769509</v>
      </c>
      <c r="G172" s="15">
        <f>AVERAGE(C172:F172)</f>
        <v/>
      </c>
      <c r="H172" s="15">
        <f>SUM(C172:F172)/4</f>
        <v/>
      </c>
      <c r="I172" s="15">
        <f>IF(H172&lt;7, (0.6*H172) + (0.4*G172), "-")</f>
        <v/>
      </c>
      <c r="J172" s="8">
        <f>IF(H172&lt;2.5, "REPROVADO", IF(H172&lt;7, "FINAL", "APROVADO"))</f>
        <v/>
      </c>
      <c r="K172" s="15">
        <f>IF(H172&lt;7, (12.5 - (1.5*H172)), "-")</f>
        <v/>
      </c>
      <c r="L172" s="15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14" t="n">
        <v>4.070157674308126</v>
      </c>
      <c r="D173" s="14" t="n">
        <v>1.970975337195911</v>
      </c>
      <c r="E173" s="14" t="n">
        <v>8.056576523069225</v>
      </c>
      <c r="F173" s="14" t="n">
        <v>4.052016334020241</v>
      </c>
      <c r="G173" s="15">
        <f>AVERAGE(C173:F173)</f>
        <v/>
      </c>
      <c r="H173" s="15">
        <f>SUM(C173:F173)/4</f>
        <v/>
      </c>
      <c r="I173" s="15">
        <f>IF(H173&lt;7, (0.6*H173) + (0.4*G173), "-")</f>
        <v/>
      </c>
      <c r="J173" s="8">
        <f>IF(H173&lt;2.5, "REPROVADO", IF(H173&lt;7, "FINAL", "APROVADO"))</f>
        <v/>
      </c>
      <c r="K173" s="15">
        <f>IF(H173&lt;7, (12.5 - (1.5*H173)), "-")</f>
        <v/>
      </c>
      <c r="L173" s="15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14" t="n">
        <v>8.672235016761306</v>
      </c>
      <c r="D174" s="14" t="n">
        <v>6.777946821462191</v>
      </c>
      <c r="E174" s="14" t="n">
        <v>3.561986262210212</v>
      </c>
      <c r="F174" s="14" t="n">
        <v>7.586642526278048</v>
      </c>
      <c r="G174" s="15">
        <f>AVERAGE(C174:F174)</f>
        <v/>
      </c>
      <c r="H174" s="15">
        <f>SUM(C174:F174)/4</f>
        <v/>
      </c>
      <c r="I174" s="15">
        <f>IF(H174&lt;7, (0.6*H174) + (0.4*G174), "-")</f>
        <v/>
      </c>
      <c r="J174" s="8">
        <f>IF(H174&lt;2.5, "REPROVADO", IF(H174&lt;7, "FINAL", "APROVADO"))</f>
        <v/>
      </c>
      <c r="K174" s="15">
        <f>IF(H174&lt;7, (12.5 - (1.5*H174)), "-")</f>
        <v/>
      </c>
      <c r="L174" s="15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14" t="n">
        <v>5.875943316993793</v>
      </c>
      <c r="D175" s="14" t="n">
        <v>6.256665370652857</v>
      </c>
      <c r="E175" s="14" t="n">
        <v>5.597356283983943</v>
      </c>
      <c r="F175" s="14" t="n">
        <v>3.385019874137607</v>
      </c>
      <c r="G175" s="15">
        <f>AVERAGE(C175:F175)</f>
        <v/>
      </c>
      <c r="H175" s="15">
        <f>SUM(C175:F175)/4</f>
        <v/>
      </c>
      <c r="I175" s="15">
        <f>IF(H175&lt;7, (0.6*H175) + (0.4*G175), "-")</f>
        <v/>
      </c>
      <c r="J175" s="8">
        <f>IF(H175&lt;2.5, "REPROVADO", IF(H175&lt;7, "FINAL", "APROVADO"))</f>
        <v/>
      </c>
      <c r="K175" s="15">
        <f>IF(H175&lt;7, (12.5 - (1.5*H175)), "-")</f>
        <v/>
      </c>
      <c r="L175" s="15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14" t="n">
        <v>5.681684028601326</v>
      </c>
      <c r="D176" s="14" t="n">
        <v>1.972053401020038</v>
      </c>
      <c r="E176" s="14" t="n">
        <v>9.504236686970305</v>
      </c>
      <c r="F176" s="14" t="n">
        <v>2.942891106575344</v>
      </c>
      <c r="G176" s="15">
        <f>AVERAGE(C176:F176)</f>
        <v/>
      </c>
      <c r="H176" s="15">
        <f>SUM(C176:F176)/4</f>
        <v/>
      </c>
      <c r="I176" s="15">
        <f>IF(H176&lt;7, (0.6*H176) + (0.4*G176), "-")</f>
        <v/>
      </c>
      <c r="J176" s="8">
        <f>IF(H176&lt;2.5, "REPROVADO", IF(H176&lt;7, "FINAL", "APROVADO"))</f>
        <v/>
      </c>
      <c r="K176" s="15">
        <f>IF(H176&lt;7, (12.5 - (1.5*H176)), "-")</f>
        <v/>
      </c>
      <c r="L176" s="15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14" t="n">
        <v>7.979319680097708</v>
      </c>
      <c r="D177" s="14" t="n">
        <v>9.326632832923353</v>
      </c>
      <c r="E177" s="14" t="n">
        <v>1.610227144465287</v>
      </c>
      <c r="F177" s="14" t="n">
        <v>3.285331126562629</v>
      </c>
      <c r="G177" s="15">
        <f>AVERAGE(C177:F177)</f>
        <v/>
      </c>
      <c r="H177" s="15">
        <f>SUM(C177:F177)/4</f>
        <v/>
      </c>
      <c r="I177" s="15">
        <f>IF(H177&lt;7, (0.6*H177) + (0.4*G177), "-")</f>
        <v/>
      </c>
      <c r="J177" s="8">
        <f>IF(H177&lt;2.5, "REPROVADO", IF(H177&lt;7, "FINAL", "APROVADO"))</f>
        <v/>
      </c>
      <c r="K177" s="15">
        <f>IF(H177&lt;7, (12.5 - (1.5*H177)), "-")</f>
        <v/>
      </c>
      <c r="L177" s="15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14" t="n">
        <v>7.016829798790345</v>
      </c>
      <c r="D178" s="14" t="n">
        <v>2.730106509941059</v>
      </c>
      <c r="E178" s="14" t="n">
        <v>1.555025019717668</v>
      </c>
      <c r="F178" s="14" t="n">
        <v>7.57613058725287</v>
      </c>
      <c r="G178" s="15">
        <f>AVERAGE(C178:F178)</f>
        <v/>
      </c>
      <c r="H178" s="15">
        <f>SUM(C178:F178)/4</f>
        <v/>
      </c>
      <c r="I178" s="15">
        <f>IF(H178&lt;7, (0.6*H178) + (0.4*G178), "-")</f>
        <v/>
      </c>
      <c r="J178" s="8">
        <f>IF(H178&lt;2.5, "REPROVADO", IF(H178&lt;7, "FINAL", "APROVADO"))</f>
        <v/>
      </c>
      <c r="K178" s="15">
        <f>IF(H178&lt;7, (12.5 - (1.5*H178)), "-")</f>
        <v/>
      </c>
      <c r="L178" s="15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14" t="n">
        <v>3.070690102971256</v>
      </c>
      <c r="D179" s="14" t="n">
        <v>5.75471479602899</v>
      </c>
      <c r="E179" s="14" t="n">
        <v>1.598205073422234</v>
      </c>
      <c r="F179" s="14" t="n">
        <v>4.587006235467678</v>
      </c>
      <c r="G179" s="15">
        <f>AVERAGE(C179:F179)</f>
        <v/>
      </c>
      <c r="H179" s="15">
        <f>SUM(C179:F179)/4</f>
        <v/>
      </c>
      <c r="I179" s="15">
        <f>IF(H179&lt;7, (0.6*H179) + (0.4*G179), "-")</f>
        <v/>
      </c>
      <c r="J179" s="8">
        <f>IF(H179&lt;2.5, "REPROVADO", IF(H179&lt;7, "FINAL", "APROVADO"))</f>
        <v/>
      </c>
      <c r="K179" s="15">
        <f>IF(H179&lt;7, (12.5 - (1.5*H179)), "-")</f>
        <v/>
      </c>
      <c r="L179" s="15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14" t="n">
        <v>3.416551756221712</v>
      </c>
      <c r="D180" s="14" t="n">
        <v>5.449108055952241</v>
      </c>
      <c r="E180" s="14" t="n">
        <v>5.70518382134788</v>
      </c>
      <c r="F180" s="14" t="n">
        <v>9.309395584013417</v>
      </c>
      <c r="G180" s="15">
        <f>AVERAGE(C180:F180)</f>
        <v/>
      </c>
      <c r="H180" s="15">
        <f>SUM(C180:F180)/4</f>
        <v/>
      </c>
      <c r="I180" s="15">
        <f>IF(H180&lt;7, (0.6*H180) + (0.4*G180), "-")</f>
        <v/>
      </c>
      <c r="J180" s="8">
        <f>IF(H180&lt;2.5, "REPROVADO", IF(H180&lt;7, "FINAL", "APROVADO"))</f>
        <v/>
      </c>
      <c r="K180" s="15">
        <f>IF(H180&lt;7, (12.5 - (1.5*H180)), "-")</f>
        <v/>
      </c>
      <c r="L180" s="15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14" t="n">
        <v>2.544370556814699</v>
      </c>
      <c r="D181" s="14" t="n">
        <v>4.943454214933281</v>
      </c>
      <c r="E181" s="14" t="n">
        <v>6.336923671931246</v>
      </c>
      <c r="F181" s="14" t="n">
        <v>4.878799361554593</v>
      </c>
      <c r="G181" s="15">
        <f>AVERAGE(C181:F181)</f>
        <v/>
      </c>
      <c r="H181" s="15">
        <f>SUM(C181:F181)/4</f>
        <v/>
      </c>
      <c r="I181" s="15">
        <f>IF(H181&lt;7, (0.6*H181) + (0.4*G181), "-")</f>
        <v/>
      </c>
      <c r="J181" s="8">
        <f>IF(H181&lt;2.5, "REPROVADO", IF(H181&lt;7, "FINAL", "APROVADO"))</f>
        <v/>
      </c>
      <c r="K181" s="15">
        <f>IF(H181&lt;7, (12.5 - (1.5*H181)), "-")</f>
        <v/>
      </c>
      <c r="L181" s="15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14" t="n">
        <v>1.857121952920032</v>
      </c>
      <c r="D182" s="14" t="n">
        <v>7.375142601435825</v>
      </c>
      <c r="E182" s="14" t="n">
        <v>4.2519778867066</v>
      </c>
      <c r="F182" s="14" t="n">
        <v>5.510607507344218</v>
      </c>
      <c r="G182" s="15">
        <f>AVERAGE(C182:F182)</f>
        <v/>
      </c>
      <c r="H182" s="15">
        <f>SUM(C182:F182)/4</f>
        <v/>
      </c>
      <c r="I182" s="15">
        <f>IF(H182&lt;7, (0.6*H182) + (0.4*G182), "-")</f>
        <v/>
      </c>
      <c r="J182" s="8">
        <f>IF(H182&lt;2.5, "REPROVADO", IF(H182&lt;7, "FINAL", "APROVADO"))</f>
        <v/>
      </c>
      <c r="K182" s="15">
        <f>IF(H182&lt;7, (12.5 - (1.5*H182)), "-")</f>
        <v/>
      </c>
      <c r="L182" s="15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14" t="n">
        <v>8.87568380987757</v>
      </c>
      <c r="D183" s="14" t="n">
        <v>4.936429428671461</v>
      </c>
      <c r="E183" s="14" t="n">
        <v>2.191297228690163</v>
      </c>
      <c r="F183" s="14" t="n">
        <v>6.246847587153605</v>
      </c>
      <c r="G183" s="15">
        <f>AVERAGE(C183:F183)</f>
        <v/>
      </c>
      <c r="H183" s="15">
        <f>SUM(C183:F183)/4</f>
        <v/>
      </c>
      <c r="I183" s="15">
        <f>IF(H183&lt;7, (0.6*H183) + (0.4*G183), "-")</f>
        <v/>
      </c>
      <c r="J183" s="8">
        <f>IF(H183&lt;2.5, "REPROVADO", IF(H183&lt;7, "FINAL", "APROVADO"))</f>
        <v/>
      </c>
      <c r="K183" s="15">
        <f>IF(H183&lt;7, (12.5 - (1.5*H183)), "-")</f>
        <v/>
      </c>
      <c r="L183" s="15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14" t="n">
        <v>6.018489554936855</v>
      </c>
      <c r="D184" s="14" t="n">
        <v>6.404156478046565</v>
      </c>
      <c r="E184" s="14" t="n">
        <v>2.033823807628496</v>
      </c>
      <c r="F184" s="14" t="n">
        <v>5.628262514917956</v>
      </c>
      <c r="G184" s="15">
        <f>AVERAGE(C184:F184)</f>
        <v/>
      </c>
      <c r="H184" s="15">
        <f>SUM(C184:F184)/4</f>
        <v/>
      </c>
      <c r="I184" s="15">
        <f>IF(H184&lt;7, (0.6*H184) + (0.4*G184), "-")</f>
        <v/>
      </c>
      <c r="J184" s="8">
        <f>IF(H184&lt;2.5, "REPROVADO", IF(H184&lt;7, "FINAL", "APROVADO"))</f>
        <v/>
      </c>
      <c r="K184" s="15">
        <f>IF(H184&lt;7, (12.5 - (1.5*H184)), "-")</f>
        <v/>
      </c>
      <c r="L184" s="15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15">
        <f>AVERAGE(C185:F185)</f>
        <v/>
      </c>
      <c r="H185" s="15">
        <f>SUM(C185:F185)/4</f>
        <v/>
      </c>
      <c r="I185" s="15">
        <f>IF(H185&lt;7, (0.6*H185) + (0.4*G185), "-")</f>
        <v/>
      </c>
      <c r="J185" s="8">
        <f>IF(H185&lt;2.5, "REPROVADO", IF(H185&lt;7, "FINAL", "APROVADO"))</f>
        <v/>
      </c>
      <c r="K185" s="15">
        <f>IF(H185&lt;7, (12.5 - (1.5*H185)), "-")</f>
        <v/>
      </c>
      <c r="L185" s="15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15">
        <f>AVERAGE(C186:F186)</f>
        <v/>
      </c>
      <c r="H186" s="15">
        <f>SUM(C186:F186)/4</f>
        <v/>
      </c>
      <c r="I186" s="15">
        <f>IF(H186&lt;7, (0.6*H186) + (0.4*G186), "-")</f>
        <v/>
      </c>
      <c r="J186" s="8">
        <f>IF(H186&lt;2.5, "REPROVADO", IF(H186&lt;7, "FINAL", "APROVADO"))</f>
        <v/>
      </c>
      <c r="K186" s="15">
        <f>IF(H186&lt;7, (12.5 - (1.5*H186)), "-")</f>
        <v/>
      </c>
      <c r="L186" s="15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15">
        <f>AVERAGE(C187:F187)</f>
        <v/>
      </c>
      <c r="H187" s="15">
        <f>SUM(C187:F187)/4</f>
        <v/>
      </c>
      <c r="I187" s="15">
        <f>IF(H187&lt;7, (0.6*H187) + (0.4*G187), "-")</f>
        <v/>
      </c>
      <c r="J187" s="8">
        <f>IF(H187&lt;2.5, "REPROVADO", IF(H187&lt;7, "FINAL", "APROVADO"))</f>
        <v/>
      </c>
      <c r="K187" s="15">
        <f>IF(H187&lt;7, (12.5 - (1.5*H187)), "-")</f>
        <v/>
      </c>
      <c r="L187" s="15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15">
        <f>AVERAGE(C188:F188)</f>
        <v/>
      </c>
      <c r="H188" s="15">
        <f>SUM(C188:F188)/4</f>
        <v/>
      </c>
      <c r="I188" s="15">
        <f>IF(H188&lt;7, (0.6*H188) + (0.4*G188), "-")</f>
        <v/>
      </c>
      <c r="J188" s="8">
        <f>IF(H188&lt;2.5, "REPROVADO", IF(H188&lt;7, "FINAL", "APROVADO"))</f>
        <v/>
      </c>
      <c r="K188" s="15">
        <f>IF(H188&lt;7, (12.5 - (1.5*H188)), "-")</f>
        <v/>
      </c>
      <c r="L188" s="15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15">
        <f>AVERAGE(C189:F189)</f>
        <v/>
      </c>
      <c r="H189" s="15">
        <f>SUM(C189:F189)/4</f>
        <v/>
      </c>
      <c r="I189" s="15">
        <f>IF(H189&lt;7, (0.6*H189) + (0.4*G189), "-")</f>
        <v/>
      </c>
      <c r="J189" s="8">
        <f>IF(H189&lt;2.5, "REPROVADO", IF(H189&lt;7, "FINAL", "APROVADO"))</f>
        <v/>
      </c>
      <c r="K189" s="15">
        <f>IF(H189&lt;7, (12.5 - (1.5*H189)), "-")</f>
        <v/>
      </c>
      <c r="L189" s="15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15">
        <f>AVERAGE(C190:F190)</f>
        <v/>
      </c>
      <c r="H190" s="15">
        <f>SUM(C190:F190)/4</f>
        <v/>
      </c>
      <c r="I190" s="15">
        <f>IF(H190&lt;7, (0.6*H190) + (0.4*G190), "-")</f>
        <v/>
      </c>
      <c r="J190" s="8">
        <f>IF(H190&lt;2.5, "REPROVADO", IF(H190&lt;7, "FINAL", "APROVADO"))</f>
        <v/>
      </c>
      <c r="K190" s="15">
        <f>IF(H190&lt;7, (12.5 - (1.5*H190)), "-")</f>
        <v/>
      </c>
      <c r="L190" s="15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15">
        <f>AVERAGE(C191:F191)</f>
        <v/>
      </c>
      <c r="H191" s="15">
        <f>SUM(C191:F191)/4</f>
        <v/>
      </c>
      <c r="I191" s="15">
        <f>IF(H191&lt;7, (0.6*H191) + (0.4*G191), "-")</f>
        <v/>
      </c>
      <c r="J191" s="8">
        <f>IF(H191&lt;2.5, "REPROVADO", IF(H191&lt;7, "FINAL", "APROVADO"))</f>
        <v/>
      </c>
      <c r="K191" s="15">
        <f>IF(H191&lt;7, (12.5 - (1.5*H191)), "-")</f>
        <v/>
      </c>
      <c r="L191" s="15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15">
        <f>AVERAGE(C192:F192)</f>
        <v/>
      </c>
      <c r="H192" s="15">
        <f>SUM(C192:F192)/4</f>
        <v/>
      </c>
      <c r="I192" s="15">
        <f>IF(H192&lt;7, (0.6*H192) + (0.4*G192), "-")</f>
        <v/>
      </c>
      <c r="J192" s="8">
        <f>IF(H192&lt;2.5, "REPROVADO", IF(H192&lt;7, "FINAL", "APROVADO"))</f>
        <v/>
      </c>
      <c r="K192" s="15">
        <f>IF(H192&lt;7, (12.5 - (1.5*H192)), "-")</f>
        <v/>
      </c>
      <c r="L192" s="15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15">
        <f>AVERAGE(C193:F193)</f>
        <v/>
      </c>
      <c r="H193" s="15">
        <f>SUM(C193:F193)/4</f>
        <v/>
      </c>
      <c r="I193" s="15">
        <f>IF(H193&lt;7, (0.6*H193) + (0.4*G193), "-")</f>
        <v/>
      </c>
      <c r="J193" s="8">
        <f>IF(H193&lt;2.5, "REPROVADO", IF(H193&lt;7, "FINAL", "APROVADO"))</f>
        <v/>
      </c>
      <c r="K193" s="15">
        <f>IF(H193&lt;7, (12.5 - (1.5*H193)), "-")</f>
        <v/>
      </c>
      <c r="L193" s="15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15">
        <f>AVERAGE(C194:F194)</f>
        <v/>
      </c>
      <c r="H194" s="15">
        <f>SUM(C194:F194)/4</f>
        <v/>
      </c>
      <c r="I194" s="15">
        <f>IF(H194&lt;7, (0.6*H194) + (0.4*G194), "-")</f>
        <v/>
      </c>
      <c r="J194" s="8">
        <f>IF(H194&lt;2.5, "REPROVADO", IF(H194&lt;7, "FINAL", "APROVADO"))</f>
        <v/>
      </c>
      <c r="K194" s="15">
        <f>IF(H194&lt;7, (12.5 - (1.5*H194)), "-")</f>
        <v/>
      </c>
      <c r="L194" s="15">
        <f>IF(G194&gt;=K194, "AF", "-")</f>
        <v/>
      </c>
    </row>
    <row r="208"/>
    <row r="209"/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3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14" t="n">
        <v>3.309181798942369</v>
      </c>
      <c r="D212" s="14" t="n">
        <v>2.24618055403247</v>
      </c>
      <c r="E212" s="14" t="n">
        <v>2.132405291138109</v>
      </c>
      <c r="F212" s="14" t="n">
        <v>4.022183288568923</v>
      </c>
      <c r="G212" s="15">
        <f>AVERAGE(C212:F212)</f>
        <v/>
      </c>
      <c r="H212" s="15">
        <f>SUM(C212:F212)/4</f>
        <v/>
      </c>
      <c r="I212" s="15">
        <f>IF(H212&lt;7, (0.6*H212) + (0.4*G212), "-")</f>
        <v/>
      </c>
      <c r="J212" s="8">
        <f>IF(H212&lt;2.5, "REPROVADO", IF(H212&lt;7, "FINAL", "APROVADO"))</f>
        <v/>
      </c>
      <c r="K212" s="15">
        <f>IF(H212&lt;7, (12.5 - (1.5*H212)), "-")</f>
        <v/>
      </c>
      <c r="L212" s="15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14" t="n">
        <v>1.431032034989596</v>
      </c>
      <c r="D213" s="14" t="n">
        <v>4.684260699279497</v>
      </c>
      <c r="E213" s="14" t="n">
        <v>2.442612796137915</v>
      </c>
      <c r="F213" s="14" t="n">
        <v>2.892188877872366</v>
      </c>
      <c r="G213" s="15">
        <f>AVERAGE(C213:F213)</f>
        <v/>
      </c>
      <c r="H213" s="15">
        <f>SUM(C213:F213)/4</f>
        <v/>
      </c>
      <c r="I213" s="15">
        <f>IF(H213&lt;7, (0.6*H213) + (0.4*G213), "-")</f>
        <v/>
      </c>
      <c r="J213" s="8">
        <f>IF(H213&lt;2.5, "REPROVADO", IF(H213&lt;7, "FINAL", "APROVADO"))</f>
        <v/>
      </c>
      <c r="K213" s="15">
        <f>IF(H213&lt;7, (12.5 - (1.5*H213)), "-")</f>
        <v/>
      </c>
      <c r="L213" s="15">
        <f>IF(G213&gt;=K213, "AF", "-")</f>
        <v/>
      </c>
      <c r="N213" s="8" t="inlineStr">
        <is>
          <t>ALUNOS APROVADOS</t>
        </is>
      </c>
      <c r="O213" s="9">
        <f>COUNTIF(C212:C246, "&gt;=7")</f>
        <v/>
      </c>
      <c r="P213" s="9">
        <f>COUNTIF(D212:D246, "&gt;=7")</f>
        <v/>
      </c>
      <c r="Q213" s="9">
        <f>COUNTIF(E212:E246, "&gt;=7")</f>
        <v/>
      </c>
      <c r="R213" s="9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14" t="n">
        <v>6.906565975758016</v>
      </c>
      <c r="D214" s="14" t="n">
        <v>7.60222249631373</v>
      </c>
      <c r="E214" s="14" t="n">
        <v>6.325058579878083</v>
      </c>
      <c r="F214" s="14" t="n">
        <v>5.821986136993032</v>
      </c>
      <c r="G214" s="15">
        <f>AVERAGE(C214:F214)</f>
        <v/>
      </c>
      <c r="H214" s="15">
        <f>SUM(C214:F214)/4</f>
        <v/>
      </c>
      <c r="I214" s="15">
        <f>IF(H214&lt;7, (0.6*H214) + (0.4*G214), "-")</f>
        <v/>
      </c>
      <c r="J214" s="8">
        <f>IF(H214&lt;2.5, "REPROVADO", IF(H214&lt;7, "FINAL", "APROVADO"))</f>
        <v/>
      </c>
      <c r="K214" s="15">
        <f>IF(H214&lt;7, (12.5 - (1.5*H214)), "-")</f>
        <v/>
      </c>
      <c r="L214" s="15">
        <f>IF(G214&gt;=K214, "AF", "-")</f>
        <v/>
      </c>
      <c r="N214" s="8" t="inlineStr">
        <is>
          <t>ALUNOS REPROVADOS</t>
        </is>
      </c>
      <c r="O214" s="9">
        <f>COUNTIF(C212:C246, "&lt;7")</f>
        <v/>
      </c>
      <c r="P214" s="9">
        <f>COUNTIF(D212:D246, "&lt;7")</f>
        <v/>
      </c>
      <c r="Q214" s="9">
        <f>COUNTIF(E212:E246, "&lt;7")</f>
        <v/>
      </c>
      <c r="R214" s="9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14" t="n">
        <v>9.157543314054982</v>
      </c>
      <c r="D215" s="14" t="n">
        <v>3.950569589816983</v>
      </c>
      <c r="E215" s="14" t="n">
        <v>3.13942575396743</v>
      </c>
      <c r="F215" s="14" t="n">
        <v>2.095315024721883</v>
      </c>
      <c r="G215" s="15">
        <f>AVERAGE(C215:F215)</f>
        <v/>
      </c>
      <c r="H215" s="15">
        <f>SUM(C215:F215)/4</f>
        <v/>
      </c>
      <c r="I215" s="15">
        <f>IF(H215&lt;7, (0.6*H215) + (0.4*G215), "-")</f>
        <v/>
      </c>
      <c r="J215" s="8">
        <f>IF(H215&lt;2.5, "REPROVADO", IF(H215&lt;7, "FINAL", "APROVADO"))</f>
        <v/>
      </c>
      <c r="K215" s="15">
        <f>IF(H215&lt;7, (12.5 - (1.5*H215)), "-")</f>
        <v/>
      </c>
      <c r="L215" s="15">
        <f>IF(G215&gt;=K215, "AF", "-")</f>
        <v/>
      </c>
      <c r="N215" s="8" t="inlineStr">
        <is>
          <t>Nº ALUNOS COM MÉDIA &gt; 8,0</t>
        </is>
      </c>
      <c r="O215" s="9">
        <f>COUNTIF(C212:C246, "&gt;=8")</f>
        <v/>
      </c>
      <c r="P215" s="9">
        <f>COUNTIF(D212:D246, "&gt;=8")</f>
        <v/>
      </c>
      <c r="Q215" s="9">
        <f>COUNTIF(E212:E246, "&gt;=8")</f>
        <v/>
      </c>
      <c r="R215" s="9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14" t="n">
        <v>7.391386617674311</v>
      </c>
      <c r="D216" s="14" t="n">
        <v>6.611659437736295</v>
      </c>
      <c r="E216" s="14" t="n">
        <v>3.084830231938412</v>
      </c>
      <c r="F216" s="14" t="n">
        <v>2.62449680185702</v>
      </c>
      <c r="G216" s="15">
        <f>AVERAGE(C216:F216)</f>
        <v/>
      </c>
      <c r="H216" s="15">
        <f>SUM(C216:F216)/4</f>
        <v/>
      </c>
      <c r="I216" s="15">
        <f>IF(H216&lt;7, (0.6*H216) + (0.4*G216), "-")</f>
        <v/>
      </c>
      <c r="J216" s="8">
        <f>IF(H216&lt;2.5, "REPROVADO", IF(H216&lt;7, "FINAL", "APROVADO"))</f>
        <v/>
      </c>
      <c r="K216" s="15">
        <f>IF(H216&lt;7, (12.5 - (1.5*H216)), "-")</f>
        <v/>
      </c>
      <c r="L216" s="15">
        <f>IF(G216&gt;=K216, "AF", "-")</f>
        <v/>
      </c>
      <c r="N216" s="8" t="inlineStr">
        <is>
          <t>Nº ALUNOS QUE NÃO ATINGIRAM MÉDIA &gt; 8,0</t>
        </is>
      </c>
      <c r="O216" s="9">
        <f>COUNTIF(C212:C246, "&lt;8")</f>
        <v/>
      </c>
      <c r="P216" s="9">
        <f>COUNTIF(D212:D246, "&lt;8")</f>
        <v/>
      </c>
      <c r="Q216" s="9">
        <f>COUNTIF(E212:E246, "&lt;8")</f>
        <v/>
      </c>
      <c r="R216" s="9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14" t="n">
        <v>3.976532385792916</v>
      </c>
      <c r="D217" s="14" t="n">
        <v>9.515892283568716</v>
      </c>
      <c r="E217" s="14" t="n">
        <v>6.857735550391224</v>
      </c>
      <c r="F217" s="14" t="n">
        <v>6.229359287438541</v>
      </c>
      <c r="G217" s="15">
        <f>AVERAGE(C217:F217)</f>
        <v/>
      </c>
      <c r="H217" s="15">
        <f>SUM(C217:F217)/4</f>
        <v/>
      </c>
      <c r="I217" s="15">
        <f>IF(H217&lt;7, (0.6*H217) + (0.4*G217), "-")</f>
        <v/>
      </c>
      <c r="J217" s="8">
        <f>IF(H217&lt;2.5, "REPROVADO", IF(H217&lt;7, "FINAL", "APROVADO"))</f>
        <v/>
      </c>
      <c r="K217" s="15">
        <f>IF(H217&lt;7, (12.5 - (1.5*H217)), "-")</f>
        <v/>
      </c>
      <c r="L217" s="15">
        <f>IF(G217&gt;=K217, "AF", "-")</f>
        <v/>
      </c>
      <c r="N217" s="8" t="inlineStr">
        <is>
          <t>PERCENTUAL DE MÉDIAS &gt; 5,0</t>
        </is>
      </c>
      <c r="O217" s="10">
        <f>COUNTIF(C212:C246, "&gt;=5")/COUNTA(C212:C246)</f>
        <v/>
      </c>
      <c r="P217" s="10">
        <f>COUNTIF(D212:D246, "&gt;=5")/COUNTA(D212:D246)</f>
        <v/>
      </c>
      <c r="Q217" s="10">
        <f>COUNTIF(E212:E246, "&gt;=5")/COUNTA(E212:E246)</f>
        <v/>
      </c>
      <c r="R217" s="10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14" t="n">
        <v>2.989282361176294</v>
      </c>
      <c r="D218" s="14" t="n">
        <v>9.693052039258834</v>
      </c>
      <c r="E218" s="14" t="n">
        <v>5.881420020577185</v>
      </c>
      <c r="F218" s="14" t="n">
        <v>9.000630266411539</v>
      </c>
      <c r="G218" s="15">
        <f>AVERAGE(C218:F218)</f>
        <v/>
      </c>
      <c r="H218" s="15">
        <f>SUM(C218:F218)/4</f>
        <v/>
      </c>
      <c r="I218" s="15">
        <f>IF(H218&lt;7, (0.6*H218) + (0.4*G218), "-")</f>
        <v/>
      </c>
      <c r="J218" s="8">
        <f>IF(H218&lt;2.5, "REPROVADO", IF(H218&lt;7, "FINAL", "APROVADO"))</f>
        <v/>
      </c>
      <c r="K218" s="15">
        <f>IF(H218&lt;7, (12.5 - (1.5*H218)), "-")</f>
        <v/>
      </c>
      <c r="L218" s="15">
        <f>IF(G218&gt;=K218, "AF", "-")</f>
        <v/>
      </c>
      <c r="N218" s="8" t="inlineStr">
        <is>
          <t>PERCENTUAL DE MÉDIAS &lt; 5,0</t>
        </is>
      </c>
      <c r="O218" s="10">
        <f>COUNTIF(C212:C246, "&lt;5")/COUNTA(C212:C246)</f>
        <v/>
      </c>
      <c r="P218" s="10">
        <f>COUNTIF(D212:D246, "&lt;5")/COUNTA(D212:D246)</f>
        <v/>
      </c>
      <c r="Q218" s="10">
        <f>COUNTIF(E212:E246, "&lt;5")/COUNTA(E212:E246)</f>
        <v/>
      </c>
      <c r="R218" s="10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14" t="n">
        <v>8.96814579242707</v>
      </c>
      <c r="D219" s="14" t="n">
        <v>4.873925591688289</v>
      </c>
      <c r="E219" s="14" t="n">
        <v>6.263624764185497</v>
      </c>
      <c r="F219" s="14" t="n">
        <v>4.049093750823413</v>
      </c>
      <c r="G219" s="15">
        <f>AVERAGE(C219:F219)</f>
        <v/>
      </c>
      <c r="H219" s="15">
        <f>SUM(C219:F219)/4</f>
        <v/>
      </c>
      <c r="I219" s="15">
        <f>IF(H219&lt;7, (0.6*H219) + (0.4*G219), "-")</f>
        <v/>
      </c>
      <c r="J219" s="8">
        <f>IF(H219&lt;2.5, "REPROVADO", IF(H219&lt;7, "FINAL", "APROVADO"))</f>
        <v/>
      </c>
      <c r="K219" s="15">
        <f>IF(H219&lt;7, (12.5 - (1.5*H219)), "-")</f>
        <v/>
      </c>
      <c r="L219" s="15">
        <f>IF(G219&gt;=K219, "AF", "-")</f>
        <v/>
      </c>
      <c r="N219" s="8" t="inlineStr">
        <is>
          <t>MATRÍCULAS</t>
        </is>
      </c>
      <c r="O219" s="9">
        <f>COUNTA(C212:C246)</f>
        <v/>
      </c>
      <c r="P219" s="9">
        <f>COUNTA(D212:D246)</f>
        <v/>
      </c>
      <c r="Q219" s="9">
        <f>COUNTA(E212:E246)</f>
        <v/>
      </c>
      <c r="R219" s="9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14" t="n">
        <v>4.828672550560588</v>
      </c>
      <c r="D220" s="14" t="n">
        <v>6.404128876175371</v>
      </c>
      <c r="E220" s="14" t="n">
        <v>6.757449693337343</v>
      </c>
      <c r="F220" s="14" t="n">
        <v>2.322322874708542</v>
      </c>
      <c r="G220" s="15">
        <f>AVERAGE(C220:F220)</f>
        <v/>
      </c>
      <c r="H220" s="15">
        <f>SUM(C220:F220)/4</f>
        <v/>
      </c>
      <c r="I220" s="15">
        <f>IF(H220&lt;7, (0.6*H220) + (0.4*G220), "-")</f>
        <v/>
      </c>
      <c r="J220" s="8">
        <f>IF(H220&lt;2.5, "REPROVADO", IF(H220&lt;7, "FINAL", "APROVADO"))</f>
        <v/>
      </c>
      <c r="K220" s="15">
        <f>IF(H220&lt;7, (12.5 - (1.5*H220)), "-")</f>
        <v/>
      </c>
      <c r="L220" s="15">
        <f>IF(G220&gt;=K220, "AF", "-")</f>
        <v/>
      </c>
      <c r="N220" s="8" t="inlineStr">
        <is>
          <t>TAXA DE APROVAÇÃO (%)</t>
        </is>
      </c>
      <c r="O220" s="10">
        <f>IF(COUNTA(C212:C246)=0, 0, COUNTIF(C212:C246, "&gt;=7")/COUNTA(C212:C246))</f>
        <v/>
      </c>
      <c r="P220" s="10">
        <f>IF(COUNTA(D212:D246)=0, 0, COUNTIF(D212:D246, "&gt;=7")/COUNTA(D212:D246))</f>
        <v/>
      </c>
      <c r="Q220" s="10">
        <f>IF(COUNTA(E212:E246)=0, 0, COUNTIF(E212:E246, "&gt;=7")/COUNTA(E212:E246))</f>
        <v/>
      </c>
      <c r="R220" s="10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14" t="n">
        <v>4.296735043652779</v>
      </c>
      <c r="D221" s="14" t="n">
        <v>9.872292559214683</v>
      </c>
      <c r="E221" s="14" t="n">
        <v>3.685322313096332</v>
      </c>
      <c r="F221" s="14" t="n">
        <v>5.734475755563482</v>
      </c>
      <c r="G221" s="15">
        <f>AVERAGE(C221:F221)</f>
        <v/>
      </c>
      <c r="H221" s="15">
        <f>SUM(C221:F221)/4</f>
        <v/>
      </c>
      <c r="I221" s="15">
        <f>IF(H221&lt;7, (0.6*H221) + (0.4*G221), "-")</f>
        <v/>
      </c>
      <c r="J221" s="8">
        <f>IF(H221&lt;2.5, "REPROVADO", IF(H221&lt;7, "FINAL", "APROVADO"))</f>
        <v/>
      </c>
      <c r="K221" s="15">
        <f>IF(H221&lt;7, (12.5 - (1.5*H221)), "-")</f>
        <v/>
      </c>
      <c r="L221" s="15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14" t="n">
        <v>9.293745066593994</v>
      </c>
      <c r="D222" s="14" t="n">
        <v>1.647152089537533</v>
      </c>
      <c r="E222" s="14" t="n">
        <v>6.90800535037881</v>
      </c>
      <c r="F222" s="14" t="n">
        <v>3.292676243735699</v>
      </c>
      <c r="G222" s="15">
        <f>AVERAGE(C222:F222)</f>
        <v/>
      </c>
      <c r="H222" s="15">
        <f>SUM(C222:F222)/4</f>
        <v/>
      </c>
      <c r="I222" s="15">
        <f>IF(H222&lt;7, (0.6*H222) + (0.4*G222), "-")</f>
        <v/>
      </c>
      <c r="J222" s="8">
        <f>IF(H222&lt;2.5, "REPROVADO", IF(H222&lt;7, "FINAL", "APROVADO"))</f>
        <v/>
      </c>
      <c r="K222" s="15">
        <f>IF(H222&lt;7, (12.5 - (1.5*H222)), "-")</f>
        <v/>
      </c>
      <c r="L222" s="15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14" t="n">
        <v>6.073824655053775</v>
      </c>
      <c r="D223" s="14" t="n">
        <v>3.587069086919302</v>
      </c>
      <c r="E223" s="14" t="n">
        <v>5.992707350028592</v>
      </c>
      <c r="F223" s="14" t="n">
        <v>8.426682144140511</v>
      </c>
      <c r="G223" s="15">
        <f>AVERAGE(C223:F223)</f>
        <v/>
      </c>
      <c r="H223" s="15">
        <f>SUM(C223:F223)/4</f>
        <v/>
      </c>
      <c r="I223" s="15">
        <f>IF(H223&lt;7, (0.6*H223) + (0.4*G223), "-")</f>
        <v/>
      </c>
      <c r="J223" s="8">
        <f>IF(H223&lt;2.5, "REPROVADO", IF(H223&lt;7, "FINAL", "APROVADO"))</f>
        <v/>
      </c>
      <c r="K223" s="15">
        <f>IF(H223&lt;7, (12.5 - (1.5*H223)), "-")</f>
        <v/>
      </c>
      <c r="L223" s="15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14" t="n">
        <v>8.787992164433973</v>
      </c>
      <c r="D224" s="14" t="n">
        <v>6.160007854334044</v>
      </c>
      <c r="E224" s="14" t="n">
        <v>4.131632396632613</v>
      </c>
      <c r="F224" s="14" t="n">
        <v>7.919950269993254</v>
      </c>
      <c r="G224" s="15">
        <f>AVERAGE(C224:F224)</f>
        <v/>
      </c>
      <c r="H224" s="15">
        <f>SUM(C224:F224)/4</f>
        <v/>
      </c>
      <c r="I224" s="15">
        <f>IF(H224&lt;7, (0.6*H224) + (0.4*G224), "-")</f>
        <v/>
      </c>
      <c r="J224" s="8">
        <f>IF(H224&lt;2.5, "REPROVADO", IF(H224&lt;7, "FINAL", "APROVADO"))</f>
        <v/>
      </c>
      <c r="K224" s="15">
        <f>IF(H224&lt;7, (12.5 - (1.5*H224)), "-")</f>
        <v/>
      </c>
      <c r="L224" s="15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14" t="n">
        <v>5.568836353775352</v>
      </c>
      <c r="D225" s="14" t="n">
        <v>3.697553822977045</v>
      </c>
      <c r="E225" s="14" t="n">
        <v>1.178993107875423</v>
      </c>
      <c r="F225" s="14" t="n">
        <v>6.522679075960131</v>
      </c>
      <c r="G225" s="15">
        <f>AVERAGE(C225:F225)</f>
        <v/>
      </c>
      <c r="H225" s="15">
        <f>SUM(C225:F225)/4</f>
        <v/>
      </c>
      <c r="I225" s="15">
        <f>IF(H225&lt;7, (0.6*H225) + (0.4*G225), "-")</f>
        <v/>
      </c>
      <c r="J225" s="8">
        <f>IF(H225&lt;2.5, "REPROVADO", IF(H225&lt;7, "FINAL", "APROVADO"))</f>
        <v/>
      </c>
      <c r="K225" s="15">
        <f>IF(H225&lt;7, (12.5 - (1.5*H225)), "-")</f>
        <v/>
      </c>
      <c r="L225" s="15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14" t="n">
        <v>5.646899037821602</v>
      </c>
      <c r="D226" s="14" t="n">
        <v>7.133101723709363</v>
      </c>
      <c r="E226" s="14" t="n">
        <v>4.744238982468797</v>
      </c>
      <c r="F226" s="14" t="n">
        <v>4.33514150990106</v>
      </c>
      <c r="G226" s="15">
        <f>AVERAGE(C226:F226)</f>
        <v/>
      </c>
      <c r="H226" s="15">
        <f>SUM(C226:F226)/4</f>
        <v/>
      </c>
      <c r="I226" s="15">
        <f>IF(H226&lt;7, (0.6*H226) + (0.4*G226), "-")</f>
        <v/>
      </c>
      <c r="J226" s="8">
        <f>IF(H226&lt;2.5, "REPROVADO", IF(H226&lt;7, "FINAL", "APROVADO"))</f>
        <v/>
      </c>
      <c r="K226" s="15">
        <f>IF(H226&lt;7, (12.5 - (1.5*H226)), "-")</f>
        <v/>
      </c>
      <c r="L226" s="15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14" t="n">
        <v>3.984076112886649</v>
      </c>
      <c r="D227" s="14" t="n">
        <v>3.43894549851626</v>
      </c>
      <c r="E227" s="14" t="n">
        <v>5.649272656429057</v>
      </c>
      <c r="F227" s="14" t="n">
        <v>6.724899630810384</v>
      </c>
      <c r="G227" s="15">
        <f>AVERAGE(C227:F227)</f>
        <v/>
      </c>
      <c r="H227" s="15">
        <f>SUM(C227:F227)/4</f>
        <v/>
      </c>
      <c r="I227" s="15">
        <f>IF(H227&lt;7, (0.6*H227) + (0.4*G227), "-")</f>
        <v/>
      </c>
      <c r="J227" s="8">
        <f>IF(H227&lt;2.5, "REPROVADO", IF(H227&lt;7, "FINAL", "APROVADO"))</f>
        <v/>
      </c>
      <c r="K227" s="15">
        <f>IF(H227&lt;7, (12.5 - (1.5*H227)), "-")</f>
        <v/>
      </c>
      <c r="L227" s="15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14" t="n">
        <v>1.945856605554665</v>
      </c>
      <c r="D228" s="14" t="n">
        <v>7.550349030715474</v>
      </c>
      <c r="E228" s="14" t="n">
        <v>9.788237573263554</v>
      </c>
      <c r="F228" s="14" t="n">
        <v>4.202050336496011</v>
      </c>
      <c r="G228" s="15">
        <f>AVERAGE(C228:F228)</f>
        <v/>
      </c>
      <c r="H228" s="15">
        <f>SUM(C228:F228)/4</f>
        <v/>
      </c>
      <c r="I228" s="15">
        <f>IF(H228&lt;7, (0.6*H228) + (0.4*G228), "-")</f>
        <v/>
      </c>
      <c r="J228" s="8">
        <f>IF(H228&lt;2.5, "REPROVADO", IF(H228&lt;7, "FINAL", "APROVADO"))</f>
        <v/>
      </c>
      <c r="K228" s="15">
        <f>IF(H228&lt;7, (12.5 - (1.5*H228)), "-")</f>
        <v/>
      </c>
      <c r="L228" s="15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14" t="n">
        <v>8.554882980761407</v>
      </c>
      <c r="D229" s="14" t="n">
        <v>4.173808932975702</v>
      </c>
      <c r="E229" s="14" t="n">
        <v>2.096852850439928</v>
      </c>
      <c r="F229" s="14" t="n">
        <v>7.874712460264216</v>
      </c>
      <c r="G229" s="15">
        <f>AVERAGE(C229:F229)</f>
        <v/>
      </c>
      <c r="H229" s="15">
        <f>SUM(C229:F229)/4</f>
        <v/>
      </c>
      <c r="I229" s="15">
        <f>IF(H229&lt;7, (0.6*H229) + (0.4*G229), "-")</f>
        <v/>
      </c>
      <c r="J229" s="8">
        <f>IF(H229&lt;2.5, "REPROVADO", IF(H229&lt;7, "FINAL", "APROVADO"))</f>
        <v/>
      </c>
      <c r="K229" s="15">
        <f>IF(H229&lt;7, (12.5 - (1.5*H229)), "-")</f>
        <v/>
      </c>
      <c r="L229" s="15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14" t="n">
        <v>3.14353848338778</v>
      </c>
      <c r="D230" s="14" t="n">
        <v>8.464528017835622</v>
      </c>
      <c r="E230" s="14" t="n">
        <v>9.587680481432713</v>
      </c>
      <c r="F230" s="14" t="n">
        <v>8.895224112395091</v>
      </c>
      <c r="G230" s="15">
        <f>AVERAGE(C230:F230)</f>
        <v/>
      </c>
      <c r="H230" s="15">
        <f>SUM(C230:F230)/4</f>
        <v/>
      </c>
      <c r="I230" s="15">
        <f>IF(H230&lt;7, (0.6*H230) + (0.4*G230), "-")</f>
        <v/>
      </c>
      <c r="J230" s="8">
        <f>IF(H230&lt;2.5, "REPROVADO", IF(H230&lt;7, "FINAL", "APROVADO"))</f>
        <v/>
      </c>
      <c r="K230" s="15">
        <f>IF(H230&lt;7, (12.5 - (1.5*H230)), "-")</f>
        <v/>
      </c>
      <c r="L230" s="15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14" t="n">
        <v>5.65524136087426</v>
      </c>
      <c r="D231" s="14" t="n">
        <v>1.531733222962669</v>
      </c>
      <c r="E231" s="14" t="n">
        <v>3.499452837902721</v>
      </c>
      <c r="F231" s="14" t="n">
        <v>4.064205484348054</v>
      </c>
      <c r="G231" s="15">
        <f>AVERAGE(C231:F231)</f>
        <v/>
      </c>
      <c r="H231" s="15">
        <f>SUM(C231:F231)/4</f>
        <v/>
      </c>
      <c r="I231" s="15">
        <f>IF(H231&lt;7, (0.6*H231) + (0.4*G231), "-")</f>
        <v/>
      </c>
      <c r="J231" s="8">
        <f>IF(H231&lt;2.5, "REPROVADO", IF(H231&lt;7, "FINAL", "APROVADO"))</f>
        <v/>
      </c>
      <c r="K231" s="15">
        <f>IF(H231&lt;7, (12.5 - (1.5*H231)), "-")</f>
        <v/>
      </c>
      <c r="L231" s="15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14" t="n">
        <v>4.796323554250592</v>
      </c>
      <c r="D232" s="14" t="n">
        <v>6.810305187030706</v>
      </c>
      <c r="E232" s="14" t="n">
        <v>3.474488382996916</v>
      </c>
      <c r="F232" s="14" t="n">
        <v>8.468735796653466</v>
      </c>
      <c r="G232" s="15">
        <f>AVERAGE(C232:F232)</f>
        <v/>
      </c>
      <c r="H232" s="15">
        <f>SUM(C232:F232)/4</f>
        <v/>
      </c>
      <c r="I232" s="15">
        <f>IF(H232&lt;7, (0.6*H232) + (0.4*G232), "-")</f>
        <v/>
      </c>
      <c r="J232" s="8">
        <f>IF(H232&lt;2.5, "REPROVADO", IF(H232&lt;7, "FINAL", "APROVADO"))</f>
        <v/>
      </c>
      <c r="K232" s="15">
        <f>IF(H232&lt;7, (12.5 - (1.5*H232)), "-")</f>
        <v/>
      </c>
      <c r="L232" s="15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14" t="n">
        <v>2.76774479623458</v>
      </c>
      <c r="D233" s="14" t="n">
        <v>7.156240296955387</v>
      </c>
      <c r="E233" s="14" t="n">
        <v>7.100799089821031</v>
      </c>
      <c r="F233" s="14" t="n">
        <v>6.918772385938516</v>
      </c>
      <c r="G233" s="15">
        <f>AVERAGE(C233:F233)</f>
        <v/>
      </c>
      <c r="H233" s="15">
        <f>SUM(C233:F233)/4</f>
        <v/>
      </c>
      <c r="I233" s="15">
        <f>IF(H233&lt;7, (0.6*H233) + (0.4*G233), "-")</f>
        <v/>
      </c>
      <c r="J233" s="8">
        <f>IF(H233&lt;2.5, "REPROVADO", IF(H233&lt;7, "FINAL", "APROVADO"))</f>
        <v/>
      </c>
      <c r="K233" s="15">
        <f>IF(H233&lt;7, (12.5 - (1.5*H233)), "-")</f>
        <v/>
      </c>
      <c r="L233" s="15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14" t="n">
        <v>5.825707872729492</v>
      </c>
      <c r="D234" s="14" t="n">
        <v>8.485472740189483</v>
      </c>
      <c r="E234" s="14" t="n">
        <v>6.713457797761397</v>
      </c>
      <c r="F234" s="14" t="n">
        <v>8.062463270957458</v>
      </c>
      <c r="G234" s="15">
        <f>AVERAGE(C234:F234)</f>
        <v/>
      </c>
      <c r="H234" s="15">
        <f>SUM(C234:F234)/4</f>
        <v/>
      </c>
      <c r="I234" s="15">
        <f>IF(H234&lt;7, (0.6*H234) + (0.4*G234), "-")</f>
        <v/>
      </c>
      <c r="J234" s="8">
        <f>IF(H234&lt;2.5, "REPROVADO", IF(H234&lt;7, "FINAL", "APROVADO"))</f>
        <v/>
      </c>
      <c r="K234" s="15">
        <f>IF(H234&lt;7, (12.5 - (1.5*H234)), "-")</f>
        <v/>
      </c>
      <c r="L234" s="15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14" t="n">
        <v>5.236077958471546</v>
      </c>
      <c r="D235" s="14" t="n">
        <v>2.306376069997194</v>
      </c>
      <c r="E235" s="14" t="n">
        <v>5.630006390607996</v>
      </c>
      <c r="F235" s="14" t="n">
        <v>5.620285448603558</v>
      </c>
      <c r="G235" s="15">
        <f>AVERAGE(C235:F235)</f>
        <v/>
      </c>
      <c r="H235" s="15">
        <f>SUM(C235:F235)/4</f>
        <v/>
      </c>
      <c r="I235" s="15">
        <f>IF(H235&lt;7, (0.6*H235) + (0.4*G235), "-")</f>
        <v/>
      </c>
      <c r="J235" s="8">
        <f>IF(H235&lt;2.5, "REPROVADO", IF(H235&lt;7, "FINAL", "APROVADO"))</f>
        <v/>
      </c>
      <c r="K235" s="15">
        <f>IF(H235&lt;7, (12.5 - (1.5*H235)), "-")</f>
        <v/>
      </c>
      <c r="L235" s="15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15">
        <f>AVERAGE(C236:F236)</f>
        <v/>
      </c>
      <c r="H236" s="15">
        <f>SUM(C236:F236)/4</f>
        <v/>
      </c>
      <c r="I236" s="15">
        <f>IF(H236&lt;7, (0.6*H236) + (0.4*G236), "-")</f>
        <v/>
      </c>
      <c r="J236" s="8">
        <f>IF(H236&lt;2.5, "REPROVADO", IF(H236&lt;7, "FINAL", "APROVADO"))</f>
        <v/>
      </c>
      <c r="K236" s="15">
        <f>IF(H236&lt;7, (12.5 - (1.5*H236)), "-")</f>
        <v/>
      </c>
      <c r="L236" s="15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15">
        <f>AVERAGE(C237:F237)</f>
        <v/>
      </c>
      <c r="H237" s="15">
        <f>SUM(C237:F237)/4</f>
        <v/>
      </c>
      <c r="I237" s="15">
        <f>IF(H237&lt;7, (0.6*H237) + (0.4*G237), "-")</f>
        <v/>
      </c>
      <c r="J237" s="8">
        <f>IF(H237&lt;2.5, "REPROVADO", IF(H237&lt;7, "FINAL", "APROVADO"))</f>
        <v/>
      </c>
      <c r="K237" s="15">
        <f>IF(H237&lt;7, (12.5 - (1.5*H237)), "-")</f>
        <v/>
      </c>
      <c r="L237" s="15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15">
        <f>AVERAGE(C238:F238)</f>
        <v/>
      </c>
      <c r="H238" s="15">
        <f>SUM(C238:F238)/4</f>
        <v/>
      </c>
      <c r="I238" s="15">
        <f>IF(H238&lt;7, (0.6*H238) + (0.4*G238), "-")</f>
        <v/>
      </c>
      <c r="J238" s="8">
        <f>IF(H238&lt;2.5, "REPROVADO", IF(H238&lt;7, "FINAL", "APROVADO"))</f>
        <v/>
      </c>
      <c r="K238" s="15">
        <f>IF(H238&lt;7, (12.5 - (1.5*H238)), "-")</f>
        <v/>
      </c>
      <c r="L238" s="15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15">
        <f>AVERAGE(C239:F239)</f>
        <v/>
      </c>
      <c r="H239" s="15">
        <f>SUM(C239:F239)/4</f>
        <v/>
      </c>
      <c r="I239" s="15">
        <f>IF(H239&lt;7, (0.6*H239) + (0.4*G239), "-")</f>
        <v/>
      </c>
      <c r="J239" s="8">
        <f>IF(H239&lt;2.5, "REPROVADO", IF(H239&lt;7, "FINAL", "APROVADO"))</f>
        <v/>
      </c>
      <c r="K239" s="15">
        <f>IF(H239&lt;7, (12.5 - (1.5*H239)), "-")</f>
        <v/>
      </c>
      <c r="L239" s="15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15">
        <f>AVERAGE(C240:F240)</f>
        <v/>
      </c>
      <c r="H240" s="15">
        <f>SUM(C240:F240)/4</f>
        <v/>
      </c>
      <c r="I240" s="15">
        <f>IF(H240&lt;7, (0.6*H240) + (0.4*G240), "-")</f>
        <v/>
      </c>
      <c r="J240" s="8">
        <f>IF(H240&lt;2.5, "REPROVADO", IF(H240&lt;7, "FINAL", "APROVADO"))</f>
        <v/>
      </c>
      <c r="K240" s="15">
        <f>IF(H240&lt;7, (12.5 - (1.5*H240)), "-")</f>
        <v/>
      </c>
      <c r="L240" s="15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15">
        <f>AVERAGE(C241:F241)</f>
        <v/>
      </c>
      <c r="H241" s="15">
        <f>SUM(C241:F241)/4</f>
        <v/>
      </c>
      <c r="I241" s="15">
        <f>IF(H241&lt;7, (0.6*H241) + (0.4*G241), "-")</f>
        <v/>
      </c>
      <c r="J241" s="8">
        <f>IF(H241&lt;2.5, "REPROVADO", IF(H241&lt;7, "FINAL", "APROVADO"))</f>
        <v/>
      </c>
      <c r="K241" s="15">
        <f>IF(H241&lt;7, (12.5 - (1.5*H241)), "-")</f>
        <v/>
      </c>
      <c r="L241" s="15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15">
        <f>AVERAGE(C242:F242)</f>
        <v/>
      </c>
      <c r="H242" s="15">
        <f>SUM(C242:F242)/4</f>
        <v/>
      </c>
      <c r="I242" s="15">
        <f>IF(H242&lt;7, (0.6*H242) + (0.4*G242), "-")</f>
        <v/>
      </c>
      <c r="J242" s="8">
        <f>IF(H242&lt;2.5, "REPROVADO", IF(H242&lt;7, "FINAL", "APROVADO"))</f>
        <v/>
      </c>
      <c r="K242" s="15">
        <f>IF(H242&lt;7, (12.5 - (1.5*H242)), "-")</f>
        <v/>
      </c>
      <c r="L242" s="15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15">
        <f>AVERAGE(C243:F243)</f>
        <v/>
      </c>
      <c r="H243" s="15">
        <f>SUM(C243:F243)/4</f>
        <v/>
      </c>
      <c r="I243" s="15">
        <f>IF(H243&lt;7, (0.6*H243) + (0.4*G243), "-")</f>
        <v/>
      </c>
      <c r="J243" s="8">
        <f>IF(H243&lt;2.5, "REPROVADO", IF(H243&lt;7, "FINAL", "APROVADO"))</f>
        <v/>
      </c>
      <c r="K243" s="15">
        <f>IF(H243&lt;7, (12.5 - (1.5*H243)), "-")</f>
        <v/>
      </c>
      <c r="L243" s="15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15">
        <f>AVERAGE(C244:F244)</f>
        <v/>
      </c>
      <c r="H244" s="15">
        <f>SUM(C244:F244)/4</f>
        <v/>
      </c>
      <c r="I244" s="15">
        <f>IF(H244&lt;7, (0.6*H244) + (0.4*G244), "-")</f>
        <v/>
      </c>
      <c r="J244" s="8">
        <f>IF(H244&lt;2.5, "REPROVADO", IF(H244&lt;7, "FINAL", "APROVADO"))</f>
        <v/>
      </c>
      <c r="K244" s="15">
        <f>IF(H244&lt;7, (12.5 - (1.5*H244)), "-")</f>
        <v/>
      </c>
      <c r="L244" s="15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15">
        <f>AVERAGE(C245:F245)</f>
        <v/>
      </c>
      <c r="H245" s="15">
        <f>SUM(C245:F245)/4</f>
        <v/>
      </c>
      <c r="I245" s="15">
        <f>IF(H245&lt;7, (0.6*H245) + (0.4*G245), "-")</f>
        <v/>
      </c>
      <c r="J245" s="8">
        <f>IF(H245&lt;2.5, "REPROVADO", IF(H245&lt;7, "FINAL", "APROVADO"))</f>
        <v/>
      </c>
      <c r="K245" s="15">
        <f>IF(H245&lt;7, (12.5 - (1.5*H245)), "-")</f>
        <v/>
      </c>
      <c r="L245" s="15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15">
        <f>AVERAGE(C246:F246)</f>
        <v/>
      </c>
      <c r="H246" s="15">
        <f>SUM(C246:F246)/4</f>
        <v/>
      </c>
      <c r="I246" s="15">
        <f>IF(H246&lt;7, (0.6*H246) + (0.4*G246), "-")</f>
        <v/>
      </c>
      <c r="J246" s="8">
        <f>IF(H246&lt;2.5, "REPROVADO", IF(H246&lt;7, "FINAL", "APROVADO"))</f>
        <v/>
      </c>
      <c r="K246" s="15">
        <f>IF(H246&lt;7, (12.5 - (1.5*H246)), "-")</f>
        <v/>
      </c>
      <c r="L246" s="15">
        <f>IF(G246&gt;=K246, "AF", "-")</f>
        <v/>
      </c>
    </row>
    <row r="259"/>
    <row r="260"/>
    <row r="261"/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3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14" t="n">
        <v>1.679992221965656</v>
      </c>
      <c r="D264" s="14" t="n">
        <v>2.443547757381709</v>
      </c>
      <c r="E264" s="14" t="n">
        <v>9.418176872620029</v>
      </c>
      <c r="F264" s="14" t="n">
        <v>3.626338808812342</v>
      </c>
      <c r="G264" s="15">
        <f>AVERAGE(C264:F264)</f>
        <v/>
      </c>
      <c r="H264" s="15">
        <f>SUM(C264:F264)/4</f>
        <v/>
      </c>
      <c r="I264" s="15">
        <f>IF(H264&lt;7, (0.6*H264) + (0.4*G264), "-")</f>
        <v/>
      </c>
      <c r="J264" s="8">
        <f>IF(H264&lt;2.5, "REPROVADO", IF(H264&lt;7, "FINAL", "APROVADO"))</f>
        <v/>
      </c>
      <c r="K264" s="15">
        <f>IF(H264&lt;7, (12.5 - (1.5*H264)), "-")</f>
        <v/>
      </c>
      <c r="L264" s="15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14" t="n">
        <v>5.774710503206408</v>
      </c>
      <c r="D265" s="14" t="n">
        <v>2.633157625923478</v>
      </c>
      <c r="E265" s="14" t="n">
        <v>8.182854982940983</v>
      </c>
      <c r="F265" s="14" t="n">
        <v>9.145596425152789</v>
      </c>
      <c r="G265" s="15">
        <f>AVERAGE(C265:F265)</f>
        <v/>
      </c>
      <c r="H265" s="15">
        <f>SUM(C265:F265)/4</f>
        <v/>
      </c>
      <c r="I265" s="15">
        <f>IF(H265&lt;7, (0.6*H265) + (0.4*G265), "-")</f>
        <v/>
      </c>
      <c r="J265" s="8">
        <f>IF(H265&lt;2.5, "REPROVADO", IF(H265&lt;7, "FINAL", "APROVADO"))</f>
        <v/>
      </c>
      <c r="K265" s="15">
        <f>IF(H265&lt;7, (12.5 - (1.5*H265)), "-")</f>
        <v/>
      </c>
      <c r="L265" s="15">
        <f>IF(G265&gt;=K265, "AF", "-")</f>
        <v/>
      </c>
      <c r="N265" s="8" t="inlineStr">
        <is>
          <t>ALUNOS APROVADOS</t>
        </is>
      </c>
      <c r="O265" s="9">
        <f>COUNTIF(C264:C298, "&gt;=7")</f>
        <v/>
      </c>
      <c r="P265" s="9">
        <f>COUNTIF(D264:D298, "&gt;=7")</f>
        <v/>
      </c>
      <c r="Q265" s="9">
        <f>COUNTIF(E264:E298, "&gt;=7")</f>
        <v/>
      </c>
      <c r="R265" s="9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14" t="n">
        <v>8.413515313656863</v>
      </c>
      <c r="D266" s="14" t="n">
        <v>9.598082519871948</v>
      </c>
      <c r="E266" s="14" t="n">
        <v>1.501364949772541</v>
      </c>
      <c r="F266" s="14" t="n">
        <v>6.729209538064437</v>
      </c>
      <c r="G266" s="15">
        <f>AVERAGE(C266:F266)</f>
        <v/>
      </c>
      <c r="H266" s="15">
        <f>SUM(C266:F266)/4</f>
        <v/>
      </c>
      <c r="I266" s="15">
        <f>IF(H266&lt;7, (0.6*H266) + (0.4*G266), "-")</f>
        <v/>
      </c>
      <c r="J266" s="8">
        <f>IF(H266&lt;2.5, "REPROVADO", IF(H266&lt;7, "FINAL", "APROVADO"))</f>
        <v/>
      </c>
      <c r="K266" s="15">
        <f>IF(H266&lt;7, (12.5 - (1.5*H266)), "-")</f>
        <v/>
      </c>
      <c r="L266" s="15">
        <f>IF(G266&gt;=K266, "AF", "-")</f>
        <v/>
      </c>
      <c r="N266" s="8" t="inlineStr">
        <is>
          <t>ALUNOS REPROVADOS</t>
        </is>
      </c>
      <c r="O266" s="9">
        <f>COUNTIF(C264:C298, "&lt;7")</f>
        <v/>
      </c>
      <c r="P266" s="9">
        <f>COUNTIF(D264:D298, "&lt;7")</f>
        <v/>
      </c>
      <c r="Q266" s="9">
        <f>COUNTIF(E264:E298, "&lt;7")</f>
        <v/>
      </c>
      <c r="R266" s="9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14" t="n">
        <v>7.225831367885507</v>
      </c>
      <c r="D267" s="14" t="n">
        <v>5.697506464454836</v>
      </c>
      <c r="E267" s="14" t="n">
        <v>2.204683467905313</v>
      </c>
      <c r="F267" s="14" t="n">
        <v>3.715332804288124</v>
      </c>
      <c r="G267" s="15">
        <f>AVERAGE(C267:F267)</f>
        <v/>
      </c>
      <c r="H267" s="15">
        <f>SUM(C267:F267)/4</f>
        <v/>
      </c>
      <c r="I267" s="15">
        <f>IF(H267&lt;7, (0.6*H267) + (0.4*G267), "-")</f>
        <v/>
      </c>
      <c r="J267" s="8">
        <f>IF(H267&lt;2.5, "REPROVADO", IF(H267&lt;7, "FINAL", "APROVADO"))</f>
        <v/>
      </c>
      <c r="K267" s="15">
        <f>IF(H267&lt;7, (12.5 - (1.5*H267)), "-")</f>
        <v/>
      </c>
      <c r="L267" s="15">
        <f>IF(G267&gt;=K267, "AF", "-")</f>
        <v/>
      </c>
      <c r="N267" s="8" t="inlineStr">
        <is>
          <t>Nº ALUNOS COM MÉDIA &gt; 8,0</t>
        </is>
      </c>
      <c r="O267" s="9">
        <f>COUNTIF(C264:C298, "&gt;=8")</f>
        <v/>
      </c>
      <c r="P267" s="9">
        <f>COUNTIF(D264:D298, "&gt;=8")</f>
        <v/>
      </c>
      <c r="Q267" s="9">
        <f>COUNTIF(E264:E298, "&gt;=8")</f>
        <v/>
      </c>
      <c r="R267" s="9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14" t="n">
        <v>7.860404014885002</v>
      </c>
      <c r="D268" s="14" t="n">
        <v>6.698743014091906</v>
      </c>
      <c r="E268" s="14" t="n">
        <v>7.09496147141515</v>
      </c>
      <c r="F268" s="14" t="n">
        <v>1.713144608409605</v>
      </c>
      <c r="G268" s="15">
        <f>AVERAGE(C268:F268)</f>
        <v/>
      </c>
      <c r="H268" s="15">
        <f>SUM(C268:F268)/4</f>
        <v/>
      </c>
      <c r="I268" s="15">
        <f>IF(H268&lt;7, (0.6*H268) + (0.4*G268), "-")</f>
        <v/>
      </c>
      <c r="J268" s="8">
        <f>IF(H268&lt;2.5, "REPROVADO", IF(H268&lt;7, "FINAL", "APROVADO"))</f>
        <v/>
      </c>
      <c r="K268" s="15">
        <f>IF(H268&lt;7, (12.5 - (1.5*H268)), "-")</f>
        <v/>
      </c>
      <c r="L268" s="15">
        <f>IF(G268&gt;=K268, "AF", "-")</f>
        <v/>
      </c>
      <c r="N268" s="8" t="inlineStr">
        <is>
          <t>Nº ALUNOS QUE NÃO ATINGIRAM MÉDIA &gt; 8,0</t>
        </is>
      </c>
      <c r="O268" s="9">
        <f>COUNTIF(C264:C298, "&lt;8")</f>
        <v/>
      </c>
      <c r="P268" s="9">
        <f>COUNTIF(D264:D298, "&lt;8")</f>
        <v/>
      </c>
      <c r="Q268" s="9">
        <f>COUNTIF(E264:E298, "&lt;8")</f>
        <v/>
      </c>
      <c r="R268" s="9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14" t="n">
        <v>3.281744761808061</v>
      </c>
      <c r="D269" s="14" t="n">
        <v>7.623728701536997</v>
      </c>
      <c r="E269" s="14" t="n">
        <v>3.796000275330774</v>
      </c>
      <c r="F269" s="14" t="n">
        <v>7.477140818173124</v>
      </c>
      <c r="G269" s="15">
        <f>AVERAGE(C269:F269)</f>
        <v/>
      </c>
      <c r="H269" s="15">
        <f>SUM(C269:F269)/4</f>
        <v/>
      </c>
      <c r="I269" s="15">
        <f>IF(H269&lt;7, (0.6*H269) + (0.4*G269), "-")</f>
        <v/>
      </c>
      <c r="J269" s="8">
        <f>IF(H269&lt;2.5, "REPROVADO", IF(H269&lt;7, "FINAL", "APROVADO"))</f>
        <v/>
      </c>
      <c r="K269" s="15">
        <f>IF(H269&lt;7, (12.5 - (1.5*H269)), "-")</f>
        <v/>
      </c>
      <c r="L269" s="15">
        <f>IF(G269&gt;=K269, "AF", "-")</f>
        <v/>
      </c>
      <c r="N269" s="8" t="inlineStr">
        <is>
          <t>PERCENTUAL DE MÉDIAS &gt; 5,0</t>
        </is>
      </c>
      <c r="O269" s="10">
        <f>COUNTIF(C264:C298, "&gt;=5")/COUNTA(C264:C298)</f>
        <v/>
      </c>
      <c r="P269" s="10">
        <f>COUNTIF(D264:D298, "&gt;=5")/COUNTA(D264:D298)</f>
        <v/>
      </c>
      <c r="Q269" s="10">
        <f>COUNTIF(E264:E298, "&gt;=5")/COUNTA(E264:E298)</f>
        <v/>
      </c>
      <c r="R269" s="10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14" t="n">
        <v>9.971033443734889</v>
      </c>
      <c r="D270" s="14" t="n">
        <v>9.171524927387765</v>
      </c>
      <c r="E270" s="14" t="n">
        <v>2.276633414500017</v>
      </c>
      <c r="F270" s="14" t="n">
        <v>6.036121488904042</v>
      </c>
      <c r="G270" s="15">
        <f>AVERAGE(C270:F270)</f>
        <v/>
      </c>
      <c r="H270" s="15">
        <f>SUM(C270:F270)/4</f>
        <v/>
      </c>
      <c r="I270" s="15">
        <f>IF(H270&lt;7, (0.6*H270) + (0.4*G270), "-")</f>
        <v/>
      </c>
      <c r="J270" s="8">
        <f>IF(H270&lt;2.5, "REPROVADO", IF(H270&lt;7, "FINAL", "APROVADO"))</f>
        <v/>
      </c>
      <c r="K270" s="15">
        <f>IF(H270&lt;7, (12.5 - (1.5*H270)), "-")</f>
        <v/>
      </c>
      <c r="L270" s="15">
        <f>IF(G270&gt;=K270, "AF", "-")</f>
        <v/>
      </c>
      <c r="N270" s="8" t="inlineStr">
        <is>
          <t>PERCENTUAL DE MÉDIAS &lt; 5,0</t>
        </is>
      </c>
      <c r="O270" s="10">
        <f>COUNTIF(C264:C298, "&lt;5")/COUNTA(C264:C298)</f>
        <v/>
      </c>
      <c r="P270" s="10">
        <f>COUNTIF(D264:D298, "&lt;5")/COUNTA(D264:D298)</f>
        <v/>
      </c>
      <c r="Q270" s="10">
        <f>COUNTIF(E264:E298, "&lt;5")/COUNTA(E264:E298)</f>
        <v/>
      </c>
      <c r="R270" s="10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14" t="n">
        <v>6.819139470152201</v>
      </c>
      <c r="D271" s="14" t="n">
        <v>5.218623950655389</v>
      </c>
      <c r="E271" s="14" t="n">
        <v>8.044417067919152</v>
      </c>
      <c r="F271" s="14" t="n">
        <v>5.151404606364961</v>
      </c>
      <c r="G271" s="15">
        <f>AVERAGE(C271:F271)</f>
        <v/>
      </c>
      <c r="H271" s="15">
        <f>SUM(C271:F271)/4</f>
        <v/>
      </c>
      <c r="I271" s="15">
        <f>IF(H271&lt;7, (0.6*H271) + (0.4*G271), "-")</f>
        <v/>
      </c>
      <c r="J271" s="8">
        <f>IF(H271&lt;2.5, "REPROVADO", IF(H271&lt;7, "FINAL", "APROVADO"))</f>
        <v/>
      </c>
      <c r="K271" s="15">
        <f>IF(H271&lt;7, (12.5 - (1.5*H271)), "-")</f>
        <v/>
      </c>
      <c r="L271" s="15">
        <f>IF(G271&gt;=K271, "AF", "-")</f>
        <v/>
      </c>
      <c r="N271" s="8" t="inlineStr">
        <is>
          <t>MATRÍCULAS</t>
        </is>
      </c>
      <c r="O271" s="9">
        <f>COUNTA(C264:C298)</f>
        <v/>
      </c>
      <c r="P271" s="9">
        <f>COUNTA(D264:D298)</f>
        <v/>
      </c>
      <c r="Q271" s="9">
        <f>COUNTA(E264:E298)</f>
        <v/>
      </c>
      <c r="R271" s="9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14" t="n">
        <v>8.164011350075489</v>
      </c>
      <c r="D272" s="14" t="n">
        <v>9.850012748951727</v>
      </c>
      <c r="E272" s="14" t="n">
        <v>3.435361914575849</v>
      </c>
      <c r="F272" s="14" t="n">
        <v>1.068922556823847</v>
      </c>
      <c r="G272" s="15">
        <f>AVERAGE(C272:F272)</f>
        <v/>
      </c>
      <c r="H272" s="15">
        <f>SUM(C272:F272)/4</f>
        <v/>
      </c>
      <c r="I272" s="15">
        <f>IF(H272&lt;7, (0.6*H272) + (0.4*G272), "-")</f>
        <v/>
      </c>
      <c r="J272" s="8">
        <f>IF(H272&lt;2.5, "REPROVADO", IF(H272&lt;7, "FINAL", "APROVADO"))</f>
        <v/>
      </c>
      <c r="K272" s="15">
        <f>IF(H272&lt;7, (12.5 - (1.5*H272)), "-")</f>
        <v/>
      </c>
      <c r="L272" s="15">
        <f>IF(G272&gt;=K272, "AF", "-")</f>
        <v/>
      </c>
      <c r="N272" s="8" t="inlineStr">
        <is>
          <t>TAXA DE APROVAÇÃO (%)</t>
        </is>
      </c>
      <c r="O272" s="10">
        <f>IF(COUNTA(C264:C298)=0, 0, COUNTIF(C264:C298, "&gt;=7")/COUNTA(C264:C298))</f>
        <v/>
      </c>
      <c r="P272" s="10">
        <f>IF(COUNTA(D264:D298)=0, 0, COUNTIF(D264:D298, "&gt;=7")/COUNTA(D264:D298))</f>
        <v/>
      </c>
      <c r="Q272" s="10">
        <f>IF(COUNTA(E264:E298)=0, 0, COUNTIF(E264:E298, "&gt;=7")/COUNTA(E264:E298))</f>
        <v/>
      </c>
      <c r="R272" s="10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14" t="n">
        <v>8.921440436667201</v>
      </c>
      <c r="D273" s="14" t="n">
        <v>7.633686841070361</v>
      </c>
      <c r="E273" s="14" t="n">
        <v>1.314762962846</v>
      </c>
      <c r="F273" s="14" t="n">
        <v>3.2369003071888</v>
      </c>
      <c r="G273" s="15">
        <f>AVERAGE(C273:F273)</f>
        <v/>
      </c>
      <c r="H273" s="15">
        <f>SUM(C273:F273)/4</f>
        <v/>
      </c>
      <c r="I273" s="15">
        <f>IF(H273&lt;7, (0.6*H273) + (0.4*G273), "-")</f>
        <v/>
      </c>
      <c r="J273" s="8">
        <f>IF(H273&lt;2.5, "REPROVADO", IF(H273&lt;7, "FINAL", "APROVADO"))</f>
        <v/>
      </c>
      <c r="K273" s="15">
        <f>IF(H273&lt;7, (12.5 - (1.5*H273)), "-")</f>
        <v/>
      </c>
      <c r="L273" s="15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14" t="n">
        <v>2.432757456108844</v>
      </c>
      <c r="D274" s="14" t="n">
        <v>9.327766457696434</v>
      </c>
      <c r="E274" s="14" t="n">
        <v>9.049420008926788</v>
      </c>
      <c r="F274" s="14" t="n">
        <v>9.122486001551938</v>
      </c>
      <c r="G274" s="15">
        <f>AVERAGE(C274:F274)</f>
        <v/>
      </c>
      <c r="H274" s="15">
        <f>SUM(C274:F274)/4</f>
        <v/>
      </c>
      <c r="I274" s="15">
        <f>IF(H274&lt;7, (0.6*H274) + (0.4*G274), "-")</f>
        <v/>
      </c>
      <c r="J274" s="8">
        <f>IF(H274&lt;2.5, "REPROVADO", IF(H274&lt;7, "FINAL", "APROVADO"))</f>
        <v/>
      </c>
      <c r="K274" s="15">
        <f>IF(H274&lt;7, (12.5 - (1.5*H274)), "-")</f>
        <v/>
      </c>
      <c r="L274" s="15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14" t="n">
        <v>9.338380019792643</v>
      </c>
      <c r="D275" s="14" t="n">
        <v>6.049603325611955</v>
      </c>
      <c r="E275" s="14" t="n">
        <v>8.123032243390028</v>
      </c>
      <c r="F275" s="14" t="n">
        <v>8.568751512595323</v>
      </c>
      <c r="G275" s="15">
        <f>AVERAGE(C275:F275)</f>
        <v/>
      </c>
      <c r="H275" s="15">
        <f>SUM(C275:F275)/4</f>
        <v/>
      </c>
      <c r="I275" s="15">
        <f>IF(H275&lt;7, (0.6*H275) + (0.4*G275), "-")</f>
        <v/>
      </c>
      <c r="J275" s="8">
        <f>IF(H275&lt;2.5, "REPROVADO", IF(H275&lt;7, "FINAL", "APROVADO"))</f>
        <v/>
      </c>
      <c r="K275" s="15">
        <f>IF(H275&lt;7, (12.5 - (1.5*H275)), "-")</f>
        <v/>
      </c>
      <c r="L275" s="15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14" t="n">
        <v>5.142244486618691</v>
      </c>
      <c r="D276" s="14" t="n">
        <v>3.073298530581722</v>
      </c>
      <c r="E276" s="14" t="n">
        <v>9.01703472671225</v>
      </c>
      <c r="F276" s="14" t="n">
        <v>6.499894593737101</v>
      </c>
      <c r="G276" s="15">
        <f>AVERAGE(C276:F276)</f>
        <v/>
      </c>
      <c r="H276" s="15">
        <f>SUM(C276:F276)/4</f>
        <v/>
      </c>
      <c r="I276" s="15">
        <f>IF(H276&lt;7, (0.6*H276) + (0.4*G276), "-")</f>
        <v/>
      </c>
      <c r="J276" s="8">
        <f>IF(H276&lt;2.5, "REPROVADO", IF(H276&lt;7, "FINAL", "APROVADO"))</f>
        <v/>
      </c>
      <c r="K276" s="15">
        <f>IF(H276&lt;7, (12.5 - (1.5*H276)), "-")</f>
        <v/>
      </c>
      <c r="L276" s="15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14" t="n">
        <v>4.348567469783436</v>
      </c>
      <c r="D277" s="14" t="n">
        <v>9.853486408543025</v>
      </c>
      <c r="E277" s="14" t="n">
        <v>3.716636489530138</v>
      </c>
      <c r="F277" s="14" t="n">
        <v>7.729566797023644</v>
      </c>
      <c r="G277" s="15">
        <f>AVERAGE(C277:F277)</f>
        <v/>
      </c>
      <c r="H277" s="15">
        <f>SUM(C277:F277)/4</f>
        <v/>
      </c>
      <c r="I277" s="15">
        <f>IF(H277&lt;7, (0.6*H277) + (0.4*G277), "-")</f>
        <v/>
      </c>
      <c r="J277" s="8">
        <f>IF(H277&lt;2.5, "REPROVADO", IF(H277&lt;7, "FINAL", "APROVADO"))</f>
        <v/>
      </c>
      <c r="K277" s="15">
        <f>IF(H277&lt;7, (12.5 - (1.5*H277)), "-")</f>
        <v/>
      </c>
      <c r="L277" s="15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14" t="n">
        <v>7.423466841614384</v>
      </c>
      <c r="D278" s="14" t="n">
        <v>9.2036334902734</v>
      </c>
      <c r="E278" s="14" t="n">
        <v>8.337660186750057</v>
      </c>
      <c r="F278" s="14" t="n">
        <v>5.055461927642094</v>
      </c>
      <c r="G278" s="15">
        <f>AVERAGE(C278:F278)</f>
        <v/>
      </c>
      <c r="H278" s="15">
        <f>SUM(C278:F278)/4</f>
        <v/>
      </c>
      <c r="I278" s="15">
        <f>IF(H278&lt;7, (0.6*H278) + (0.4*G278), "-")</f>
        <v/>
      </c>
      <c r="J278" s="8">
        <f>IF(H278&lt;2.5, "REPROVADO", IF(H278&lt;7, "FINAL", "APROVADO"))</f>
        <v/>
      </c>
      <c r="K278" s="15">
        <f>IF(H278&lt;7, (12.5 - (1.5*H278)), "-")</f>
        <v/>
      </c>
      <c r="L278" s="15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14" t="n">
        <v>9.234751680593693</v>
      </c>
      <c r="D279" s="14" t="n">
        <v>1.551982211045565</v>
      </c>
      <c r="E279" s="14" t="n">
        <v>4.754627534299883</v>
      </c>
      <c r="F279" s="14" t="n">
        <v>6.060458113845712</v>
      </c>
      <c r="G279" s="15">
        <f>AVERAGE(C279:F279)</f>
        <v/>
      </c>
      <c r="H279" s="15">
        <f>SUM(C279:F279)/4</f>
        <v/>
      </c>
      <c r="I279" s="15">
        <f>IF(H279&lt;7, (0.6*H279) + (0.4*G279), "-")</f>
        <v/>
      </c>
      <c r="J279" s="8">
        <f>IF(H279&lt;2.5, "REPROVADO", IF(H279&lt;7, "FINAL", "APROVADO"))</f>
        <v/>
      </c>
      <c r="K279" s="15">
        <f>IF(H279&lt;7, (12.5 - (1.5*H279)), "-")</f>
        <v/>
      </c>
      <c r="L279" s="15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14" t="n">
        <v>6.368586140740224</v>
      </c>
      <c r="D280" s="14" t="n">
        <v>4.606094029367782</v>
      </c>
      <c r="E280" s="14" t="n">
        <v>1.642831030471273</v>
      </c>
      <c r="F280" s="14" t="n">
        <v>2.017085393575995</v>
      </c>
      <c r="G280" s="15">
        <f>AVERAGE(C280:F280)</f>
        <v/>
      </c>
      <c r="H280" s="15">
        <f>SUM(C280:F280)/4</f>
        <v/>
      </c>
      <c r="I280" s="15">
        <f>IF(H280&lt;7, (0.6*H280) + (0.4*G280), "-")</f>
        <v/>
      </c>
      <c r="J280" s="8">
        <f>IF(H280&lt;2.5, "REPROVADO", IF(H280&lt;7, "FINAL", "APROVADO"))</f>
        <v/>
      </c>
      <c r="K280" s="15">
        <f>IF(H280&lt;7, (12.5 - (1.5*H280)), "-")</f>
        <v/>
      </c>
      <c r="L280" s="15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15">
        <f>AVERAGE(C281:F281)</f>
        <v/>
      </c>
      <c r="H281" s="15">
        <f>SUM(C281:F281)/4</f>
        <v/>
      </c>
      <c r="I281" s="15">
        <f>IF(H281&lt;7, (0.6*H281) + (0.4*G281), "-")</f>
        <v/>
      </c>
      <c r="J281" s="8">
        <f>IF(H281&lt;2.5, "REPROVADO", IF(H281&lt;7, "FINAL", "APROVADO"))</f>
        <v/>
      </c>
      <c r="K281" s="15">
        <f>IF(H281&lt;7, (12.5 - (1.5*H281)), "-")</f>
        <v/>
      </c>
      <c r="L281" s="15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15">
        <f>AVERAGE(C282:F282)</f>
        <v/>
      </c>
      <c r="H282" s="15">
        <f>SUM(C282:F282)/4</f>
        <v/>
      </c>
      <c r="I282" s="15">
        <f>IF(H282&lt;7, (0.6*H282) + (0.4*G282), "-")</f>
        <v/>
      </c>
      <c r="J282" s="8">
        <f>IF(H282&lt;2.5, "REPROVADO", IF(H282&lt;7, "FINAL", "APROVADO"))</f>
        <v/>
      </c>
      <c r="K282" s="15">
        <f>IF(H282&lt;7, (12.5 - (1.5*H282)), "-")</f>
        <v/>
      </c>
      <c r="L282" s="15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15">
        <f>AVERAGE(C283:F283)</f>
        <v/>
      </c>
      <c r="H283" s="15">
        <f>SUM(C283:F283)/4</f>
        <v/>
      </c>
      <c r="I283" s="15">
        <f>IF(H283&lt;7, (0.6*H283) + (0.4*G283), "-")</f>
        <v/>
      </c>
      <c r="J283" s="8">
        <f>IF(H283&lt;2.5, "REPROVADO", IF(H283&lt;7, "FINAL", "APROVADO"))</f>
        <v/>
      </c>
      <c r="K283" s="15">
        <f>IF(H283&lt;7, (12.5 - (1.5*H283)), "-")</f>
        <v/>
      </c>
      <c r="L283" s="15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15">
        <f>AVERAGE(C284:F284)</f>
        <v/>
      </c>
      <c r="H284" s="15">
        <f>SUM(C284:F284)/4</f>
        <v/>
      </c>
      <c r="I284" s="15">
        <f>IF(H284&lt;7, (0.6*H284) + (0.4*G284), "-")</f>
        <v/>
      </c>
      <c r="J284" s="8">
        <f>IF(H284&lt;2.5, "REPROVADO", IF(H284&lt;7, "FINAL", "APROVADO"))</f>
        <v/>
      </c>
      <c r="K284" s="15">
        <f>IF(H284&lt;7, (12.5 - (1.5*H284)), "-")</f>
        <v/>
      </c>
      <c r="L284" s="15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15">
        <f>AVERAGE(C285:F285)</f>
        <v/>
      </c>
      <c r="H285" s="15">
        <f>SUM(C285:F285)/4</f>
        <v/>
      </c>
      <c r="I285" s="15">
        <f>IF(H285&lt;7, (0.6*H285) + (0.4*G285), "-")</f>
        <v/>
      </c>
      <c r="J285" s="8">
        <f>IF(H285&lt;2.5, "REPROVADO", IF(H285&lt;7, "FINAL", "APROVADO"))</f>
        <v/>
      </c>
      <c r="K285" s="15">
        <f>IF(H285&lt;7, (12.5 - (1.5*H285)), "-")</f>
        <v/>
      </c>
      <c r="L285" s="15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15">
        <f>AVERAGE(C286:F286)</f>
        <v/>
      </c>
      <c r="H286" s="15">
        <f>SUM(C286:F286)/4</f>
        <v/>
      </c>
      <c r="I286" s="15">
        <f>IF(H286&lt;7, (0.6*H286) + (0.4*G286), "-")</f>
        <v/>
      </c>
      <c r="J286" s="8">
        <f>IF(H286&lt;2.5, "REPROVADO", IF(H286&lt;7, "FINAL", "APROVADO"))</f>
        <v/>
      </c>
      <c r="K286" s="15">
        <f>IF(H286&lt;7, (12.5 - (1.5*H286)), "-")</f>
        <v/>
      </c>
      <c r="L286" s="15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15">
        <f>AVERAGE(C287:F287)</f>
        <v/>
      </c>
      <c r="H287" s="15">
        <f>SUM(C287:F287)/4</f>
        <v/>
      </c>
      <c r="I287" s="15">
        <f>IF(H287&lt;7, (0.6*H287) + (0.4*G287), "-")</f>
        <v/>
      </c>
      <c r="J287" s="8">
        <f>IF(H287&lt;2.5, "REPROVADO", IF(H287&lt;7, "FINAL", "APROVADO"))</f>
        <v/>
      </c>
      <c r="K287" s="15">
        <f>IF(H287&lt;7, (12.5 - (1.5*H287)), "-")</f>
        <v/>
      </c>
      <c r="L287" s="15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15">
        <f>AVERAGE(C288:F288)</f>
        <v/>
      </c>
      <c r="H288" s="15">
        <f>SUM(C288:F288)/4</f>
        <v/>
      </c>
      <c r="I288" s="15">
        <f>IF(H288&lt;7, (0.6*H288) + (0.4*G288), "-")</f>
        <v/>
      </c>
      <c r="J288" s="8">
        <f>IF(H288&lt;2.5, "REPROVADO", IF(H288&lt;7, "FINAL", "APROVADO"))</f>
        <v/>
      </c>
      <c r="K288" s="15">
        <f>IF(H288&lt;7, (12.5 - (1.5*H288)), "-")</f>
        <v/>
      </c>
      <c r="L288" s="15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15">
        <f>AVERAGE(C289:F289)</f>
        <v/>
      </c>
      <c r="H289" s="15">
        <f>SUM(C289:F289)/4</f>
        <v/>
      </c>
      <c r="I289" s="15">
        <f>IF(H289&lt;7, (0.6*H289) + (0.4*G289), "-")</f>
        <v/>
      </c>
      <c r="J289" s="8">
        <f>IF(H289&lt;2.5, "REPROVADO", IF(H289&lt;7, "FINAL", "APROVADO"))</f>
        <v/>
      </c>
      <c r="K289" s="15">
        <f>IF(H289&lt;7, (12.5 - (1.5*H289)), "-")</f>
        <v/>
      </c>
      <c r="L289" s="15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15">
        <f>AVERAGE(C290:F290)</f>
        <v/>
      </c>
      <c r="H290" s="15">
        <f>SUM(C290:F290)/4</f>
        <v/>
      </c>
      <c r="I290" s="15">
        <f>IF(H290&lt;7, (0.6*H290) + (0.4*G290), "-")</f>
        <v/>
      </c>
      <c r="J290" s="8">
        <f>IF(H290&lt;2.5, "REPROVADO", IF(H290&lt;7, "FINAL", "APROVADO"))</f>
        <v/>
      </c>
      <c r="K290" s="15">
        <f>IF(H290&lt;7, (12.5 - (1.5*H290)), "-")</f>
        <v/>
      </c>
      <c r="L290" s="15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15">
        <f>AVERAGE(C291:F291)</f>
        <v/>
      </c>
      <c r="H291" s="15">
        <f>SUM(C291:F291)/4</f>
        <v/>
      </c>
      <c r="I291" s="15">
        <f>IF(H291&lt;7, (0.6*H291) + (0.4*G291), "-")</f>
        <v/>
      </c>
      <c r="J291" s="8">
        <f>IF(H291&lt;2.5, "REPROVADO", IF(H291&lt;7, "FINAL", "APROVADO"))</f>
        <v/>
      </c>
      <c r="K291" s="15">
        <f>IF(H291&lt;7, (12.5 - (1.5*H291)), "-")</f>
        <v/>
      </c>
      <c r="L291" s="15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15">
        <f>AVERAGE(C292:F292)</f>
        <v/>
      </c>
      <c r="H292" s="15">
        <f>SUM(C292:F292)/4</f>
        <v/>
      </c>
      <c r="I292" s="15">
        <f>IF(H292&lt;7, (0.6*H292) + (0.4*G292), "-")</f>
        <v/>
      </c>
      <c r="J292" s="8">
        <f>IF(H292&lt;2.5, "REPROVADO", IF(H292&lt;7, "FINAL", "APROVADO"))</f>
        <v/>
      </c>
      <c r="K292" s="15">
        <f>IF(H292&lt;7, (12.5 - (1.5*H292)), "-")</f>
        <v/>
      </c>
      <c r="L292" s="15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15">
        <f>AVERAGE(C293:F293)</f>
        <v/>
      </c>
      <c r="H293" s="15">
        <f>SUM(C293:F293)/4</f>
        <v/>
      </c>
      <c r="I293" s="15">
        <f>IF(H293&lt;7, (0.6*H293) + (0.4*G293), "-")</f>
        <v/>
      </c>
      <c r="J293" s="8">
        <f>IF(H293&lt;2.5, "REPROVADO", IF(H293&lt;7, "FINAL", "APROVADO"))</f>
        <v/>
      </c>
      <c r="K293" s="15">
        <f>IF(H293&lt;7, (12.5 - (1.5*H293)), "-")</f>
        <v/>
      </c>
      <c r="L293" s="15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15">
        <f>AVERAGE(C294:F294)</f>
        <v/>
      </c>
      <c r="H294" s="15">
        <f>SUM(C294:F294)/4</f>
        <v/>
      </c>
      <c r="I294" s="15">
        <f>IF(H294&lt;7, (0.6*H294) + (0.4*G294), "-")</f>
        <v/>
      </c>
      <c r="J294" s="8">
        <f>IF(H294&lt;2.5, "REPROVADO", IF(H294&lt;7, "FINAL", "APROVADO"))</f>
        <v/>
      </c>
      <c r="K294" s="15">
        <f>IF(H294&lt;7, (12.5 - (1.5*H294)), "-")</f>
        <v/>
      </c>
      <c r="L294" s="15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15">
        <f>AVERAGE(C295:F295)</f>
        <v/>
      </c>
      <c r="H295" s="15">
        <f>SUM(C295:F295)/4</f>
        <v/>
      </c>
      <c r="I295" s="15">
        <f>IF(H295&lt;7, (0.6*H295) + (0.4*G295), "-")</f>
        <v/>
      </c>
      <c r="J295" s="8">
        <f>IF(H295&lt;2.5, "REPROVADO", IF(H295&lt;7, "FINAL", "APROVADO"))</f>
        <v/>
      </c>
      <c r="K295" s="15">
        <f>IF(H295&lt;7, (12.5 - (1.5*H295)), "-")</f>
        <v/>
      </c>
      <c r="L295" s="15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15">
        <f>AVERAGE(C296:F296)</f>
        <v/>
      </c>
      <c r="H296" s="15">
        <f>SUM(C296:F296)/4</f>
        <v/>
      </c>
      <c r="I296" s="15">
        <f>IF(H296&lt;7, (0.6*H296) + (0.4*G296), "-")</f>
        <v/>
      </c>
      <c r="J296" s="8">
        <f>IF(H296&lt;2.5, "REPROVADO", IF(H296&lt;7, "FINAL", "APROVADO"))</f>
        <v/>
      </c>
      <c r="K296" s="15">
        <f>IF(H296&lt;7, (12.5 - (1.5*H296)), "-")</f>
        <v/>
      </c>
      <c r="L296" s="15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15">
        <f>AVERAGE(C297:F297)</f>
        <v/>
      </c>
      <c r="H297" s="15">
        <f>SUM(C297:F297)/4</f>
        <v/>
      </c>
      <c r="I297" s="15">
        <f>IF(H297&lt;7, (0.6*H297) + (0.4*G297), "-")</f>
        <v/>
      </c>
      <c r="J297" s="8">
        <f>IF(H297&lt;2.5, "REPROVADO", IF(H297&lt;7, "FINAL", "APROVADO"))</f>
        <v/>
      </c>
      <c r="K297" s="15">
        <f>IF(H297&lt;7, (12.5 - (1.5*H297)), "-")</f>
        <v/>
      </c>
      <c r="L297" s="15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15">
        <f>AVERAGE(C298:F298)</f>
        <v/>
      </c>
      <c r="H298" s="15">
        <f>SUM(C298:F298)/4</f>
        <v/>
      </c>
      <c r="I298" s="15">
        <f>IF(H298&lt;7, (0.6*H298) + (0.4*G298), "-")</f>
        <v/>
      </c>
      <c r="J298" s="8">
        <f>IF(H298&lt;2.5, "REPROVADO", IF(H298&lt;7, "FINAL", "APROVADO"))</f>
        <v/>
      </c>
      <c r="K298" s="15">
        <f>IF(H298&lt;7, (12.5 - (1.5*H298)), "-")</f>
        <v/>
      </c>
      <c r="L298" s="15">
        <f>IF(G298&gt;=K298, "AF", "-")</f>
        <v/>
      </c>
    </row>
    <row r="310"/>
    <row r="311"/>
    <row r="312"/>
    <row r="313"/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3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14" t="n">
        <v>4.520602383912448</v>
      </c>
      <c r="D316" s="14" t="n">
        <v>5.210279912451504</v>
      </c>
      <c r="E316" s="14" t="n">
        <v>7.771128230311609</v>
      </c>
      <c r="F316" s="14" t="n">
        <v>1.56471577261504</v>
      </c>
      <c r="G316" s="15">
        <f>AVERAGE(C316:F316)</f>
        <v/>
      </c>
      <c r="H316" s="15">
        <f>SUM(C316:F316)/4</f>
        <v/>
      </c>
      <c r="I316" s="15">
        <f>IF(H316&lt;7, (0.6*H316) + (0.4*G316), "-")</f>
        <v/>
      </c>
      <c r="J316" s="8">
        <f>IF(H316&lt;2.5, "REPROVADO", IF(H316&lt;7, "FINAL", "APROVADO"))</f>
        <v/>
      </c>
      <c r="K316" s="15">
        <f>IF(H316&lt;7, (12.5 - (1.5*H316)), "-")</f>
        <v/>
      </c>
      <c r="L316" s="15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14" t="n">
        <v>5.401419385039645</v>
      </c>
      <c r="D317" s="14" t="n">
        <v>6.044312476282157</v>
      </c>
      <c r="E317" s="14" t="n">
        <v>8.104292006229349</v>
      </c>
      <c r="F317" s="14" t="n">
        <v>4.841815746277961</v>
      </c>
      <c r="G317" s="15">
        <f>AVERAGE(C317:F317)</f>
        <v/>
      </c>
      <c r="H317" s="15">
        <f>SUM(C317:F317)/4</f>
        <v/>
      </c>
      <c r="I317" s="15">
        <f>IF(H317&lt;7, (0.6*H317) + (0.4*G317), "-")</f>
        <v/>
      </c>
      <c r="J317" s="8">
        <f>IF(H317&lt;2.5, "REPROVADO", IF(H317&lt;7, "FINAL", "APROVADO"))</f>
        <v/>
      </c>
      <c r="K317" s="15">
        <f>IF(H317&lt;7, (12.5 - (1.5*H317)), "-")</f>
        <v/>
      </c>
      <c r="L317" s="15">
        <f>IF(G317&gt;=K317, "AF", "-")</f>
        <v/>
      </c>
      <c r="N317" s="8" t="inlineStr">
        <is>
          <t>ALUNOS APROVADOS</t>
        </is>
      </c>
      <c r="O317" s="9">
        <f>COUNTIF(C316:C350, "&gt;=7")</f>
        <v/>
      </c>
      <c r="P317" s="9">
        <f>COUNTIF(D316:D350, "&gt;=7")</f>
        <v/>
      </c>
      <c r="Q317" s="9">
        <f>COUNTIF(E316:E350, "&gt;=7")</f>
        <v/>
      </c>
      <c r="R317" s="9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14" t="n">
        <v>7.052588397512075</v>
      </c>
      <c r="D318" s="14" t="n">
        <v>5.731321626905856</v>
      </c>
      <c r="E318" s="14" t="n">
        <v>3.996718261544285</v>
      </c>
      <c r="F318" s="14" t="n">
        <v>5.089632446617796</v>
      </c>
      <c r="G318" s="15">
        <f>AVERAGE(C318:F318)</f>
        <v/>
      </c>
      <c r="H318" s="15">
        <f>SUM(C318:F318)/4</f>
        <v/>
      </c>
      <c r="I318" s="15">
        <f>IF(H318&lt;7, (0.6*H318) + (0.4*G318), "-")</f>
        <v/>
      </c>
      <c r="J318" s="8">
        <f>IF(H318&lt;2.5, "REPROVADO", IF(H318&lt;7, "FINAL", "APROVADO"))</f>
        <v/>
      </c>
      <c r="K318" s="15">
        <f>IF(H318&lt;7, (12.5 - (1.5*H318)), "-")</f>
        <v/>
      </c>
      <c r="L318" s="15">
        <f>IF(G318&gt;=K318, "AF", "-")</f>
        <v/>
      </c>
      <c r="N318" s="8" t="inlineStr">
        <is>
          <t>ALUNOS REPROVADOS</t>
        </is>
      </c>
      <c r="O318" s="9">
        <f>COUNTIF(C316:C350, "&lt;7")</f>
        <v/>
      </c>
      <c r="P318" s="9">
        <f>COUNTIF(D316:D350, "&lt;7")</f>
        <v/>
      </c>
      <c r="Q318" s="9">
        <f>COUNTIF(E316:E350, "&lt;7")</f>
        <v/>
      </c>
      <c r="R318" s="9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14" t="n">
        <v>2.789917561157323</v>
      </c>
      <c r="D319" s="14" t="n">
        <v>7.233365789372164</v>
      </c>
      <c r="E319" s="14" t="n">
        <v>5.025507465257668</v>
      </c>
      <c r="F319" s="14" t="n">
        <v>2.621563632426047</v>
      </c>
      <c r="G319" s="15">
        <f>AVERAGE(C319:F319)</f>
        <v/>
      </c>
      <c r="H319" s="15">
        <f>SUM(C319:F319)/4</f>
        <v/>
      </c>
      <c r="I319" s="15">
        <f>IF(H319&lt;7, (0.6*H319) + (0.4*G319), "-")</f>
        <v/>
      </c>
      <c r="J319" s="8">
        <f>IF(H319&lt;2.5, "REPROVADO", IF(H319&lt;7, "FINAL", "APROVADO"))</f>
        <v/>
      </c>
      <c r="K319" s="15">
        <f>IF(H319&lt;7, (12.5 - (1.5*H319)), "-")</f>
        <v/>
      </c>
      <c r="L319" s="15">
        <f>IF(G319&gt;=K319, "AF", "-")</f>
        <v/>
      </c>
      <c r="N319" s="8" t="inlineStr">
        <is>
          <t>Nº ALUNOS COM MÉDIA &gt; 8,0</t>
        </is>
      </c>
      <c r="O319" s="9">
        <f>COUNTIF(C316:C350, "&gt;=8")</f>
        <v/>
      </c>
      <c r="P319" s="9">
        <f>COUNTIF(D316:D350, "&gt;=8")</f>
        <v/>
      </c>
      <c r="Q319" s="9">
        <f>COUNTIF(E316:E350, "&gt;=8")</f>
        <v/>
      </c>
      <c r="R319" s="9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14" t="n">
        <v>8.603999957820609</v>
      </c>
      <c r="D320" s="14" t="n">
        <v>7.233473885698461</v>
      </c>
      <c r="E320" s="14" t="n">
        <v>2.517838912398307</v>
      </c>
      <c r="F320" s="14" t="n">
        <v>6.328311567308409</v>
      </c>
      <c r="G320" s="15">
        <f>AVERAGE(C320:F320)</f>
        <v/>
      </c>
      <c r="H320" s="15">
        <f>SUM(C320:F320)/4</f>
        <v/>
      </c>
      <c r="I320" s="15">
        <f>IF(H320&lt;7, (0.6*H320) + (0.4*G320), "-")</f>
        <v/>
      </c>
      <c r="J320" s="8">
        <f>IF(H320&lt;2.5, "REPROVADO", IF(H320&lt;7, "FINAL", "APROVADO"))</f>
        <v/>
      </c>
      <c r="K320" s="15">
        <f>IF(H320&lt;7, (12.5 - (1.5*H320)), "-")</f>
        <v/>
      </c>
      <c r="L320" s="15">
        <f>IF(G320&gt;=K320, "AF", "-")</f>
        <v/>
      </c>
      <c r="N320" s="8" t="inlineStr">
        <is>
          <t>Nº ALUNOS QUE NÃO ATINGIRAM MÉDIA &gt; 8,0</t>
        </is>
      </c>
      <c r="O320" s="9">
        <f>COUNTIF(C316:C350, "&lt;8")</f>
        <v/>
      </c>
      <c r="P320" s="9">
        <f>COUNTIF(D316:D350, "&lt;8")</f>
        <v/>
      </c>
      <c r="Q320" s="9">
        <f>COUNTIF(E316:E350, "&lt;8")</f>
        <v/>
      </c>
      <c r="R320" s="9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14" t="n">
        <v>3.113017352326628</v>
      </c>
      <c r="D321" s="14" t="n">
        <v>6.646446978668513</v>
      </c>
      <c r="E321" s="14" t="n">
        <v>9.495537238461761</v>
      </c>
      <c r="F321" s="14" t="n">
        <v>5.074709931970126</v>
      </c>
      <c r="G321" s="15">
        <f>AVERAGE(C321:F321)</f>
        <v/>
      </c>
      <c r="H321" s="15">
        <f>SUM(C321:F321)/4</f>
        <v/>
      </c>
      <c r="I321" s="15">
        <f>IF(H321&lt;7, (0.6*H321) + (0.4*G321), "-")</f>
        <v/>
      </c>
      <c r="J321" s="8">
        <f>IF(H321&lt;2.5, "REPROVADO", IF(H321&lt;7, "FINAL", "APROVADO"))</f>
        <v/>
      </c>
      <c r="K321" s="15">
        <f>IF(H321&lt;7, (12.5 - (1.5*H321)), "-")</f>
        <v/>
      </c>
      <c r="L321" s="15">
        <f>IF(G321&gt;=K321, "AF", "-")</f>
        <v/>
      </c>
      <c r="N321" s="8" t="inlineStr">
        <is>
          <t>PERCENTUAL DE MÉDIAS &gt; 5,0</t>
        </is>
      </c>
      <c r="O321" s="10">
        <f>COUNTIF(C316:C350, "&gt;=5")/COUNTA(C316:C350)</f>
        <v/>
      </c>
      <c r="P321" s="10">
        <f>COUNTIF(D316:D350, "&gt;=5")/COUNTA(D316:D350)</f>
        <v/>
      </c>
      <c r="Q321" s="10">
        <f>COUNTIF(E316:E350, "&gt;=5")/COUNTA(E316:E350)</f>
        <v/>
      </c>
      <c r="R321" s="10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14" t="n">
        <v>9.718770015811769</v>
      </c>
      <c r="D322" s="14" t="n">
        <v>3.010549260306507</v>
      </c>
      <c r="E322" s="14" t="n">
        <v>4.169845864802793</v>
      </c>
      <c r="F322" s="14" t="n">
        <v>7.517236377809847</v>
      </c>
      <c r="G322" s="15">
        <f>AVERAGE(C322:F322)</f>
        <v/>
      </c>
      <c r="H322" s="15">
        <f>SUM(C322:F322)/4</f>
        <v/>
      </c>
      <c r="I322" s="15">
        <f>IF(H322&lt;7, (0.6*H322) + (0.4*G322), "-")</f>
        <v/>
      </c>
      <c r="J322" s="8">
        <f>IF(H322&lt;2.5, "REPROVADO", IF(H322&lt;7, "FINAL", "APROVADO"))</f>
        <v/>
      </c>
      <c r="K322" s="15">
        <f>IF(H322&lt;7, (12.5 - (1.5*H322)), "-")</f>
        <v/>
      </c>
      <c r="L322" s="15">
        <f>IF(G322&gt;=K322, "AF", "-")</f>
        <v/>
      </c>
      <c r="N322" s="8" t="inlineStr">
        <is>
          <t>PERCENTUAL DE MÉDIAS &lt; 5,0</t>
        </is>
      </c>
      <c r="O322" s="10">
        <f>COUNTIF(C316:C350, "&lt;5")/COUNTA(C316:C350)</f>
        <v/>
      </c>
      <c r="P322" s="10">
        <f>COUNTIF(D316:D350, "&lt;5")/COUNTA(D316:D350)</f>
        <v/>
      </c>
      <c r="Q322" s="10">
        <f>COUNTIF(E316:E350, "&lt;5")/COUNTA(E316:E350)</f>
        <v/>
      </c>
      <c r="R322" s="10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14" t="n">
        <v>8.10598179832879</v>
      </c>
      <c r="D323" s="14" t="n">
        <v>2.782469559087308</v>
      </c>
      <c r="E323" s="14" t="n">
        <v>6.949428847678307</v>
      </c>
      <c r="F323" s="14" t="n">
        <v>6.373297888524205</v>
      </c>
      <c r="G323" s="15">
        <f>AVERAGE(C323:F323)</f>
        <v/>
      </c>
      <c r="H323" s="15">
        <f>SUM(C323:F323)/4</f>
        <v/>
      </c>
      <c r="I323" s="15">
        <f>IF(H323&lt;7, (0.6*H323) + (0.4*G323), "-")</f>
        <v/>
      </c>
      <c r="J323" s="8">
        <f>IF(H323&lt;2.5, "REPROVADO", IF(H323&lt;7, "FINAL", "APROVADO"))</f>
        <v/>
      </c>
      <c r="K323" s="15">
        <f>IF(H323&lt;7, (12.5 - (1.5*H323)), "-")</f>
        <v/>
      </c>
      <c r="L323" s="15">
        <f>IF(G323&gt;=K323, "AF", "-")</f>
        <v/>
      </c>
      <c r="N323" s="8" t="inlineStr">
        <is>
          <t>MATRÍCULAS</t>
        </is>
      </c>
      <c r="O323" s="9">
        <f>COUNTA(C316:C350)</f>
        <v/>
      </c>
      <c r="P323" s="9">
        <f>COUNTA(D316:D350)</f>
        <v/>
      </c>
      <c r="Q323" s="9">
        <f>COUNTA(E316:E350)</f>
        <v/>
      </c>
      <c r="R323" s="9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14" t="n">
        <v>1.315275671032748</v>
      </c>
      <c r="D324" s="14" t="n">
        <v>8.350750647274474</v>
      </c>
      <c r="E324" s="14" t="n">
        <v>4.9877681084735</v>
      </c>
      <c r="F324" s="14" t="n">
        <v>4.595474013281076</v>
      </c>
      <c r="G324" s="15">
        <f>AVERAGE(C324:F324)</f>
        <v/>
      </c>
      <c r="H324" s="15">
        <f>SUM(C324:F324)/4</f>
        <v/>
      </c>
      <c r="I324" s="15">
        <f>IF(H324&lt;7, (0.6*H324) + (0.4*G324), "-")</f>
        <v/>
      </c>
      <c r="J324" s="8">
        <f>IF(H324&lt;2.5, "REPROVADO", IF(H324&lt;7, "FINAL", "APROVADO"))</f>
        <v/>
      </c>
      <c r="K324" s="15">
        <f>IF(H324&lt;7, (12.5 - (1.5*H324)), "-")</f>
        <v/>
      </c>
      <c r="L324" s="15">
        <f>IF(G324&gt;=K324, "AF", "-")</f>
        <v/>
      </c>
      <c r="N324" s="8" t="inlineStr">
        <is>
          <t>TAXA DE APROVAÇÃO (%)</t>
        </is>
      </c>
      <c r="O324" s="10">
        <f>IF(COUNTA(C316:C350)=0, 0, COUNTIF(C316:C350, "&gt;=7")/COUNTA(C316:C350))</f>
        <v/>
      </c>
      <c r="P324" s="10">
        <f>IF(COUNTA(D316:D350)=0, 0, COUNTIF(D316:D350, "&gt;=7")/COUNTA(D316:D350))</f>
        <v/>
      </c>
      <c r="Q324" s="10">
        <f>IF(COUNTA(E316:E350)=0, 0, COUNTIF(E316:E350, "&gt;=7")/COUNTA(E316:E350))</f>
        <v/>
      </c>
      <c r="R324" s="10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14" t="n">
        <v>1.276141835231373</v>
      </c>
      <c r="D325" s="14" t="n">
        <v>2.955985495504193</v>
      </c>
      <c r="E325" s="14" t="n">
        <v>6.498558945557709</v>
      </c>
      <c r="F325" s="14" t="n">
        <v>1.790410174600531</v>
      </c>
      <c r="G325" s="15">
        <f>AVERAGE(C325:F325)</f>
        <v/>
      </c>
      <c r="H325" s="15">
        <f>SUM(C325:F325)/4</f>
        <v/>
      </c>
      <c r="I325" s="15">
        <f>IF(H325&lt;7, (0.6*H325) + (0.4*G325), "-")</f>
        <v/>
      </c>
      <c r="J325" s="8">
        <f>IF(H325&lt;2.5, "REPROVADO", IF(H325&lt;7, "FINAL", "APROVADO"))</f>
        <v/>
      </c>
      <c r="K325" s="15">
        <f>IF(H325&lt;7, (12.5 - (1.5*H325)), "-")</f>
        <v/>
      </c>
      <c r="L325" s="15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14" t="n">
        <v>8.899840245116206</v>
      </c>
      <c r="D326" s="14" t="n">
        <v>8.496673103634471</v>
      </c>
      <c r="E326" s="14" t="n">
        <v>3.588238746730065</v>
      </c>
      <c r="F326" s="14" t="n">
        <v>9.56499734926447</v>
      </c>
      <c r="G326" s="15">
        <f>AVERAGE(C326:F326)</f>
        <v/>
      </c>
      <c r="H326" s="15">
        <f>SUM(C326:F326)/4</f>
        <v/>
      </c>
      <c r="I326" s="15">
        <f>IF(H326&lt;7, (0.6*H326) + (0.4*G326), "-")</f>
        <v/>
      </c>
      <c r="J326" s="8">
        <f>IF(H326&lt;2.5, "REPROVADO", IF(H326&lt;7, "FINAL", "APROVADO"))</f>
        <v/>
      </c>
      <c r="K326" s="15">
        <f>IF(H326&lt;7, (12.5 - (1.5*H326)), "-")</f>
        <v/>
      </c>
      <c r="L326" s="15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14" t="n">
        <v>4.38427823267976</v>
      </c>
      <c r="D327" s="14" t="n">
        <v>1.94145870672791</v>
      </c>
      <c r="E327" s="14" t="n">
        <v>3.905363279353558</v>
      </c>
      <c r="F327" s="14" t="n">
        <v>5.955180220598837</v>
      </c>
      <c r="G327" s="15">
        <f>AVERAGE(C327:F327)</f>
        <v/>
      </c>
      <c r="H327" s="15">
        <f>SUM(C327:F327)/4</f>
        <v/>
      </c>
      <c r="I327" s="15">
        <f>IF(H327&lt;7, (0.6*H327) + (0.4*G327), "-")</f>
        <v/>
      </c>
      <c r="J327" s="8">
        <f>IF(H327&lt;2.5, "REPROVADO", IF(H327&lt;7, "FINAL", "APROVADO"))</f>
        <v/>
      </c>
      <c r="K327" s="15">
        <f>IF(H327&lt;7, (12.5 - (1.5*H327)), "-")</f>
        <v/>
      </c>
      <c r="L327" s="15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14" t="n">
        <v>2.817295293835597</v>
      </c>
      <c r="D328" s="14" t="n">
        <v>4.513843709368839</v>
      </c>
      <c r="E328" s="14" t="n">
        <v>8.59171926150615</v>
      </c>
      <c r="F328" s="14" t="n">
        <v>3.822596577238076</v>
      </c>
      <c r="G328" s="15">
        <f>AVERAGE(C328:F328)</f>
        <v/>
      </c>
      <c r="H328" s="15">
        <f>SUM(C328:F328)/4</f>
        <v/>
      </c>
      <c r="I328" s="15">
        <f>IF(H328&lt;7, (0.6*H328) + (0.4*G328), "-")</f>
        <v/>
      </c>
      <c r="J328" s="8">
        <f>IF(H328&lt;2.5, "REPROVADO", IF(H328&lt;7, "FINAL", "APROVADO"))</f>
        <v/>
      </c>
      <c r="K328" s="15">
        <f>IF(H328&lt;7, (12.5 - (1.5*H328)), "-")</f>
        <v/>
      </c>
      <c r="L328" s="15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14" t="n">
        <v>8.810205087804274</v>
      </c>
      <c r="D329" s="14" t="n">
        <v>9.506039579395186</v>
      </c>
      <c r="E329" s="14" t="n">
        <v>4.347220341320323</v>
      </c>
      <c r="F329" s="14" t="n">
        <v>9.146768457754257</v>
      </c>
      <c r="G329" s="15">
        <f>AVERAGE(C329:F329)</f>
        <v/>
      </c>
      <c r="H329" s="15">
        <f>SUM(C329:F329)/4</f>
        <v/>
      </c>
      <c r="I329" s="15">
        <f>IF(H329&lt;7, (0.6*H329) + (0.4*G329), "-")</f>
        <v/>
      </c>
      <c r="J329" s="8">
        <f>IF(H329&lt;2.5, "REPROVADO", IF(H329&lt;7, "FINAL", "APROVADO"))</f>
        <v/>
      </c>
      <c r="K329" s="15">
        <f>IF(H329&lt;7, (12.5 - (1.5*H329)), "-")</f>
        <v/>
      </c>
      <c r="L329" s="15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14" t="n">
        <v>2.302919510336852</v>
      </c>
      <c r="D330" s="14" t="n">
        <v>9.87714467159025</v>
      </c>
      <c r="E330" s="14" t="n">
        <v>8.337180715615084</v>
      </c>
      <c r="F330" s="14" t="n">
        <v>9.295455998322616</v>
      </c>
      <c r="G330" s="15">
        <f>AVERAGE(C330:F330)</f>
        <v/>
      </c>
      <c r="H330" s="15">
        <f>SUM(C330:F330)/4</f>
        <v/>
      </c>
      <c r="I330" s="15">
        <f>IF(H330&lt;7, (0.6*H330) + (0.4*G330), "-")</f>
        <v/>
      </c>
      <c r="J330" s="8">
        <f>IF(H330&lt;2.5, "REPROVADO", IF(H330&lt;7, "FINAL", "APROVADO"))</f>
        <v/>
      </c>
      <c r="K330" s="15">
        <f>IF(H330&lt;7, (12.5 - (1.5*H330)), "-")</f>
        <v/>
      </c>
      <c r="L330" s="15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14" t="n">
        <v>5.063318501162525</v>
      </c>
      <c r="D331" s="14" t="n">
        <v>2.675389212719561</v>
      </c>
      <c r="E331" s="14" t="n">
        <v>9.793125931431195</v>
      </c>
      <c r="F331" s="14" t="n">
        <v>7.813348666178896</v>
      </c>
      <c r="G331" s="15">
        <f>AVERAGE(C331:F331)</f>
        <v/>
      </c>
      <c r="H331" s="15">
        <f>SUM(C331:F331)/4</f>
        <v/>
      </c>
      <c r="I331" s="15">
        <f>IF(H331&lt;7, (0.6*H331) + (0.4*G331), "-")</f>
        <v/>
      </c>
      <c r="J331" s="8">
        <f>IF(H331&lt;2.5, "REPROVADO", IF(H331&lt;7, "FINAL", "APROVADO"))</f>
        <v/>
      </c>
      <c r="K331" s="15">
        <f>IF(H331&lt;7, (12.5 - (1.5*H331)), "-")</f>
        <v/>
      </c>
      <c r="L331" s="15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14" t="n">
        <v>5.62672055727021</v>
      </c>
      <c r="D332" s="14" t="n">
        <v>1.553287774644904</v>
      </c>
      <c r="E332" s="14" t="n">
        <v>9.008973848233042</v>
      </c>
      <c r="F332" s="14" t="n">
        <v>9.925171540647771</v>
      </c>
      <c r="G332" s="15">
        <f>AVERAGE(C332:F332)</f>
        <v/>
      </c>
      <c r="H332" s="15">
        <f>SUM(C332:F332)/4</f>
        <v/>
      </c>
      <c r="I332" s="15">
        <f>IF(H332&lt;7, (0.6*H332) + (0.4*G332), "-")</f>
        <v/>
      </c>
      <c r="J332" s="8">
        <f>IF(H332&lt;2.5, "REPROVADO", IF(H332&lt;7, "FINAL", "APROVADO"))</f>
        <v/>
      </c>
      <c r="K332" s="15">
        <f>IF(H332&lt;7, (12.5 - (1.5*H332)), "-")</f>
        <v/>
      </c>
      <c r="L332" s="15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15">
        <f>AVERAGE(C333:F333)</f>
        <v/>
      </c>
      <c r="H333" s="15">
        <f>SUM(C333:F333)/4</f>
        <v/>
      </c>
      <c r="I333" s="15">
        <f>IF(H333&lt;7, (0.6*H333) + (0.4*G333), "-")</f>
        <v/>
      </c>
      <c r="J333" s="8">
        <f>IF(H333&lt;2.5, "REPROVADO", IF(H333&lt;7, "FINAL", "APROVADO"))</f>
        <v/>
      </c>
      <c r="K333" s="15">
        <f>IF(H333&lt;7, (12.5 - (1.5*H333)), "-")</f>
        <v/>
      </c>
      <c r="L333" s="15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15">
        <f>AVERAGE(C334:F334)</f>
        <v/>
      </c>
      <c r="H334" s="15">
        <f>SUM(C334:F334)/4</f>
        <v/>
      </c>
      <c r="I334" s="15">
        <f>IF(H334&lt;7, (0.6*H334) + (0.4*G334), "-")</f>
        <v/>
      </c>
      <c r="J334" s="8">
        <f>IF(H334&lt;2.5, "REPROVADO", IF(H334&lt;7, "FINAL", "APROVADO"))</f>
        <v/>
      </c>
      <c r="K334" s="15">
        <f>IF(H334&lt;7, (12.5 - (1.5*H334)), "-")</f>
        <v/>
      </c>
      <c r="L334" s="15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15">
        <f>AVERAGE(C335:F335)</f>
        <v/>
      </c>
      <c r="H335" s="15">
        <f>SUM(C335:F335)/4</f>
        <v/>
      </c>
      <c r="I335" s="15">
        <f>IF(H335&lt;7, (0.6*H335) + (0.4*G335), "-")</f>
        <v/>
      </c>
      <c r="J335" s="8">
        <f>IF(H335&lt;2.5, "REPROVADO", IF(H335&lt;7, "FINAL", "APROVADO"))</f>
        <v/>
      </c>
      <c r="K335" s="15">
        <f>IF(H335&lt;7, (12.5 - (1.5*H335)), "-")</f>
        <v/>
      </c>
      <c r="L335" s="15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15">
        <f>AVERAGE(C336:F336)</f>
        <v/>
      </c>
      <c r="H336" s="15">
        <f>SUM(C336:F336)/4</f>
        <v/>
      </c>
      <c r="I336" s="15">
        <f>IF(H336&lt;7, (0.6*H336) + (0.4*G336), "-")</f>
        <v/>
      </c>
      <c r="J336" s="8">
        <f>IF(H336&lt;2.5, "REPROVADO", IF(H336&lt;7, "FINAL", "APROVADO"))</f>
        <v/>
      </c>
      <c r="K336" s="15">
        <f>IF(H336&lt;7, (12.5 - (1.5*H336)), "-")</f>
        <v/>
      </c>
      <c r="L336" s="15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15">
        <f>AVERAGE(C337:F337)</f>
        <v/>
      </c>
      <c r="H337" s="15">
        <f>SUM(C337:F337)/4</f>
        <v/>
      </c>
      <c r="I337" s="15">
        <f>IF(H337&lt;7, (0.6*H337) + (0.4*G337), "-")</f>
        <v/>
      </c>
      <c r="J337" s="8">
        <f>IF(H337&lt;2.5, "REPROVADO", IF(H337&lt;7, "FINAL", "APROVADO"))</f>
        <v/>
      </c>
      <c r="K337" s="15">
        <f>IF(H337&lt;7, (12.5 - (1.5*H337)), "-")</f>
        <v/>
      </c>
      <c r="L337" s="15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15">
        <f>AVERAGE(C338:F338)</f>
        <v/>
      </c>
      <c r="H338" s="15">
        <f>SUM(C338:F338)/4</f>
        <v/>
      </c>
      <c r="I338" s="15">
        <f>IF(H338&lt;7, (0.6*H338) + (0.4*G338), "-")</f>
        <v/>
      </c>
      <c r="J338" s="8">
        <f>IF(H338&lt;2.5, "REPROVADO", IF(H338&lt;7, "FINAL", "APROVADO"))</f>
        <v/>
      </c>
      <c r="K338" s="15">
        <f>IF(H338&lt;7, (12.5 - (1.5*H338)), "-")</f>
        <v/>
      </c>
      <c r="L338" s="15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15">
        <f>AVERAGE(C339:F339)</f>
        <v/>
      </c>
      <c r="H339" s="15">
        <f>SUM(C339:F339)/4</f>
        <v/>
      </c>
      <c r="I339" s="15">
        <f>IF(H339&lt;7, (0.6*H339) + (0.4*G339), "-")</f>
        <v/>
      </c>
      <c r="J339" s="8">
        <f>IF(H339&lt;2.5, "REPROVADO", IF(H339&lt;7, "FINAL", "APROVADO"))</f>
        <v/>
      </c>
      <c r="K339" s="15">
        <f>IF(H339&lt;7, (12.5 - (1.5*H339)), "-")</f>
        <v/>
      </c>
      <c r="L339" s="15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15">
        <f>AVERAGE(C340:F340)</f>
        <v/>
      </c>
      <c r="H340" s="15">
        <f>SUM(C340:F340)/4</f>
        <v/>
      </c>
      <c r="I340" s="15">
        <f>IF(H340&lt;7, (0.6*H340) + (0.4*G340), "-")</f>
        <v/>
      </c>
      <c r="J340" s="8">
        <f>IF(H340&lt;2.5, "REPROVADO", IF(H340&lt;7, "FINAL", "APROVADO"))</f>
        <v/>
      </c>
      <c r="K340" s="15">
        <f>IF(H340&lt;7, (12.5 - (1.5*H340)), "-")</f>
        <v/>
      </c>
      <c r="L340" s="15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15">
        <f>AVERAGE(C341:F341)</f>
        <v/>
      </c>
      <c r="H341" s="15">
        <f>SUM(C341:F341)/4</f>
        <v/>
      </c>
      <c r="I341" s="15">
        <f>IF(H341&lt;7, (0.6*H341) + (0.4*G341), "-")</f>
        <v/>
      </c>
      <c r="J341" s="8">
        <f>IF(H341&lt;2.5, "REPROVADO", IF(H341&lt;7, "FINAL", "APROVADO"))</f>
        <v/>
      </c>
      <c r="K341" s="15">
        <f>IF(H341&lt;7, (12.5 - (1.5*H341)), "-")</f>
        <v/>
      </c>
      <c r="L341" s="15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15">
        <f>AVERAGE(C342:F342)</f>
        <v/>
      </c>
      <c r="H342" s="15">
        <f>SUM(C342:F342)/4</f>
        <v/>
      </c>
      <c r="I342" s="15">
        <f>IF(H342&lt;7, (0.6*H342) + (0.4*G342), "-")</f>
        <v/>
      </c>
      <c r="J342" s="8">
        <f>IF(H342&lt;2.5, "REPROVADO", IF(H342&lt;7, "FINAL", "APROVADO"))</f>
        <v/>
      </c>
      <c r="K342" s="15">
        <f>IF(H342&lt;7, (12.5 - (1.5*H342)), "-")</f>
        <v/>
      </c>
      <c r="L342" s="15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15">
        <f>AVERAGE(C343:F343)</f>
        <v/>
      </c>
      <c r="H343" s="15">
        <f>SUM(C343:F343)/4</f>
        <v/>
      </c>
      <c r="I343" s="15">
        <f>IF(H343&lt;7, (0.6*H343) + (0.4*G343), "-")</f>
        <v/>
      </c>
      <c r="J343" s="8">
        <f>IF(H343&lt;2.5, "REPROVADO", IF(H343&lt;7, "FINAL", "APROVADO"))</f>
        <v/>
      </c>
      <c r="K343" s="15">
        <f>IF(H343&lt;7, (12.5 - (1.5*H343)), "-")</f>
        <v/>
      </c>
      <c r="L343" s="15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15">
        <f>AVERAGE(C344:F344)</f>
        <v/>
      </c>
      <c r="H344" s="15">
        <f>SUM(C344:F344)/4</f>
        <v/>
      </c>
      <c r="I344" s="15">
        <f>IF(H344&lt;7, (0.6*H344) + (0.4*G344), "-")</f>
        <v/>
      </c>
      <c r="J344" s="8">
        <f>IF(H344&lt;2.5, "REPROVADO", IF(H344&lt;7, "FINAL", "APROVADO"))</f>
        <v/>
      </c>
      <c r="K344" s="15">
        <f>IF(H344&lt;7, (12.5 - (1.5*H344)), "-")</f>
        <v/>
      </c>
      <c r="L344" s="15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15">
        <f>AVERAGE(C345:F345)</f>
        <v/>
      </c>
      <c r="H345" s="15">
        <f>SUM(C345:F345)/4</f>
        <v/>
      </c>
      <c r="I345" s="15">
        <f>IF(H345&lt;7, (0.6*H345) + (0.4*G345), "-")</f>
        <v/>
      </c>
      <c r="J345" s="8">
        <f>IF(H345&lt;2.5, "REPROVADO", IF(H345&lt;7, "FINAL", "APROVADO"))</f>
        <v/>
      </c>
      <c r="K345" s="15">
        <f>IF(H345&lt;7, (12.5 - (1.5*H345)), "-")</f>
        <v/>
      </c>
      <c r="L345" s="15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15">
        <f>AVERAGE(C346:F346)</f>
        <v/>
      </c>
      <c r="H346" s="15">
        <f>SUM(C346:F346)/4</f>
        <v/>
      </c>
      <c r="I346" s="15">
        <f>IF(H346&lt;7, (0.6*H346) + (0.4*G346), "-")</f>
        <v/>
      </c>
      <c r="J346" s="8">
        <f>IF(H346&lt;2.5, "REPROVADO", IF(H346&lt;7, "FINAL", "APROVADO"))</f>
        <v/>
      </c>
      <c r="K346" s="15">
        <f>IF(H346&lt;7, (12.5 - (1.5*H346)), "-")</f>
        <v/>
      </c>
      <c r="L346" s="15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15">
        <f>AVERAGE(C347:F347)</f>
        <v/>
      </c>
      <c r="H347" s="15">
        <f>SUM(C347:F347)/4</f>
        <v/>
      </c>
      <c r="I347" s="15">
        <f>IF(H347&lt;7, (0.6*H347) + (0.4*G347), "-")</f>
        <v/>
      </c>
      <c r="J347" s="8">
        <f>IF(H347&lt;2.5, "REPROVADO", IF(H347&lt;7, "FINAL", "APROVADO"))</f>
        <v/>
      </c>
      <c r="K347" s="15">
        <f>IF(H347&lt;7, (12.5 - (1.5*H347)), "-")</f>
        <v/>
      </c>
      <c r="L347" s="15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15">
        <f>AVERAGE(C348:F348)</f>
        <v/>
      </c>
      <c r="H348" s="15">
        <f>SUM(C348:F348)/4</f>
        <v/>
      </c>
      <c r="I348" s="15">
        <f>IF(H348&lt;7, (0.6*H348) + (0.4*G348), "-")</f>
        <v/>
      </c>
      <c r="J348" s="8">
        <f>IF(H348&lt;2.5, "REPROVADO", IF(H348&lt;7, "FINAL", "APROVADO"))</f>
        <v/>
      </c>
      <c r="K348" s="15">
        <f>IF(H348&lt;7, (12.5 - (1.5*H348)), "-")</f>
        <v/>
      </c>
      <c r="L348" s="15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15">
        <f>AVERAGE(C349:F349)</f>
        <v/>
      </c>
      <c r="H349" s="15">
        <f>SUM(C349:F349)/4</f>
        <v/>
      </c>
      <c r="I349" s="15">
        <f>IF(H349&lt;7, (0.6*H349) + (0.4*G349), "-")</f>
        <v/>
      </c>
      <c r="J349" s="8">
        <f>IF(H349&lt;2.5, "REPROVADO", IF(H349&lt;7, "FINAL", "APROVADO"))</f>
        <v/>
      </c>
      <c r="K349" s="15">
        <f>IF(H349&lt;7, (12.5 - (1.5*H349)), "-")</f>
        <v/>
      </c>
      <c r="L349" s="15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15">
        <f>AVERAGE(C350:F350)</f>
        <v/>
      </c>
      <c r="H350" s="15">
        <f>SUM(C350:F350)/4</f>
        <v/>
      </c>
      <c r="I350" s="15">
        <f>IF(H350&lt;7, (0.6*H350) + (0.4*G350), "-")</f>
        <v/>
      </c>
      <c r="J350" s="8">
        <f>IF(H350&lt;2.5, "REPROVADO", IF(H350&lt;7, "FINAL", "APROVADO"))</f>
        <v/>
      </c>
      <c r="K350" s="15">
        <f>IF(H350&lt;7, (12.5 - (1.5*H350)), "-")</f>
        <v/>
      </c>
      <c r="L350" s="15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3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14" t="n">
        <v>6.694771214710827</v>
      </c>
      <c r="D4" s="14" t="n">
        <v>5.702892902581021</v>
      </c>
      <c r="E4" s="14" t="n">
        <v>8.932909551085052</v>
      </c>
      <c r="F4" s="14" t="n">
        <v>8.407057513077199</v>
      </c>
      <c r="G4" s="15">
        <f>AVERAGE(C4:F4)</f>
        <v/>
      </c>
      <c r="H4" s="15">
        <f>SUM(C4:F4)/4</f>
        <v/>
      </c>
      <c r="I4" s="15">
        <f>IF(H4&lt;7, (0.6*H4) + (0.4*G4), "-")</f>
        <v/>
      </c>
      <c r="J4" s="8">
        <f>IF(H4&lt;2.5, "REPROVADO", IF(H4&lt;7, "FINAL", "APROVADO"))</f>
        <v/>
      </c>
      <c r="K4" s="15">
        <f>IF(H4&lt;7, (12.5 - (1.5*H4)), "-")</f>
        <v/>
      </c>
      <c r="L4" s="15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14" t="n">
        <v>7.15709738186547</v>
      </c>
      <c r="D5" s="14" t="n">
        <v>6.441353770453376</v>
      </c>
      <c r="E5" s="14" t="n">
        <v>3.392243365946314</v>
      </c>
      <c r="F5" s="14" t="n">
        <v>2.55155981679802</v>
      </c>
      <c r="G5" s="15">
        <f>AVERAGE(C5:F5)</f>
        <v/>
      </c>
      <c r="H5" s="15">
        <f>SUM(C5:F5)/4</f>
        <v/>
      </c>
      <c r="I5" s="15">
        <f>IF(H5&lt;7, (0.6*H5) + (0.4*G5), "-")</f>
        <v/>
      </c>
      <c r="J5" s="8">
        <f>IF(H5&lt;2.5, "REPROVADO", IF(H5&lt;7, "FINAL", "APROVADO"))</f>
        <v/>
      </c>
      <c r="K5" s="15">
        <f>IF(H5&lt;7, (12.5 - (1.5*H5)), "-")</f>
        <v/>
      </c>
      <c r="L5" s="15">
        <f>IF(G5&gt;=K5, "AF", "-")</f>
        <v/>
      </c>
      <c r="N5" s="8" t="inlineStr">
        <is>
          <t>ALUNOS APROVADOS</t>
        </is>
      </c>
      <c r="O5" s="9">
        <f>COUNTIF(C4:C38, "&gt;=7")</f>
        <v/>
      </c>
      <c r="P5" s="9">
        <f>COUNTIF(D4:D38, "&gt;=7")</f>
        <v/>
      </c>
      <c r="Q5" s="9">
        <f>COUNTIF(E4:E38, "&gt;=7")</f>
        <v/>
      </c>
      <c r="R5" s="9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14" t="n">
        <v>9.392927989221743</v>
      </c>
      <c r="D6" s="14" t="n">
        <v>7.339284581454537</v>
      </c>
      <c r="E6" s="14" t="n">
        <v>3.289042032096887</v>
      </c>
      <c r="F6" s="14" t="n">
        <v>5.12083192243789</v>
      </c>
      <c r="G6" s="15">
        <f>AVERAGE(C6:F6)</f>
        <v/>
      </c>
      <c r="H6" s="15">
        <f>SUM(C6:F6)/4</f>
        <v/>
      </c>
      <c r="I6" s="15">
        <f>IF(H6&lt;7, (0.6*H6) + (0.4*G6), "-")</f>
        <v/>
      </c>
      <c r="J6" s="8">
        <f>IF(H6&lt;2.5, "REPROVADO", IF(H6&lt;7, "FINAL", "APROVADO"))</f>
        <v/>
      </c>
      <c r="K6" s="15">
        <f>IF(H6&lt;7, (12.5 - (1.5*H6)), "-")</f>
        <v/>
      </c>
      <c r="L6" s="15">
        <f>IF(G6&gt;=K6, "AF", "-")</f>
        <v/>
      </c>
      <c r="N6" s="8" t="inlineStr">
        <is>
          <t>ALUNOS REPROVADOS</t>
        </is>
      </c>
      <c r="O6" s="9">
        <f>COUNTIF(C4:C38, "&lt;7")</f>
        <v/>
      </c>
      <c r="P6" s="9">
        <f>COUNTIF(D4:D38, "&lt;7")</f>
        <v/>
      </c>
      <c r="Q6" s="9">
        <f>COUNTIF(E4:E38, "&lt;7")</f>
        <v/>
      </c>
      <c r="R6" s="9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14" t="n">
        <v>1.801772853361537</v>
      </c>
      <c r="D7" s="14" t="n">
        <v>9.477110209976679</v>
      </c>
      <c r="E7" s="14" t="n">
        <v>1.696530270496131</v>
      </c>
      <c r="F7" s="14" t="n">
        <v>1.995553985899142</v>
      </c>
      <c r="G7" s="15">
        <f>AVERAGE(C7:F7)</f>
        <v/>
      </c>
      <c r="H7" s="15">
        <f>SUM(C7:F7)/4</f>
        <v/>
      </c>
      <c r="I7" s="15">
        <f>IF(H7&lt;7, (0.6*H7) + (0.4*G7), "-")</f>
        <v/>
      </c>
      <c r="J7" s="8">
        <f>IF(H7&lt;2.5, "REPROVADO", IF(H7&lt;7, "FINAL", "APROVADO"))</f>
        <v/>
      </c>
      <c r="K7" s="15">
        <f>IF(H7&lt;7, (12.5 - (1.5*H7)), "-")</f>
        <v/>
      </c>
      <c r="L7" s="15">
        <f>IF(G7&gt;=K7, "AF", "-")</f>
        <v/>
      </c>
      <c r="N7" s="8" t="inlineStr">
        <is>
          <t>Nº ALUNOS COM MÉDIA &gt; 8,0</t>
        </is>
      </c>
      <c r="O7" s="9">
        <f>COUNTIF(C4:C38, "&gt;=8")</f>
        <v/>
      </c>
      <c r="P7" s="9">
        <f>COUNTIF(D4:D38, "&gt;=8")</f>
        <v/>
      </c>
      <c r="Q7" s="9">
        <f>COUNTIF(E4:E38, "&gt;=8")</f>
        <v/>
      </c>
      <c r="R7" s="9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14" t="n">
        <v>1.387630682379886</v>
      </c>
      <c r="D8" s="14" t="n">
        <v>7.2254120763063</v>
      </c>
      <c r="E8" s="14" t="n">
        <v>2.802436551436108</v>
      </c>
      <c r="F8" s="14" t="n">
        <v>9.59093044732656</v>
      </c>
      <c r="G8" s="15">
        <f>AVERAGE(C8:F8)</f>
        <v/>
      </c>
      <c r="H8" s="15">
        <f>SUM(C8:F8)/4</f>
        <v/>
      </c>
      <c r="I8" s="15">
        <f>IF(H8&lt;7, (0.6*H8) + (0.4*G8), "-")</f>
        <v/>
      </c>
      <c r="J8" s="8">
        <f>IF(H8&lt;2.5, "REPROVADO", IF(H8&lt;7, "FINAL", "APROVADO"))</f>
        <v/>
      </c>
      <c r="K8" s="15">
        <f>IF(H8&lt;7, (12.5 - (1.5*H8)), "-")</f>
        <v/>
      </c>
      <c r="L8" s="15">
        <f>IF(G8&gt;=K8, "AF", "-")</f>
        <v/>
      </c>
      <c r="N8" s="8" t="inlineStr">
        <is>
          <t>Nº ALUNOS QUE NÃO ATINGIRAM MÉDIA &gt; 8,0</t>
        </is>
      </c>
      <c r="O8" s="9">
        <f>COUNTIF(C4:C38, "&lt;8")</f>
        <v/>
      </c>
      <c r="P8" s="9">
        <f>COUNTIF(D4:D38, "&lt;8")</f>
        <v/>
      </c>
      <c r="Q8" s="9">
        <f>COUNTIF(E4:E38, "&lt;8")</f>
        <v/>
      </c>
      <c r="R8" s="9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14" t="n">
        <v>3.622843871285605</v>
      </c>
      <c r="D9" s="14" t="n">
        <v>3.805837332068509</v>
      </c>
      <c r="E9" s="14" t="n">
        <v>5.70282606418624</v>
      </c>
      <c r="F9" s="14" t="n">
        <v>4.939115015888412</v>
      </c>
      <c r="G9" s="15">
        <f>AVERAGE(C9:F9)</f>
        <v/>
      </c>
      <c r="H9" s="15">
        <f>SUM(C9:F9)/4</f>
        <v/>
      </c>
      <c r="I9" s="15">
        <f>IF(H9&lt;7, (0.6*H9) + (0.4*G9), "-")</f>
        <v/>
      </c>
      <c r="J9" s="8">
        <f>IF(H9&lt;2.5, "REPROVADO", IF(H9&lt;7, "FINAL", "APROVADO"))</f>
        <v/>
      </c>
      <c r="K9" s="15">
        <f>IF(H9&lt;7, (12.5 - (1.5*H9)), "-")</f>
        <v/>
      </c>
      <c r="L9" s="15">
        <f>IF(G9&gt;=K9, "AF", "-")</f>
        <v/>
      </c>
      <c r="N9" s="8" t="inlineStr">
        <is>
          <t>PERCENTUAL DE MÉDIAS &gt; 5,0</t>
        </is>
      </c>
      <c r="O9" s="10">
        <f>COUNTIF(C4:C38, "&gt;=5")/COUNTA(C4:C38)</f>
        <v/>
      </c>
      <c r="P9" s="10">
        <f>COUNTIF(D4:D38, "&gt;=5")/COUNTA(D4:D38)</f>
        <v/>
      </c>
      <c r="Q9" s="10">
        <f>COUNTIF(E4:E38, "&gt;=5")/COUNTA(E4:E38)</f>
        <v/>
      </c>
      <c r="R9" s="10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14" t="n">
        <v>9.967653065104436</v>
      </c>
      <c r="D10" s="14" t="n">
        <v>3.240125674406823</v>
      </c>
      <c r="E10" s="14" t="n">
        <v>9.538890598072163</v>
      </c>
      <c r="F10" s="14" t="n">
        <v>8.530770504235424</v>
      </c>
      <c r="G10" s="15">
        <f>AVERAGE(C10:F10)</f>
        <v/>
      </c>
      <c r="H10" s="15">
        <f>SUM(C10:F10)/4</f>
        <v/>
      </c>
      <c r="I10" s="15">
        <f>IF(H10&lt;7, (0.6*H10) + (0.4*G10), "-")</f>
        <v/>
      </c>
      <c r="J10" s="8">
        <f>IF(H10&lt;2.5, "REPROVADO", IF(H10&lt;7, "FINAL", "APROVADO"))</f>
        <v/>
      </c>
      <c r="K10" s="15">
        <f>IF(H10&lt;7, (12.5 - (1.5*H10)), "-")</f>
        <v/>
      </c>
      <c r="L10" s="15">
        <f>IF(G10&gt;=K10, "AF", "-")</f>
        <v/>
      </c>
      <c r="N10" s="8" t="inlineStr">
        <is>
          <t>PERCENTUAL DE MÉDIAS &lt; 5,0</t>
        </is>
      </c>
      <c r="O10" s="10">
        <f>COUNTIF(C4:C38, "&lt;5")/COUNTA(C4:C38)</f>
        <v/>
      </c>
      <c r="P10" s="10">
        <f>COUNTIF(D4:D38, "&lt;5")/COUNTA(D4:D38)</f>
        <v/>
      </c>
      <c r="Q10" s="10">
        <f>COUNTIF(E4:E38, "&lt;5")/COUNTA(E4:E38)</f>
        <v/>
      </c>
      <c r="R10" s="10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14" t="n">
        <v>2.804773253709078</v>
      </c>
      <c r="D11" s="14" t="n">
        <v>7.84696096856716</v>
      </c>
      <c r="E11" s="14" t="n">
        <v>9.37192845777766</v>
      </c>
      <c r="F11" s="14" t="n">
        <v>1.252723210745444</v>
      </c>
      <c r="G11" s="15">
        <f>AVERAGE(C11:F11)</f>
        <v/>
      </c>
      <c r="H11" s="15">
        <f>SUM(C11:F11)/4</f>
        <v/>
      </c>
      <c r="I11" s="15">
        <f>IF(H11&lt;7, (0.6*H11) + (0.4*G11), "-")</f>
        <v/>
      </c>
      <c r="J11" s="8">
        <f>IF(H11&lt;2.5, "REPROVADO", IF(H11&lt;7, "FINAL", "APROVADO"))</f>
        <v/>
      </c>
      <c r="K11" s="15">
        <f>IF(H11&lt;7, (12.5 - (1.5*H11)), "-")</f>
        <v/>
      </c>
      <c r="L11" s="15">
        <f>IF(G11&gt;=K11, "AF", "-")</f>
        <v/>
      </c>
      <c r="N11" s="8" t="inlineStr">
        <is>
          <t>MATRÍCULAS</t>
        </is>
      </c>
      <c r="O11" s="9">
        <f>COUNTA(C4:C38)</f>
        <v/>
      </c>
      <c r="P11" s="9">
        <f>COUNTA(D4:D38)</f>
        <v/>
      </c>
      <c r="Q11" s="9">
        <f>COUNTA(E4:E38)</f>
        <v/>
      </c>
      <c r="R11" s="9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14" t="n">
        <v>2.797396110613414</v>
      </c>
      <c r="D12" s="14" t="n">
        <v>3.228116359404635</v>
      </c>
      <c r="E12" s="14" t="n">
        <v>5.048064712616864</v>
      </c>
      <c r="F12" s="14" t="n">
        <v>9.600959385971823</v>
      </c>
      <c r="G12" s="15">
        <f>AVERAGE(C12:F12)</f>
        <v/>
      </c>
      <c r="H12" s="15">
        <f>SUM(C12:F12)/4</f>
        <v/>
      </c>
      <c r="I12" s="15">
        <f>IF(H12&lt;7, (0.6*H12) + (0.4*G12), "-")</f>
        <v/>
      </c>
      <c r="J12" s="8">
        <f>IF(H12&lt;2.5, "REPROVADO", IF(H12&lt;7, "FINAL", "APROVADO"))</f>
        <v/>
      </c>
      <c r="K12" s="15">
        <f>IF(H12&lt;7, (12.5 - (1.5*H12)), "-")</f>
        <v/>
      </c>
      <c r="L12" s="15">
        <f>IF(G12&gt;=K12, "AF", "-")</f>
        <v/>
      </c>
      <c r="N12" s="8" t="inlineStr">
        <is>
          <t>TAXA DE APROVAÇÃO (%)</t>
        </is>
      </c>
      <c r="O12" s="10">
        <f>IF(COUNTA(C4:C38)=0, 0, COUNTIF(C4:C38, "&gt;=7")/COUNTA(C4:C38))</f>
        <v/>
      </c>
      <c r="P12" s="10">
        <f>IF(COUNTA(D4:D38)=0, 0, COUNTIF(D4:D38, "&gt;=7")/COUNTA(D4:D38))</f>
        <v/>
      </c>
      <c r="Q12" s="10">
        <f>IF(COUNTA(E4:E38)=0, 0, COUNTIF(E4:E38, "&gt;=7")/COUNTA(E4:E38))</f>
        <v/>
      </c>
      <c r="R12" s="10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14" t="n">
        <v>7.105206917504899</v>
      </c>
      <c r="D13" s="14" t="n">
        <v>6.114579624491381</v>
      </c>
      <c r="E13" s="14" t="n">
        <v>7.849037968830206</v>
      </c>
      <c r="F13" s="14" t="n">
        <v>3.514874816802306</v>
      </c>
      <c r="G13" s="15">
        <f>AVERAGE(C13:F13)</f>
        <v/>
      </c>
      <c r="H13" s="15">
        <f>SUM(C13:F13)/4</f>
        <v/>
      </c>
      <c r="I13" s="15">
        <f>IF(H13&lt;7, (0.6*H13) + (0.4*G13), "-")</f>
        <v/>
      </c>
      <c r="J13" s="8">
        <f>IF(H13&lt;2.5, "REPROVADO", IF(H13&lt;7, "FINAL", "APROVADO"))</f>
        <v/>
      </c>
      <c r="K13" s="15">
        <f>IF(H13&lt;7, (12.5 - (1.5*H13)), "-")</f>
        <v/>
      </c>
      <c r="L13" s="15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14" t="n">
        <v>8.379281908103469</v>
      </c>
      <c r="D14" s="14" t="n">
        <v>2.145900633886655</v>
      </c>
      <c r="E14" s="14" t="n">
        <v>8.17411978488421</v>
      </c>
      <c r="F14" s="14" t="n">
        <v>3.684257843330291</v>
      </c>
      <c r="G14" s="15">
        <f>AVERAGE(C14:F14)</f>
        <v/>
      </c>
      <c r="H14" s="15">
        <f>SUM(C14:F14)/4</f>
        <v/>
      </c>
      <c r="I14" s="15">
        <f>IF(H14&lt;7, (0.6*H14) + (0.4*G14), "-")</f>
        <v/>
      </c>
      <c r="J14" s="8">
        <f>IF(H14&lt;2.5, "REPROVADO", IF(H14&lt;7, "FINAL", "APROVADO"))</f>
        <v/>
      </c>
      <c r="K14" s="15">
        <f>IF(H14&lt;7, (12.5 - (1.5*H14)), "-")</f>
        <v/>
      </c>
      <c r="L14" s="15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14" t="n">
        <v>2.601071834514832</v>
      </c>
      <c r="D15" s="14" t="n">
        <v>8.458681939054665</v>
      </c>
      <c r="E15" s="14" t="n">
        <v>9.60382976399443</v>
      </c>
      <c r="F15" s="14" t="n">
        <v>7.323622035533861</v>
      </c>
      <c r="G15" s="15">
        <f>AVERAGE(C15:F15)</f>
        <v/>
      </c>
      <c r="H15" s="15">
        <f>SUM(C15:F15)/4</f>
        <v/>
      </c>
      <c r="I15" s="15">
        <f>IF(H15&lt;7, (0.6*H15) + (0.4*G15), "-")</f>
        <v/>
      </c>
      <c r="J15" s="8">
        <f>IF(H15&lt;2.5, "REPROVADO", IF(H15&lt;7, "FINAL", "APROVADO"))</f>
        <v/>
      </c>
      <c r="K15" s="15">
        <f>IF(H15&lt;7, (12.5 - (1.5*H15)), "-")</f>
        <v/>
      </c>
      <c r="L15" s="15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14" t="n">
        <v>1.571695398488537</v>
      </c>
      <c r="D16" s="14" t="n">
        <v>6.041664019759399</v>
      </c>
      <c r="E16" s="14" t="n">
        <v>7.873157887166791</v>
      </c>
      <c r="F16" s="14" t="n">
        <v>1.746137744599045</v>
      </c>
      <c r="G16" s="15">
        <f>AVERAGE(C16:F16)</f>
        <v/>
      </c>
      <c r="H16" s="15">
        <f>SUM(C16:F16)/4</f>
        <v/>
      </c>
      <c r="I16" s="15">
        <f>IF(H16&lt;7, (0.6*H16) + (0.4*G16), "-")</f>
        <v/>
      </c>
      <c r="J16" s="8">
        <f>IF(H16&lt;2.5, "REPROVADO", IF(H16&lt;7, "FINAL", "APROVADO"))</f>
        <v/>
      </c>
      <c r="K16" s="15">
        <f>IF(H16&lt;7, (12.5 - (1.5*H16)), "-")</f>
        <v/>
      </c>
      <c r="L16" s="15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14" t="n">
        <v>6.380364894740992</v>
      </c>
      <c r="D17" s="14" t="n">
        <v>2.395804760190571</v>
      </c>
      <c r="E17" s="14" t="n">
        <v>7.142364696887142</v>
      </c>
      <c r="F17" s="14" t="n">
        <v>7.887409021093129</v>
      </c>
      <c r="G17" s="15">
        <f>AVERAGE(C17:F17)</f>
        <v/>
      </c>
      <c r="H17" s="15">
        <f>SUM(C17:F17)/4</f>
        <v/>
      </c>
      <c r="I17" s="15">
        <f>IF(H17&lt;7, (0.6*H17) + (0.4*G17), "-")</f>
        <v/>
      </c>
      <c r="J17" s="8">
        <f>IF(H17&lt;2.5, "REPROVADO", IF(H17&lt;7, "FINAL", "APROVADO"))</f>
        <v/>
      </c>
      <c r="K17" s="15">
        <f>IF(H17&lt;7, (12.5 - (1.5*H17)), "-")</f>
        <v/>
      </c>
      <c r="L17" s="15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14" t="n">
        <v>8.143503653139238</v>
      </c>
      <c r="D18" s="14" t="n">
        <v>6.755662016147112</v>
      </c>
      <c r="E18" s="14" t="n">
        <v>9.952213284090016</v>
      </c>
      <c r="F18" s="14" t="n">
        <v>6.747245062231666</v>
      </c>
      <c r="G18" s="15">
        <f>AVERAGE(C18:F18)</f>
        <v/>
      </c>
      <c r="H18" s="15">
        <f>SUM(C18:F18)/4</f>
        <v/>
      </c>
      <c r="I18" s="15">
        <f>IF(H18&lt;7, (0.6*H18) + (0.4*G18), "-")</f>
        <v/>
      </c>
      <c r="J18" s="8">
        <f>IF(H18&lt;2.5, "REPROVADO", IF(H18&lt;7, "FINAL", "APROVADO"))</f>
        <v/>
      </c>
      <c r="K18" s="15">
        <f>IF(H18&lt;7, (12.5 - (1.5*H18)), "-")</f>
        <v/>
      </c>
      <c r="L18" s="15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14" t="n">
        <v>9.674385502313772</v>
      </c>
      <c r="D19" s="14" t="n">
        <v>5.747575008613033</v>
      </c>
      <c r="E19" s="14" t="n">
        <v>8.103060627086109</v>
      </c>
      <c r="F19" s="14" t="n">
        <v>3.138531854740107</v>
      </c>
      <c r="G19" s="15">
        <f>AVERAGE(C19:F19)</f>
        <v/>
      </c>
      <c r="H19" s="15">
        <f>SUM(C19:F19)/4</f>
        <v/>
      </c>
      <c r="I19" s="15">
        <f>IF(H19&lt;7, (0.6*H19) + (0.4*G19), "-")</f>
        <v/>
      </c>
      <c r="J19" s="8">
        <f>IF(H19&lt;2.5, "REPROVADO", IF(H19&lt;7, "FINAL", "APROVADO"))</f>
        <v/>
      </c>
      <c r="K19" s="15">
        <f>IF(H19&lt;7, (12.5 - (1.5*H19)), "-")</f>
        <v/>
      </c>
      <c r="L19" s="15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14" t="n">
        <v>8.50713884501857</v>
      </c>
      <c r="D20" s="14" t="n">
        <v>7.22440991869808</v>
      </c>
      <c r="E20" s="14" t="n">
        <v>1.03725633293176</v>
      </c>
      <c r="F20" s="14" t="n">
        <v>2.443847203751564</v>
      </c>
      <c r="G20" s="15">
        <f>AVERAGE(C20:F20)</f>
        <v/>
      </c>
      <c r="H20" s="15">
        <f>SUM(C20:F20)/4</f>
        <v/>
      </c>
      <c r="I20" s="15">
        <f>IF(H20&lt;7, (0.6*H20) + (0.4*G20), "-")</f>
        <v/>
      </c>
      <c r="J20" s="8">
        <f>IF(H20&lt;2.5, "REPROVADO", IF(H20&lt;7, "FINAL", "APROVADO"))</f>
        <v/>
      </c>
      <c r="K20" s="15">
        <f>IF(H20&lt;7, (12.5 - (1.5*H20)), "-")</f>
        <v/>
      </c>
      <c r="L20" s="15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14" t="n">
        <v>2.960712196298822</v>
      </c>
      <c r="D21" s="14" t="n">
        <v>4.507503624339478</v>
      </c>
      <c r="E21" s="14" t="n">
        <v>8.277739599322839</v>
      </c>
      <c r="F21" s="14" t="n">
        <v>2.356733196763812</v>
      </c>
      <c r="G21" s="15">
        <f>AVERAGE(C21:F21)</f>
        <v/>
      </c>
      <c r="H21" s="15">
        <f>SUM(C21:F21)/4</f>
        <v/>
      </c>
      <c r="I21" s="15">
        <f>IF(H21&lt;7, (0.6*H21) + (0.4*G21), "-")</f>
        <v/>
      </c>
      <c r="J21" s="8">
        <f>IF(H21&lt;2.5, "REPROVADO", IF(H21&lt;7, "FINAL", "APROVADO"))</f>
        <v/>
      </c>
      <c r="K21" s="15">
        <f>IF(H21&lt;7, (12.5 - (1.5*H21)), "-")</f>
        <v/>
      </c>
      <c r="L21" s="15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14" t="n">
        <v>8.196261784818169</v>
      </c>
      <c r="D22" s="14" t="n">
        <v>2.571765981055892</v>
      </c>
      <c r="E22" s="14" t="n">
        <v>3.759064823005307</v>
      </c>
      <c r="F22" s="14" t="n">
        <v>7.252561386971839</v>
      </c>
      <c r="G22" s="15">
        <f>AVERAGE(C22:F22)</f>
        <v/>
      </c>
      <c r="H22" s="15">
        <f>SUM(C22:F22)/4</f>
        <v/>
      </c>
      <c r="I22" s="15">
        <f>IF(H22&lt;7, (0.6*H22) + (0.4*G22), "-")</f>
        <v/>
      </c>
      <c r="J22" s="8">
        <f>IF(H22&lt;2.5, "REPROVADO", IF(H22&lt;7, "FINAL", "APROVADO"))</f>
        <v/>
      </c>
      <c r="K22" s="15">
        <f>IF(H22&lt;7, (12.5 - (1.5*H22)), "-")</f>
        <v/>
      </c>
      <c r="L22" s="15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14" t="n">
        <v>3.239435182139432</v>
      </c>
      <c r="D23" s="14" t="n">
        <v>6.323308476632316</v>
      </c>
      <c r="E23" s="14" t="n">
        <v>8.34794908269278</v>
      </c>
      <c r="F23" s="14" t="n">
        <v>3.939501262606405</v>
      </c>
      <c r="G23" s="15">
        <f>AVERAGE(C23:F23)</f>
        <v/>
      </c>
      <c r="H23" s="15">
        <f>SUM(C23:F23)/4</f>
        <v/>
      </c>
      <c r="I23" s="15">
        <f>IF(H23&lt;7, (0.6*H23) + (0.4*G23), "-")</f>
        <v/>
      </c>
      <c r="J23" s="8">
        <f>IF(H23&lt;2.5, "REPROVADO", IF(H23&lt;7, "FINAL", "APROVADO"))</f>
        <v/>
      </c>
      <c r="K23" s="15">
        <f>IF(H23&lt;7, (12.5 - (1.5*H23)), "-")</f>
        <v/>
      </c>
      <c r="L23" s="15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14" t="n">
        <v>6.658847013349752</v>
      </c>
      <c r="D24" s="14" t="n">
        <v>4.04100385582138</v>
      </c>
      <c r="E24" s="14" t="n">
        <v>5.31176400884099</v>
      </c>
      <c r="F24" s="14" t="n">
        <v>3.337811391667199</v>
      </c>
      <c r="G24" s="15">
        <f>AVERAGE(C24:F24)</f>
        <v/>
      </c>
      <c r="H24" s="15">
        <f>SUM(C24:F24)/4</f>
        <v/>
      </c>
      <c r="I24" s="15">
        <f>IF(H24&lt;7, (0.6*H24) + (0.4*G24), "-")</f>
        <v/>
      </c>
      <c r="J24" s="8">
        <f>IF(H24&lt;2.5, "REPROVADO", IF(H24&lt;7, "FINAL", "APROVADO"))</f>
        <v/>
      </c>
      <c r="K24" s="15">
        <f>IF(H24&lt;7, (12.5 - (1.5*H24)), "-")</f>
        <v/>
      </c>
      <c r="L24" s="15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14" t="n">
        <v>7.478477121560647</v>
      </c>
      <c r="D25" s="14" t="n">
        <v>5.168962319740957</v>
      </c>
      <c r="E25" s="14" t="n">
        <v>4.364889554886433</v>
      </c>
      <c r="F25" s="14" t="n">
        <v>9.121154491757723</v>
      </c>
      <c r="G25" s="15">
        <f>AVERAGE(C25:F25)</f>
        <v/>
      </c>
      <c r="H25" s="15">
        <f>SUM(C25:F25)/4</f>
        <v/>
      </c>
      <c r="I25" s="15">
        <f>IF(H25&lt;7, (0.6*H25) + (0.4*G25), "-")</f>
        <v/>
      </c>
      <c r="J25" s="8">
        <f>IF(H25&lt;2.5, "REPROVADO", IF(H25&lt;7, "FINAL", "APROVADO"))</f>
        <v/>
      </c>
      <c r="K25" s="15">
        <f>IF(H25&lt;7, (12.5 - (1.5*H25)), "-")</f>
        <v/>
      </c>
      <c r="L25" s="15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15">
        <f>AVERAGE(C26:F26)</f>
        <v/>
      </c>
      <c r="H26" s="15">
        <f>SUM(C26:F26)/4</f>
        <v/>
      </c>
      <c r="I26" s="15">
        <f>IF(H26&lt;7, (0.6*H26) + (0.4*G26), "-")</f>
        <v/>
      </c>
      <c r="J26" s="8">
        <f>IF(H26&lt;2.5, "REPROVADO", IF(H26&lt;7, "FINAL", "APROVADO"))</f>
        <v/>
      </c>
      <c r="K26" s="15">
        <f>IF(H26&lt;7, (12.5 - (1.5*H26)), "-")</f>
        <v/>
      </c>
      <c r="L26" s="15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15">
        <f>AVERAGE(C27:F27)</f>
        <v/>
      </c>
      <c r="H27" s="15">
        <f>SUM(C27:F27)/4</f>
        <v/>
      </c>
      <c r="I27" s="15">
        <f>IF(H27&lt;7, (0.6*H27) + (0.4*G27), "-")</f>
        <v/>
      </c>
      <c r="J27" s="8">
        <f>IF(H27&lt;2.5, "REPROVADO", IF(H27&lt;7, "FINAL", "APROVADO"))</f>
        <v/>
      </c>
      <c r="K27" s="15">
        <f>IF(H27&lt;7, (12.5 - (1.5*H27)), "-")</f>
        <v/>
      </c>
      <c r="L27" s="15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15">
        <f>AVERAGE(C28:F28)</f>
        <v/>
      </c>
      <c r="H28" s="15">
        <f>SUM(C28:F28)/4</f>
        <v/>
      </c>
      <c r="I28" s="15">
        <f>IF(H28&lt;7, (0.6*H28) + (0.4*G28), "-")</f>
        <v/>
      </c>
      <c r="J28" s="8">
        <f>IF(H28&lt;2.5, "REPROVADO", IF(H28&lt;7, "FINAL", "APROVADO"))</f>
        <v/>
      </c>
      <c r="K28" s="15">
        <f>IF(H28&lt;7, (12.5 - (1.5*H28)), "-")</f>
        <v/>
      </c>
      <c r="L28" s="15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15">
        <f>AVERAGE(C29:F29)</f>
        <v/>
      </c>
      <c r="H29" s="15">
        <f>SUM(C29:F29)/4</f>
        <v/>
      </c>
      <c r="I29" s="15">
        <f>IF(H29&lt;7, (0.6*H29) + (0.4*G29), "-")</f>
        <v/>
      </c>
      <c r="J29" s="8">
        <f>IF(H29&lt;2.5, "REPROVADO", IF(H29&lt;7, "FINAL", "APROVADO"))</f>
        <v/>
      </c>
      <c r="K29" s="15">
        <f>IF(H29&lt;7, (12.5 - (1.5*H29)), "-")</f>
        <v/>
      </c>
      <c r="L29" s="15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15">
        <f>AVERAGE(C30:F30)</f>
        <v/>
      </c>
      <c r="H30" s="15">
        <f>SUM(C30:F30)/4</f>
        <v/>
      </c>
      <c r="I30" s="15">
        <f>IF(H30&lt;7, (0.6*H30) + (0.4*G30), "-")</f>
        <v/>
      </c>
      <c r="J30" s="8">
        <f>IF(H30&lt;2.5, "REPROVADO", IF(H30&lt;7, "FINAL", "APROVADO"))</f>
        <v/>
      </c>
      <c r="K30" s="15">
        <f>IF(H30&lt;7, (12.5 - (1.5*H30)), "-")</f>
        <v/>
      </c>
      <c r="L30" s="15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15">
        <f>AVERAGE(C31:F31)</f>
        <v/>
      </c>
      <c r="H31" s="15">
        <f>SUM(C31:F31)/4</f>
        <v/>
      </c>
      <c r="I31" s="15">
        <f>IF(H31&lt;7, (0.6*H31) + (0.4*G31), "-")</f>
        <v/>
      </c>
      <c r="J31" s="8">
        <f>IF(H31&lt;2.5, "REPROVADO", IF(H31&lt;7, "FINAL", "APROVADO"))</f>
        <v/>
      </c>
      <c r="K31" s="15">
        <f>IF(H31&lt;7, (12.5 - (1.5*H31)), "-")</f>
        <v/>
      </c>
      <c r="L31" s="15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15">
        <f>AVERAGE(C32:F32)</f>
        <v/>
      </c>
      <c r="H32" s="15">
        <f>SUM(C32:F32)/4</f>
        <v/>
      </c>
      <c r="I32" s="15">
        <f>IF(H32&lt;7, (0.6*H32) + (0.4*G32), "-")</f>
        <v/>
      </c>
      <c r="J32" s="8">
        <f>IF(H32&lt;2.5, "REPROVADO", IF(H32&lt;7, "FINAL", "APROVADO"))</f>
        <v/>
      </c>
      <c r="K32" s="15">
        <f>IF(H32&lt;7, (12.5 - (1.5*H32)), "-")</f>
        <v/>
      </c>
      <c r="L32" s="15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15">
        <f>AVERAGE(C33:F33)</f>
        <v/>
      </c>
      <c r="H33" s="15">
        <f>SUM(C33:F33)/4</f>
        <v/>
      </c>
      <c r="I33" s="15">
        <f>IF(H33&lt;7, (0.6*H33) + (0.4*G33), "-")</f>
        <v/>
      </c>
      <c r="J33" s="8">
        <f>IF(H33&lt;2.5, "REPROVADO", IF(H33&lt;7, "FINAL", "APROVADO"))</f>
        <v/>
      </c>
      <c r="K33" s="15">
        <f>IF(H33&lt;7, (12.5 - (1.5*H33)), "-")</f>
        <v/>
      </c>
      <c r="L33" s="15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15">
        <f>AVERAGE(C34:F34)</f>
        <v/>
      </c>
      <c r="H34" s="15">
        <f>SUM(C34:F34)/4</f>
        <v/>
      </c>
      <c r="I34" s="15">
        <f>IF(H34&lt;7, (0.6*H34) + (0.4*G34), "-")</f>
        <v/>
      </c>
      <c r="J34" s="8">
        <f>IF(H34&lt;2.5, "REPROVADO", IF(H34&lt;7, "FINAL", "APROVADO"))</f>
        <v/>
      </c>
      <c r="K34" s="15">
        <f>IF(H34&lt;7, (12.5 - (1.5*H34)), "-")</f>
        <v/>
      </c>
      <c r="L34" s="15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15">
        <f>AVERAGE(C35:F35)</f>
        <v/>
      </c>
      <c r="H35" s="15">
        <f>SUM(C35:F35)/4</f>
        <v/>
      </c>
      <c r="I35" s="15">
        <f>IF(H35&lt;7, (0.6*H35) + (0.4*G35), "-")</f>
        <v/>
      </c>
      <c r="J35" s="8">
        <f>IF(H35&lt;2.5, "REPROVADO", IF(H35&lt;7, "FINAL", "APROVADO"))</f>
        <v/>
      </c>
      <c r="K35" s="15">
        <f>IF(H35&lt;7, (12.5 - (1.5*H35)), "-")</f>
        <v/>
      </c>
      <c r="L35" s="15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15">
        <f>AVERAGE(C36:F36)</f>
        <v/>
      </c>
      <c r="H36" s="15">
        <f>SUM(C36:F36)/4</f>
        <v/>
      </c>
      <c r="I36" s="15">
        <f>IF(H36&lt;7, (0.6*H36) + (0.4*G36), "-")</f>
        <v/>
      </c>
      <c r="J36" s="8">
        <f>IF(H36&lt;2.5, "REPROVADO", IF(H36&lt;7, "FINAL", "APROVADO"))</f>
        <v/>
      </c>
      <c r="K36" s="15">
        <f>IF(H36&lt;7, (12.5 - (1.5*H36)), "-")</f>
        <v/>
      </c>
      <c r="L36" s="15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15">
        <f>AVERAGE(C37:F37)</f>
        <v/>
      </c>
      <c r="H37" s="15">
        <f>SUM(C37:F37)/4</f>
        <v/>
      </c>
      <c r="I37" s="15">
        <f>IF(H37&lt;7, (0.6*H37) + (0.4*G37), "-")</f>
        <v/>
      </c>
      <c r="J37" s="8">
        <f>IF(H37&lt;2.5, "REPROVADO", IF(H37&lt;7, "FINAL", "APROVADO"))</f>
        <v/>
      </c>
      <c r="K37" s="15">
        <f>IF(H37&lt;7, (12.5 - (1.5*H37)), "-")</f>
        <v/>
      </c>
      <c r="L37" s="15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15">
        <f>AVERAGE(C38:F38)</f>
        <v/>
      </c>
      <c r="H38" s="15">
        <f>SUM(C38:F38)/4</f>
        <v/>
      </c>
      <c r="I38" s="15">
        <f>IF(H38&lt;7, (0.6*H38) + (0.4*G38), "-")</f>
        <v/>
      </c>
      <c r="J38" s="8">
        <f>IF(H38&lt;2.5, "REPROVADO", IF(H38&lt;7, "FINAL", "APROVADO"))</f>
        <v/>
      </c>
      <c r="K38" s="15">
        <f>IF(H38&lt;7, (12.5 - (1.5*H38)), "-")</f>
        <v/>
      </c>
      <c r="L38" s="15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3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14" t="n">
        <v>2.25512539731797</v>
      </c>
      <c r="D56" s="14" t="n">
        <v>8.032266236832864</v>
      </c>
      <c r="E56" s="14" t="n">
        <v>2.061794657815703</v>
      </c>
      <c r="F56" s="14" t="n">
        <v>6.509595430807394</v>
      </c>
      <c r="G56" s="15">
        <f>AVERAGE(C56:F56)</f>
        <v/>
      </c>
      <c r="H56" s="15">
        <f>SUM(C56:F56)/4</f>
        <v/>
      </c>
      <c r="I56" s="15">
        <f>IF(H56&lt;7, (0.6*H56) + (0.4*G56), "-")</f>
        <v/>
      </c>
      <c r="J56" s="8">
        <f>IF(H56&lt;2.5, "REPROVADO", IF(H56&lt;7, "FINAL", "APROVADO"))</f>
        <v/>
      </c>
      <c r="K56" s="15">
        <f>IF(H56&lt;7, (12.5 - (1.5*H56)), "-")</f>
        <v/>
      </c>
      <c r="L56" s="15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14" t="n">
        <v>9.29390785537065</v>
      </c>
      <c r="D57" s="14" t="n">
        <v>4.422632618842528</v>
      </c>
      <c r="E57" s="14" t="n">
        <v>5.741213682009852</v>
      </c>
      <c r="F57" s="14" t="n">
        <v>2.87905947482003</v>
      </c>
      <c r="G57" s="15">
        <f>AVERAGE(C57:F57)</f>
        <v/>
      </c>
      <c r="H57" s="15">
        <f>SUM(C57:F57)/4</f>
        <v/>
      </c>
      <c r="I57" s="15">
        <f>IF(H57&lt;7, (0.6*H57) + (0.4*G57), "-")</f>
        <v/>
      </c>
      <c r="J57" s="8">
        <f>IF(H57&lt;2.5, "REPROVADO", IF(H57&lt;7, "FINAL", "APROVADO"))</f>
        <v/>
      </c>
      <c r="K57" s="15">
        <f>IF(H57&lt;7, (12.5 - (1.5*H57)), "-")</f>
        <v/>
      </c>
      <c r="L57" s="15">
        <f>IF(G57&gt;=K57, "AF", "-")</f>
        <v/>
      </c>
      <c r="N57" s="8" t="inlineStr">
        <is>
          <t>ALUNOS APROVADOS</t>
        </is>
      </c>
      <c r="O57" s="9">
        <f>COUNTIF(C56:C90, "&gt;=7")</f>
        <v/>
      </c>
      <c r="P57" s="9">
        <f>COUNTIF(D56:D90, "&gt;=7")</f>
        <v/>
      </c>
      <c r="Q57" s="9">
        <f>COUNTIF(E56:E90, "&gt;=7")</f>
        <v/>
      </c>
      <c r="R57" s="9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14" t="n">
        <v>1.309552388732409</v>
      </c>
      <c r="D58" s="14" t="n">
        <v>5.367435943004775</v>
      </c>
      <c r="E58" s="14" t="n">
        <v>5.056753505601536</v>
      </c>
      <c r="F58" s="14" t="n">
        <v>5.191167124797993</v>
      </c>
      <c r="G58" s="15">
        <f>AVERAGE(C58:F58)</f>
        <v/>
      </c>
      <c r="H58" s="15">
        <f>SUM(C58:F58)/4</f>
        <v/>
      </c>
      <c r="I58" s="15">
        <f>IF(H58&lt;7, (0.6*H58) + (0.4*G58), "-")</f>
        <v/>
      </c>
      <c r="J58" s="8">
        <f>IF(H58&lt;2.5, "REPROVADO", IF(H58&lt;7, "FINAL", "APROVADO"))</f>
        <v/>
      </c>
      <c r="K58" s="15">
        <f>IF(H58&lt;7, (12.5 - (1.5*H58)), "-")</f>
        <v/>
      </c>
      <c r="L58" s="15">
        <f>IF(G58&gt;=K58, "AF", "-")</f>
        <v/>
      </c>
      <c r="N58" s="8" t="inlineStr">
        <is>
          <t>ALUNOS REPROVADOS</t>
        </is>
      </c>
      <c r="O58" s="9">
        <f>COUNTIF(C56:C90, "&lt;7")</f>
        <v/>
      </c>
      <c r="P58" s="9">
        <f>COUNTIF(D56:D90, "&lt;7")</f>
        <v/>
      </c>
      <c r="Q58" s="9">
        <f>COUNTIF(E56:E90, "&lt;7")</f>
        <v/>
      </c>
      <c r="R58" s="9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14" t="n">
        <v>3.464243394264503</v>
      </c>
      <c r="D59" s="14" t="n">
        <v>1.105007639604764</v>
      </c>
      <c r="E59" s="14" t="n">
        <v>7.681242572691912</v>
      </c>
      <c r="F59" s="14" t="n">
        <v>6.637929761966083</v>
      </c>
      <c r="G59" s="15">
        <f>AVERAGE(C59:F59)</f>
        <v/>
      </c>
      <c r="H59" s="15">
        <f>SUM(C59:F59)/4</f>
        <v/>
      </c>
      <c r="I59" s="15">
        <f>IF(H59&lt;7, (0.6*H59) + (0.4*G59), "-")</f>
        <v/>
      </c>
      <c r="J59" s="8">
        <f>IF(H59&lt;2.5, "REPROVADO", IF(H59&lt;7, "FINAL", "APROVADO"))</f>
        <v/>
      </c>
      <c r="K59" s="15">
        <f>IF(H59&lt;7, (12.5 - (1.5*H59)), "-")</f>
        <v/>
      </c>
      <c r="L59" s="15">
        <f>IF(G59&gt;=K59, "AF", "-")</f>
        <v/>
      </c>
      <c r="N59" s="8" t="inlineStr">
        <is>
          <t>Nº ALUNOS COM MÉDIA &gt; 8,0</t>
        </is>
      </c>
      <c r="O59" s="9">
        <f>COUNTIF(C56:C90, "&gt;=8")</f>
        <v/>
      </c>
      <c r="P59" s="9">
        <f>COUNTIF(D56:D90, "&gt;=8")</f>
        <v/>
      </c>
      <c r="Q59" s="9">
        <f>COUNTIF(E56:E90, "&gt;=8")</f>
        <v/>
      </c>
      <c r="R59" s="9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14" t="n">
        <v>3.591860828186628</v>
      </c>
      <c r="D60" s="14" t="n">
        <v>6.042572616998841</v>
      </c>
      <c r="E60" s="14" t="n">
        <v>7.900022413395091</v>
      </c>
      <c r="F60" s="14" t="n">
        <v>8.581762021583319</v>
      </c>
      <c r="G60" s="15">
        <f>AVERAGE(C60:F60)</f>
        <v/>
      </c>
      <c r="H60" s="15">
        <f>SUM(C60:F60)/4</f>
        <v/>
      </c>
      <c r="I60" s="15">
        <f>IF(H60&lt;7, (0.6*H60) + (0.4*G60), "-")</f>
        <v/>
      </c>
      <c r="J60" s="8">
        <f>IF(H60&lt;2.5, "REPROVADO", IF(H60&lt;7, "FINAL", "APROVADO"))</f>
        <v/>
      </c>
      <c r="K60" s="15">
        <f>IF(H60&lt;7, (12.5 - (1.5*H60)), "-")</f>
        <v/>
      </c>
      <c r="L60" s="15">
        <f>IF(G60&gt;=K60, "AF", "-")</f>
        <v/>
      </c>
      <c r="N60" s="8" t="inlineStr">
        <is>
          <t>Nº ALUNOS QUE NÃO ATINGIRAM MÉDIA &gt; 8,0</t>
        </is>
      </c>
      <c r="O60" s="9">
        <f>COUNTIF(C56:C90, "&lt;8")</f>
        <v/>
      </c>
      <c r="P60" s="9">
        <f>COUNTIF(D56:D90, "&lt;8")</f>
        <v/>
      </c>
      <c r="Q60" s="9">
        <f>COUNTIF(E56:E90, "&lt;8")</f>
        <v/>
      </c>
      <c r="R60" s="9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14" t="n">
        <v>7.384963434871771</v>
      </c>
      <c r="D61" s="14" t="n">
        <v>5.704808491141055</v>
      </c>
      <c r="E61" s="14" t="n">
        <v>9.122475301080584</v>
      </c>
      <c r="F61" s="14" t="n">
        <v>5.898182945981322</v>
      </c>
      <c r="G61" s="15">
        <f>AVERAGE(C61:F61)</f>
        <v/>
      </c>
      <c r="H61" s="15">
        <f>SUM(C61:F61)/4</f>
        <v/>
      </c>
      <c r="I61" s="15">
        <f>IF(H61&lt;7, (0.6*H61) + (0.4*G61), "-")</f>
        <v/>
      </c>
      <c r="J61" s="8">
        <f>IF(H61&lt;2.5, "REPROVADO", IF(H61&lt;7, "FINAL", "APROVADO"))</f>
        <v/>
      </c>
      <c r="K61" s="15">
        <f>IF(H61&lt;7, (12.5 - (1.5*H61)), "-")</f>
        <v/>
      </c>
      <c r="L61" s="15">
        <f>IF(G61&gt;=K61, "AF", "-")</f>
        <v/>
      </c>
      <c r="N61" s="8" t="inlineStr">
        <is>
          <t>PERCENTUAL DE MÉDIAS &gt; 5,0</t>
        </is>
      </c>
      <c r="O61" s="10">
        <f>COUNTIF(C56:C90, "&gt;=5")/COUNTA(C56:C90)</f>
        <v/>
      </c>
      <c r="P61" s="10">
        <f>COUNTIF(D56:D90, "&gt;=5")/COUNTA(D56:D90)</f>
        <v/>
      </c>
      <c r="Q61" s="10">
        <f>COUNTIF(E56:E90, "&gt;=5")/COUNTA(E56:E90)</f>
        <v/>
      </c>
      <c r="R61" s="10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14" t="n">
        <v>7.222734422633049</v>
      </c>
      <c r="D62" s="14" t="n">
        <v>6.754872052137603</v>
      </c>
      <c r="E62" s="14" t="n">
        <v>4.75133778720484</v>
      </c>
      <c r="F62" s="14" t="n">
        <v>3.869408212048778</v>
      </c>
      <c r="G62" s="15">
        <f>AVERAGE(C62:F62)</f>
        <v/>
      </c>
      <c r="H62" s="15">
        <f>SUM(C62:F62)/4</f>
        <v/>
      </c>
      <c r="I62" s="15">
        <f>IF(H62&lt;7, (0.6*H62) + (0.4*G62), "-")</f>
        <v/>
      </c>
      <c r="J62" s="8">
        <f>IF(H62&lt;2.5, "REPROVADO", IF(H62&lt;7, "FINAL", "APROVADO"))</f>
        <v/>
      </c>
      <c r="K62" s="15">
        <f>IF(H62&lt;7, (12.5 - (1.5*H62)), "-")</f>
        <v/>
      </c>
      <c r="L62" s="15">
        <f>IF(G62&gt;=K62, "AF", "-")</f>
        <v/>
      </c>
      <c r="N62" s="8" t="inlineStr">
        <is>
          <t>PERCENTUAL DE MÉDIAS &lt; 5,0</t>
        </is>
      </c>
      <c r="O62" s="10">
        <f>COUNTIF(C56:C90, "&lt;5")/COUNTA(C56:C90)</f>
        <v/>
      </c>
      <c r="P62" s="10">
        <f>COUNTIF(D56:D90, "&lt;5")/COUNTA(D56:D90)</f>
        <v/>
      </c>
      <c r="Q62" s="10">
        <f>COUNTIF(E56:E90, "&lt;5")/COUNTA(E56:E90)</f>
        <v/>
      </c>
      <c r="R62" s="10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14" t="n">
        <v>3.55581401050635</v>
      </c>
      <c r="D63" s="14" t="n">
        <v>7.700820201225624</v>
      </c>
      <c r="E63" s="14" t="n">
        <v>5.600063599494494</v>
      </c>
      <c r="F63" s="14" t="n">
        <v>9.904328750823122</v>
      </c>
      <c r="G63" s="15">
        <f>AVERAGE(C63:F63)</f>
        <v/>
      </c>
      <c r="H63" s="15">
        <f>SUM(C63:F63)/4</f>
        <v/>
      </c>
      <c r="I63" s="15">
        <f>IF(H63&lt;7, (0.6*H63) + (0.4*G63), "-")</f>
        <v/>
      </c>
      <c r="J63" s="8">
        <f>IF(H63&lt;2.5, "REPROVADO", IF(H63&lt;7, "FINAL", "APROVADO"))</f>
        <v/>
      </c>
      <c r="K63" s="15">
        <f>IF(H63&lt;7, (12.5 - (1.5*H63)), "-")</f>
        <v/>
      </c>
      <c r="L63" s="15">
        <f>IF(G63&gt;=K63, "AF", "-")</f>
        <v/>
      </c>
      <c r="N63" s="8" t="inlineStr">
        <is>
          <t>MATRÍCULAS</t>
        </is>
      </c>
      <c r="O63" s="9">
        <f>COUNTA(C56:C90)</f>
        <v/>
      </c>
      <c r="P63" s="9">
        <f>COUNTA(D56:D90)</f>
        <v/>
      </c>
      <c r="Q63" s="9">
        <f>COUNTA(E56:E90)</f>
        <v/>
      </c>
      <c r="R63" s="9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14" t="n">
        <v>9.630169803891665</v>
      </c>
      <c r="D64" s="14" t="n">
        <v>3.851286157594324</v>
      </c>
      <c r="E64" s="14" t="n">
        <v>2.741152645742746</v>
      </c>
      <c r="F64" s="14" t="n">
        <v>3.283238480277273</v>
      </c>
      <c r="G64" s="15">
        <f>AVERAGE(C64:F64)</f>
        <v/>
      </c>
      <c r="H64" s="15">
        <f>SUM(C64:F64)/4</f>
        <v/>
      </c>
      <c r="I64" s="15">
        <f>IF(H64&lt;7, (0.6*H64) + (0.4*G64), "-")</f>
        <v/>
      </c>
      <c r="J64" s="8">
        <f>IF(H64&lt;2.5, "REPROVADO", IF(H64&lt;7, "FINAL", "APROVADO"))</f>
        <v/>
      </c>
      <c r="K64" s="15">
        <f>IF(H64&lt;7, (12.5 - (1.5*H64)), "-")</f>
        <v/>
      </c>
      <c r="L64" s="15">
        <f>IF(G64&gt;=K64, "AF", "-")</f>
        <v/>
      </c>
      <c r="N64" s="8" t="inlineStr">
        <is>
          <t>TAXA DE APROVAÇÃO (%)</t>
        </is>
      </c>
      <c r="O64" s="10">
        <f>IF(COUNTA(C56:C90)=0, 0, COUNTIF(C56:C90, "&gt;=7")/COUNTA(C56:C90))</f>
        <v/>
      </c>
      <c r="P64" s="10">
        <f>IF(COUNTA(D56:D90)=0, 0, COUNTIF(D56:D90, "&gt;=7")/COUNTA(D56:D90))</f>
        <v/>
      </c>
      <c r="Q64" s="10">
        <f>IF(COUNTA(E56:E90)=0, 0, COUNTIF(E56:E90, "&gt;=7")/COUNTA(E56:E90))</f>
        <v/>
      </c>
      <c r="R64" s="10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14" t="n">
        <v>2.580676429530367</v>
      </c>
      <c r="D65" s="14" t="n">
        <v>4.607256005290054</v>
      </c>
      <c r="E65" s="14" t="n">
        <v>7.120012851727681</v>
      </c>
      <c r="F65" s="14" t="n">
        <v>1.789997897308891</v>
      </c>
      <c r="G65" s="15">
        <f>AVERAGE(C65:F65)</f>
        <v/>
      </c>
      <c r="H65" s="15">
        <f>SUM(C65:F65)/4</f>
        <v/>
      </c>
      <c r="I65" s="15">
        <f>IF(H65&lt;7, (0.6*H65) + (0.4*G65), "-")</f>
        <v/>
      </c>
      <c r="J65" s="8">
        <f>IF(H65&lt;2.5, "REPROVADO", IF(H65&lt;7, "FINAL", "APROVADO"))</f>
        <v/>
      </c>
      <c r="K65" s="15">
        <f>IF(H65&lt;7, (12.5 - (1.5*H65)), "-")</f>
        <v/>
      </c>
      <c r="L65" s="15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14" t="n">
        <v>8.349464168281916</v>
      </c>
      <c r="D66" s="14" t="n">
        <v>9.757344722653936</v>
      </c>
      <c r="E66" s="14" t="n">
        <v>2.96915347878412</v>
      </c>
      <c r="F66" s="14" t="n">
        <v>2.874205838397831</v>
      </c>
      <c r="G66" s="15">
        <f>AVERAGE(C66:F66)</f>
        <v/>
      </c>
      <c r="H66" s="15">
        <f>SUM(C66:F66)/4</f>
        <v/>
      </c>
      <c r="I66" s="15">
        <f>IF(H66&lt;7, (0.6*H66) + (0.4*G66), "-")</f>
        <v/>
      </c>
      <c r="J66" s="8">
        <f>IF(H66&lt;2.5, "REPROVADO", IF(H66&lt;7, "FINAL", "APROVADO"))</f>
        <v/>
      </c>
      <c r="K66" s="15">
        <f>IF(H66&lt;7, (12.5 - (1.5*H66)), "-")</f>
        <v/>
      </c>
      <c r="L66" s="15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14" t="n">
        <v>5.640266268830947</v>
      </c>
      <c r="D67" s="14" t="n">
        <v>4.871892223033278</v>
      </c>
      <c r="E67" s="14" t="n">
        <v>6.153569161276623</v>
      </c>
      <c r="F67" s="14" t="n">
        <v>2.262865436773303</v>
      </c>
      <c r="G67" s="15">
        <f>AVERAGE(C67:F67)</f>
        <v/>
      </c>
      <c r="H67" s="15">
        <f>SUM(C67:F67)/4</f>
        <v/>
      </c>
      <c r="I67" s="15">
        <f>IF(H67&lt;7, (0.6*H67) + (0.4*G67), "-")</f>
        <v/>
      </c>
      <c r="J67" s="8">
        <f>IF(H67&lt;2.5, "REPROVADO", IF(H67&lt;7, "FINAL", "APROVADO"))</f>
        <v/>
      </c>
      <c r="K67" s="15">
        <f>IF(H67&lt;7, (12.5 - (1.5*H67)), "-")</f>
        <v/>
      </c>
      <c r="L67" s="15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14" t="n">
        <v>5.563111195458109</v>
      </c>
      <c r="D68" s="14" t="n">
        <v>8.599076027607161</v>
      </c>
      <c r="E68" s="14" t="n">
        <v>2.421009764832899</v>
      </c>
      <c r="F68" s="14" t="n">
        <v>7.378372469792568</v>
      </c>
      <c r="G68" s="15">
        <f>AVERAGE(C68:F68)</f>
        <v/>
      </c>
      <c r="H68" s="15">
        <f>SUM(C68:F68)/4</f>
        <v/>
      </c>
      <c r="I68" s="15">
        <f>IF(H68&lt;7, (0.6*H68) + (0.4*G68), "-")</f>
        <v/>
      </c>
      <c r="J68" s="8">
        <f>IF(H68&lt;2.5, "REPROVADO", IF(H68&lt;7, "FINAL", "APROVADO"))</f>
        <v/>
      </c>
      <c r="K68" s="15">
        <f>IF(H68&lt;7, (12.5 - (1.5*H68)), "-")</f>
        <v/>
      </c>
      <c r="L68" s="15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14" t="n">
        <v>1.641426907349496</v>
      </c>
      <c r="D69" s="14" t="n">
        <v>5.357322638132601</v>
      </c>
      <c r="E69" s="14" t="n">
        <v>3.057303345106476</v>
      </c>
      <c r="F69" s="14" t="n">
        <v>2.03640244159517</v>
      </c>
      <c r="G69" s="15">
        <f>AVERAGE(C69:F69)</f>
        <v/>
      </c>
      <c r="H69" s="15">
        <f>SUM(C69:F69)/4</f>
        <v/>
      </c>
      <c r="I69" s="15">
        <f>IF(H69&lt;7, (0.6*H69) + (0.4*G69), "-")</f>
        <v/>
      </c>
      <c r="J69" s="8">
        <f>IF(H69&lt;2.5, "REPROVADO", IF(H69&lt;7, "FINAL", "APROVADO"))</f>
        <v/>
      </c>
      <c r="K69" s="15">
        <f>IF(H69&lt;7, (12.5 - (1.5*H69)), "-")</f>
        <v/>
      </c>
      <c r="L69" s="15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14" t="n">
        <v>7.343126834239078</v>
      </c>
      <c r="D70" s="14" t="n">
        <v>8.604987149163197</v>
      </c>
      <c r="E70" s="14" t="n">
        <v>5.157732495413255</v>
      </c>
      <c r="F70" s="14" t="n">
        <v>2.135454897750617</v>
      </c>
      <c r="G70" s="15">
        <f>AVERAGE(C70:F70)</f>
        <v/>
      </c>
      <c r="H70" s="15">
        <f>SUM(C70:F70)/4</f>
        <v/>
      </c>
      <c r="I70" s="15">
        <f>IF(H70&lt;7, (0.6*H70) + (0.4*G70), "-")</f>
        <v/>
      </c>
      <c r="J70" s="8">
        <f>IF(H70&lt;2.5, "REPROVADO", IF(H70&lt;7, "FINAL", "APROVADO"))</f>
        <v/>
      </c>
      <c r="K70" s="15">
        <f>IF(H70&lt;7, (12.5 - (1.5*H70)), "-")</f>
        <v/>
      </c>
      <c r="L70" s="15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14" t="n">
        <v>7.059128364829733</v>
      </c>
      <c r="D71" s="14" t="n">
        <v>2.20336433067237</v>
      </c>
      <c r="E71" s="14" t="n">
        <v>2.07097366849412</v>
      </c>
      <c r="F71" s="14" t="n">
        <v>7.249711686850692</v>
      </c>
      <c r="G71" s="15">
        <f>AVERAGE(C71:F71)</f>
        <v/>
      </c>
      <c r="H71" s="15">
        <f>SUM(C71:F71)/4</f>
        <v/>
      </c>
      <c r="I71" s="15">
        <f>IF(H71&lt;7, (0.6*H71) + (0.4*G71), "-")</f>
        <v/>
      </c>
      <c r="J71" s="8">
        <f>IF(H71&lt;2.5, "REPROVADO", IF(H71&lt;7, "FINAL", "APROVADO"))</f>
        <v/>
      </c>
      <c r="K71" s="15">
        <f>IF(H71&lt;7, (12.5 - (1.5*H71)), "-")</f>
        <v/>
      </c>
      <c r="L71" s="15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14" t="n">
        <v>9.409434551378913</v>
      </c>
      <c r="D72" s="14" t="n">
        <v>1.158350262450714</v>
      </c>
      <c r="E72" s="14" t="n">
        <v>4.860218870594133</v>
      </c>
      <c r="F72" s="14" t="n">
        <v>4.164316240211108</v>
      </c>
      <c r="G72" s="15">
        <f>AVERAGE(C72:F72)</f>
        <v/>
      </c>
      <c r="H72" s="15">
        <f>SUM(C72:F72)/4</f>
        <v/>
      </c>
      <c r="I72" s="15">
        <f>IF(H72&lt;7, (0.6*H72) + (0.4*G72), "-")</f>
        <v/>
      </c>
      <c r="J72" s="8">
        <f>IF(H72&lt;2.5, "REPROVADO", IF(H72&lt;7, "FINAL", "APROVADO"))</f>
        <v/>
      </c>
      <c r="K72" s="15">
        <f>IF(H72&lt;7, (12.5 - (1.5*H72)), "-")</f>
        <v/>
      </c>
      <c r="L72" s="15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14" t="n">
        <v>9.170157909347145</v>
      </c>
      <c r="D73" s="14" t="n">
        <v>2.629853986732882</v>
      </c>
      <c r="E73" s="14" t="n">
        <v>4.688232188741114</v>
      </c>
      <c r="F73" s="14" t="n">
        <v>3.441601141290141</v>
      </c>
      <c r="G73" s="15">
        <f>AVERAGE(C73:F73)</f>
        <v/>
      </c>
      <c r="H73" s="15">
        <f>SUM(C73:F73)/4</f>
        <v/>
      </c>
      <c r="I73" s="15">
        <f>IF(H73&lt;7, (0.6*H73) + (0.4*G73), "-")</f>
        <v/>
      </c>
      <c r="J73" s="8">
        <f>IF(H73&lt;2.5, "REPROVADO", IF(H73&lt;7, "FINAL", "APROVADO"))</f>
        <v/>
      </c>
      <c r="K73" s="15">
        <f>IF(H73&lt;7, (12.5 - (1.5*H73)), "-")</f>
        <v/>
      </c>
      <c r="L73" s="15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14" t="n">
        <v>7.358581064090539</v>
      </c>
      <c r="D74" s="14" t="n">
        <v>3.990948418761171</v>
      </c>
      <c r="E74" s="14" t="n">
        <v>8.216292112693452</v>
      </c>
      <c r="F74" s="14" t="n">
        <v>7.131875533355837</v>
      </c>
      <c r="G74" s="15">
        <f>AVERAGE(C74:F74)</f>
        <v/>
      </c>
      <c r="H74" s="15">
        <f>SUM(C74:F74)/4</f>
        <v/>
      </c>
      <c r="I74" s="15">
        <f>IF(H74&lt;7, (0.6*H74) + (0.4*G74), "-")</f>
        <v/>
      </c>
      <c r="J74" s="8">
        <f>IF(H74&lt;2.5, "REPROVADO", IF(H74&lt;7, "FINAL", "APROVADO"))</f>
        <v/>
      </c>
      <c r="K74" s="15">
        <f>IF(H74&lt;7, (12.5 - (1.5*H74)), "-")</f>
        <v/>
      </c>
      <c r="L74" s="15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14" t="n">
        <v>8.260393492250149</v>
      </c>
      <c r="D75" s="14" t="n">
        <v>2.285266471266463</v>
      </c>
      <c r="E75" s="14" t="n">
        <v>2.69814154293463</v>
      </c>
      <c r="F75" s="14" t="n">
        <v>7.468095936058138</v>
      </c>
      <c r="G75" s="15">
        <f>AVERAGE(C75:F75)</f>
        <v/>
      </c>
      <c r="H75" s="15">
        <f>SUM(C75:F75)/4</f>
        <v/>
      </c>
      <c r="I75" s="15">
        <f>IF(H75&lt;7, (0.6*H75) + (0.4*G75), "-")</f>
        <v/>
      </c>
      <c r="J75" s="8">
        <f>IF(H75&lt;2.5, "REPROVADO", IF(H75&lt;7, "FINAL", "APROVADO"))</f>
        <v/>
      </c>
      <c r="K75" s="15">
        <f>IF(H75&lt;7, (12.5 - (1.5*H75)), "-")</f>
        <v/>
      </c>
      <c r="L75" s="15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14" t="n">
        <v>5.187112539442841</v>
      </c>
      <c r="D76" s="14" t="n">
        <v>3.384006958742585</v>
      </c>
      <c r="E76" s="14" t="n">
        <v>1.550538825548362</v>
      </c>
      <c r="F76" s="14" t="n">
        <v>7.962850959266844</v>
      </c>
      <c r="G76" s="15">
        <f>AVERAGE(C76:F76)</f>
        <v/>
      </c>
      <c r="H76" s="15">
        <f>SUM(C76:F76)/4</f>
        <v/>
      </c>
      <c r="I76" s="15">
        <f>IF(H76&lt;7, (0.6*H76) + (0.4*G76), "-")</f>
        <v/>
      </c>
      <c r="J76" s="8">
        <f>IF(H76&lt;2.5, "REPROVADO", IF(H76&lt;7, "FINAL", "APROVADO"))</f>
        <v/>
      </c>
      <c r="K76" s="15">
        <f>IF(H76&lt;7, (12.5 - (1.5*H76)), "-")</f>
        <v/>
      </c>
      <c r="L76" s="15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14" t="n">
        <v>9.704168247938977</v>
      </c>
      <c r="D77" s="14" t="n">
        <v>4.249069397606242</v>
      </c>
      <c r="E77" s="14" t="n">
        <v>8.617977325722748</v>
      </c>
      <c r="F77" s="14" t="n">
        <v>7.297173438122877</v>
      </c>
      <c r="G77" s="15">
        <f>AVERAGE(C77:F77)</f>
        <v/>
      </c>
      <c r="H77" s="15">
        <f>SUM(C77:F77)/4</f>
        <v/>
      </c>
      <c r="I77" s="15">
        <f>IF(H77&lt;7, (0.6*H77) + (0.4*G77), "-")</f>
        <v/>
      </c>
      <c r="J77" s="8">
        <f>IF(H77&lt;2.5, "REPROVADO", IF(H77&lt;7, "FINAL", "APROVADO"))</f>
        <v/>
      </c>
      <c r="K77" s="15">
        <f>IF(H77&lt;7, (12.5 - (1.5*H77)), "-")</f>
        <v/>
      </c>
      <c r="L77" s="15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14" t="n">
        <v>6.521897419605203</v>
      </c>
      <c r="D78" s="14" t="n">
        <v>7.968308342278251</v>
      </c>
      <c r="E78" s="14" t="n">
        <v>2.272703907036957</v>
      </c>
      <c r="F78" s="14" t="n">
        <v>3.970330939558917</v>
      </c>
      <c r="G78" s="15">
        <f>AVERAGE(C78:F78)</f>
        <v/>
      </c>
      <c r="H78" s="15">
        <f>SUM(C78:F78)/4</f>
        <v/>
      </c>
      <c r="I78" s="15">
        <f>IF(H78&lt;7, (0.6*H78) + (0.4*G78), "-")</f>
        <v/>
      </c>
      <c r="J78" s="8">
        <f>IF(H78&lt;2.5, "REPROVADO", IF(H78&lt;7, "FINAL", "APROVADO"))</f>
        <v/>
      </c>
      <c r="K78" s="15">
        <f>IF(H78&lt;7, (12.5 - (1.5*H78)), "-")</f>
        <v/>
      </c>
      <c r="L78" s="15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14" t="n">
        <v>8.261495951183001</v>
      </c>
      <c r="D79" s="14" t="n">
        <v>8.872316168245007</v>
      </c>
      <c r="E79" s="14" t="n">
        <v>5.897828204587542</v>
      </c>
      <c r="F79" s="14" t="n">
        <v>3.792305727158064</v>
      </c>
      <c r="G79" s="15">
        <f>AVERAGE(C79:F79)</f>
        <v/>
      </c>
      <c r="H79" s="15">
        <f>SUM(C79:F79)/4</f>
        <v/>
      </c>
      <c r="I79" s="15">
        <f>IF(H79&lt;7, (0.6*H79) + (0.4*G79), "-")</f>
        <v/>
      </c>
      <c r="J79" s="8">
        <f>IF(H79&lt;2.5, "REPROVADO", IF(H79&lt;7, "FINAL", "APROVADO"))</f>
        <v/>
      </c>
      <c r="K79" s="15">
        <f>IF(H79&lt;7, (12.5 - (1.5*H79)), "-")</f>
        <v/>
      </c>
      <c r="L79" s="15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14" t="n">
        <v>2.518239355889405</v>
      </c>
      <c r="D80" s="14" t="n">
        <v>6.512630041735705</v>
      </c>
      <c r="E80" s="14" t="n">
        <v>1.904637204092356</v>
      </c>
      <c r="F80" s="14" t="n">
        <v>6.459287642052377</v>
      </c>
      <c r="G80" s="15">
        <f>AVERAGE(C80:F80)</f>
        <v/>
      </c>
      <c r="H80" s="15">
        <f>SUM(C80:F80)/4</f>
        <v/>
      </c>
      <c r="I80" s="15">
        <f>IF(H80&lt;7, (0.6*H80) + (0.4*G80), "-")</f>
        <v/>
      </c>
      <c r="J80" s="8">
        <f>IF(H80&lt;2.5, "REPROVADO", IF(H80&lt;7, "FINAL", "APROVADO"))</f>
        <v/>
      </c>
      <c r="K80" s="15">
        <f>IF(H80&lt;7, (12.5 - (1.5*H80)), "-")</f>
        <v/>
      </c>
      <c r="L80" s="15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15">
        <f>AVERAGE(C81:F81)</f>
        <v/>
      </c>
      <c r="H81" s="15">
        <f>SUM(C81:F81)/4</f>
        <v/>
      </c>
      <c r="I81" s="15">
        <f>IF(H81&lt;7, (0.6*H81) + (0.4*G81), "-")</f>
        <v/>
      </c>
      <c r="J81" s="8">
        <f>IF(H81&lt;2.5, "REPROVADO", IF(H81&lt;7, "FINAL", "APROVADO"))</f>
        <v/>
      </c>
      <c r="K81" s="15">
        <f>IF(H81&lt;7, (12.5 - (1.5*H81)), "-")</f>
        <v/>
      </c>
      <c r="L81" s="15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15">
        <f>AVERAGE(C82:F82)</f>
        <v/>
      </c>
      <c r="H82" s="15">
        <f>SUM(C82:F82)/4</f>
        <v/>
      </c>
      <c r="I82" s="15">
        <f>IF(H82&lt;7, (0.6*H82) + (0.4*G82), "-")</f>
        <v/>
      </c>
      <c r="J82" s="8">
        <f>IF(H82&lt;2.5, "REPROVADO", IF(H82&lt;7, "FINAL", "APROVADO"))</f>
        <v/>
      </c>
      <c r="K82" s="15">
        <f>IF(H82&lt;7, (12.5 - (1.5*H82)), "-")</f>
        <v/>
      </c>
      <c r="L82" s="15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15">
        <f>AVERAGE(C83:F83)</f>
        <v/>
      </c>
      <c r="H83" s="15">
        <f>SUM(C83:F83)/4</f>
        <v/>
      </c>
      <c r="I83" s="15">
        <f>IF(H83&lt;7, (0.6*H83) + (0.4*G83), "-")</f>
        <v/>
      </c>
      <c r="J83" s="8">
        <f>IF(H83&lt;2.5, "REPROVADO", IF(H83&lt;7, "FINAL", "APROVADO"))</f>
        <v/>
      </c>
      <c r="K83" s="15">
        <f>IF(H83&lt;7, (12.5 - (1.5*H83)), "-")</f>
        <v/>
      </c>
      <c r="L83" s="15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15">
        <f>AVERAGE(C84:F84)</f>
        <v/>
      </c>
      <c r="H84" s="15">
        <f>SUM(C84:F84)/4</f>
        <v/>
      </c>
      <c r="I84" s="15">
        <f>IF(H84&lt;7, (0.6*H84) + (0.4*G84), "-")</f>
        <v/>
      </c>
      <c r="J84" s="8">
        <f>IF(H84&lt;2.5, "REPROVADO", IF(H84&lt;7, "FINAL", "APROVADO"))</f>
        <v/>
      </c>
      <c r="K84" s="15">
        <f>IF(H84&lt;7, (12.5 - (1.5*H84)), "-")</f>
        <v/>
      </c>
      <c r="L84" s="15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15">
        <f>AVERAGE(C85:F85)</f>
        <v/>
      </c>
      <c r="H85" s="15">
        <f>SUM(C85:F85)/4</f>
        <v/>
      </c>
      <c r="I85" s="15">
        <f>IF(H85&lt;7, (0.6*H85) + (0.4*G85), "-")</f>
        <v/>
      </c>
      <c r="J85" s="8">
        <f>IF(H85&lt;2.5, "REPROVADO", IF(H85&lt;7, "FINAL", "APROVADO"))</f>
        <v/>
      </c>
      <c r="K85" s="15">
        <f>IF(H85&lt;7, (12.5 - (1.5*H85)), "-")</f>
        <v/>
      </c>
      <c r="L85" s="15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15">
        <f>AVERAGE(C86:F86)</f>
        <v/>
      </c>
      <c r="H86" s="15">
        <f>SUM(C86:F86)/4</f>
        <v/>
      </c>
      <c r="I86" s="15">
        <f>IF(H86&lt;7, (0.6*H86) + (0.4*G86), "-")</f>
        <v/>
      </c>
      <c r="J86" s="8">
        <f>IF(H86&lt;2.5, "REPROVADO", IF(H86&lt;7, "FINAL", "APROVADO"))</f>
        <v/>
      </c>
      <c r="K86" s="15">
        <f>IF(H86&lt;7, (12.5 - (1.5*H86)), "-")</f>
        <v/>
      </c>
      <c r="L86" s="15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15">
        <f>AVERAGE(C87:F87)</f>
        <v/>
      </c>
      <c r="H87" s="15">
        <f>SUM(C87:F87)/4</f>
        <v/>
      </c>
      <c r="I87" s="15">
        <f>IF(H87&lt;7, (0.6*H87) + (0.4*G87), "-")</f>
        <v/>
      </c>
      <c r="J87" s="8">
        <f>IF(H87&lt;2.5, "REPROVADO", IF(H87&lt;7, "FINAL", "APROVADO"))</f>
        <v/>
      </c>
      <c r="K87" s="15">
        <f>IF(H87&lt;7, (12.5 - (1.5*H87)), "-")</f>
        <v/>
      </c>
      <c r="L87" s="15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15">
        <f>AVERAGE(C88:F88)</f>
        <v/>
      </c>
      <c r="H88" s="15">
        <f>SUM(C88:F88)/4</f>
        <v/>
      </c>
      <c r="I88" s="15">
        <f>IF(H88&lt;7, (0.6*H88) + (0.4*G88), "-")</f>
        <v/>
      </c>
      <c r="J88" s="8">
        <f>IF(H88&lt;2.5, "REPROVADO", IF(H88&lt;7, "FINAL", "APROVADO"))</f>
        <v/>
      </c>
      <c r="K88" s="15">
        <f>IF(H88&lt;7, (12.5 - (1.5*H88)), "-")</f>
        <v/>
      </c>
      <c r="L88" s="15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15">
        <f>AVERAGE(C89:F89)</f>
        <v/>
      </c>
      <c r="H89" s="15">
        <f>SUM(C89:F89)/4</f>
        <v/>
      </c>
      <c r="I89" s="15">
        <f>IF(H89&lt;7, (0.6*H89) + (0.4*G89), "-")</f>
        <v/>
      </c>
      <c r="J89" s="8">
        <f>IF(H89&lt;2.5, "REPROVADO", IF(H89&lt;7, "FINAL", "APROVADO"))</f>
        <v/>
      </c>
      <c r="K89" s="15">
        <f>IF(H89&lt;7, (12.5 - (1.5*H89)), "-")</f>
        <v/>
      </c>
      <c r="L89" s="15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15">
        <f>AVERAGE(C90:F90)</f>
        <v/>
      </c>
      <c r="H90" s="15">
        <f>SUM(C90:F90)/4</f>
        <v/>
      </c>
      <c r="I90" s="15">
        <f>IF(H90&lt;7, (0.6*H90) + (0.4*G90), "-")</f>
        <v/>
      </c>
      <c r="J90" s="8">
        <f>IF(H90&lt;2.5, "REPROVADO", IF(H90&lt;7, "FINAL", "APROVADO"))</f>
        <v/>
      </c>
      <c r="K90" s="15">
        <f>IF(H90&lt;7, (12.5 - (1.5*H90)), "-")</f>
        <v/>
      </c>
      <c r="L90" s="15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3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14" t="n">
        <v>6.907545789700482</v>
      </c>
      <c r="D108" s="14" t="n">
        <v>8.052821062582769</v>
      </c>
      <c r="E108" s="14" t="n">
        <v>7.737340033933126</v>
      </c>
      <c r="F108" s="14" t="n">
        <v>7.499974802603073</v>
      </c>
      <c r="G108" s="15">
        <f>AVERAGE(C108:F108)</f>
        <v/>
      </c>
      <c r="H108" s="15">
        <f>SUM(C108:F108)/4</f>
        <v/>
      </c>
      <c r="I108" s="15">
        <f>IF(H108&lt;7, (0.6*H108) + (0.4*G108), "-")</f>
        <v/>
      </c>
      <c r="J108" s="8">
        <f>IF(H108&lt;2.5, "REPROVADO", IF(H108&lt;7, "FINAL", "APROVADO"))</f>
        <v/>
      </c>
      <c r="K108" s="15">
        <f>IF(H108&lt;7, (12.5 - (1.5*H108)), "-")</f>
        <v/>
      </c>
      <c r="L108" s="15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14" t="n">
        <v>3.298141334069546</v>
      </c>
      <c r="D109" s="14" t="n">
        <v>1.876454291070642</v>
      </c>
      <c r="E109" s="14" t="n">
        <v>5.744823218908539</v>
      </c>
      <c r="F109" s="14" t="n">
        <v>7.414360528370311</v>
      </c>
      <c r="G109" s="15">
        <f>AVERAGE(C109:F109)</f>
        <v/>
      </c>
      <c r="H109" s="15">
        <f>SUM(C109:F109)/4</f>
        <v/>
      </c>
      <c r="I109" s="15">
        <f>IF(H109&lt;7, (0.6*H109) + (0.4*G109), "-")</f>
        <v/>
      </c>
      <c r="J109" s="8">
        <f>IF(H109&lt;2.5, "REPROVADO", IF(H109&lt;7, "FINAL", "APROVADO"))</f>
        <v/>
      </c>
      <c r="K109" s="15">
        <f>IF(H109&lt;7, (12.5 - (1.5*H109)), "-")</f>
        <v/>
      </c>
      <c r="L109" s="15">
        <f>IF(G109&gt;=K109, "AF", "-")</f>
        <v/>
      </c>
      <c r="N109" s="8" t="inlineStr">
        <is>
          <t>ALUNOS APROVADOS</t>
        </is>
      </c>
      <c r="O109" s="9">
        <f>COUNTIF(C108:C142, "&gt;=7")</f>
        <v/>
      </c>
      <c r="P109" s="9">
        <f>COUNTIF(D108:D142, "&gt;=7")</f>
        <v/>
      </c>
      <c r="Q109" s="9">
        <f>COUNTIF(E108:E142, "&gt;=7")</f>
        <v/>
      </c>
      <c r="R109" s="9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14" t="n">
        <v>8.005547649384495</v>
      </c>
      <c r="D110" s="14" t="n">
        <v>4.433694058581565</v>
      </c>
      <c r="E110" s="14" t="n">
        <v>4.424445959223735</v>
      </c>
      <c r="F110" s="14" t="n">
        <v>3.580162219968237</v>
      </c>
      <c r="G110" s="15">
        <f>AVERAGE(C110:F110)</f>
        <v/>
      </c>
      <c r="H110" s="15">
        <f>SUM(C110:F110)/4</f>
        <v/>
      </c>
      <c r="I110" s="15">
        <f>IF(H110&lt;7, (0.6*H110) + (0.4*G110), "-")</f>
        <v/>
      </c>
      <c r="J110" s="8">
        <f>IF(H110&lt;2.5, "REPROVADO", IF(H110&lt;7, "FINAL", "APROVADO"))</f>
        <v/>
      </c>
      <c r="K110" s="15">
        <f>IF(H110&lt;7, (12.5 - (1.5*H110)), "-")</f>
        <v/>
      </c>
      <c r="L110" s="15">
        <f>IF(G110&gt;=K110, "AF", "-")</f>
        <v/>
      </c>
      <c r="N110" s="8" t="inlineStr">
        <is>
          <t>ALUNOS REPROVADOS</t>
        </is>
      </c>
      <c r="O110" s="9">
        <f>COUNTIF(C108:C142, "&lt;7")</f>
        <v/>
      </c>
      <c r="P110" s="9">
        <f>COUNTIF(D108:D142, "&lt;7")</f>
        <v/>
      </c>
      <c r="Q110" s="9">
        <f>COUNTIF(E108:E142, "&lt;7")</f>
        <v/>
      </c>
      <c r="R110" s="9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14" t="n">
        <v>5.77269783281754</v>
      </c>
      <c r="D111" s="14" t="n">
        <v>2.918183743618123</v>
      </c>
      <c r="E111" s="14" t="n">
        <v>5.783148684999392</v>
      </c>
      <c r="F111" s="14" t="n">
        <v>5.227800718822879</v>
      </c>
      <c r="G111" s="15">
        <f>AVERAGE(C111:F111)</f>
        <v/>
      </c>
      <c r="H111" s="15">
        <f>SUM(C111:F111)/4</f>
        <v/>
      </c>
      <c r="I111" s="15">
        <f>IF(H111&lt;7, (0.6*H111) + (0.4*G111), "-")</f>
        <v/>
      </c>
      <c r="J111" s="8">
        <f>IF(H111&lt;2.5, "REPROVADO", IF(H111&lt;7, "FINAL", "APROVADO"))</f>
        <v/>
      </c>
      <c r="K111" s="15">
        <f>IF(H111&lt;7, (12.5 - (1.5*H111)), "-")</f>
        <v/>
      </c>
      <c r="L111" s="15">
        <f>IF(G111&gt;=K111, "AF", "-")</f>
        <v/>
      </c>
      <c r="N111" s="8" t="inlineStr">
        <is>
          <t>Nº ALUNOS COM MÉDIA &gt; 8,0</t>
        </is>
      </c>
      <c r="O111" s="9">
        <f>COUNTIF(C108:C142, "&gt;=8")</f>
        <v/>
      </c>
      <c r="P111" s="9">
        <f>COUNTIF(D108:D142, "&gt;=8")</f>
        <v/>
      </c>
      <c r="Q111" s="9">
        <f>COUNTIF(E108:E142, "&gt;=8")</f>
        <v/>
      </c>
      <c r="R111" s="9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14" t="n">
        <v>1.38088482330564</v>
      </c>
      <c r="D112" s="14" t="n">
        <v>6.385206311050876</v>
      </c>
      <c r="E112" s="14" t="n">
        <v>9.448417626345673</v>
      </c>
      <c r="F112" s="14" t="n">
        <v>3.304392972637322</v>
      </c>
      <c r="G112" s="15">
        <f>AVERAGE(C112:F112)</f>
        <v/>
      </c>
      <c r="H112" s="15">
        <f>SUM(C112:F112)/4</f>
        <v/>
      </c>
      <c r="I112" s="15">
        <f>IF(H112&lt;7, (0.6*H112) + (0.4*G112), "-")</f>
        <v/>
      </c>
      <c r="J112" s="8">
        <f>IF(H112&lt;2.5, "REPROVADO", IF(H112&lt;7, "FINAL", "APROVADO"))</f>
        <v/>
      </c>
      <c r="K112" s="15">
        <f>IF(H112&lt;7, (12.5 - (1.5*H112)), "-")</f>
        <v/>
      </c>
      <c r="L112" s="15">
        <f>IF(G112&gt;=K112, "AF", "-")</f>
        <v/>
      </c>
      <c r="N112" s="8" t="inlineStr">
        <is>
          <t>Nº ALUNOS QUE NÃO ATINGIRAM MÉDIA &gt; 8,0</t>
        </is>
      </c>
      <c r="O112" s="9">
        <f>COUNTIF(C108:C142, "&lt;8")</f>
        <v/>
      </c>
      <c r="P112" s="9">
        <f>COUNTIF(D108:D142, "&lt;8")</f>
        <v/>
      </c>
      <c r="Q112" s="9">
        <f>COUNTIF(E108:E142, "&lt;8")</f>
        <v/>
      </c>
      <c r="R112" s="9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14" t="n">
        <v>3.826450075755584</v>
      </c>
      <c r="D113" s="14" t="n">
        <v>5.527192774232378</v>
      </c>
      <c r="E113" s="14" t="n">
        <v>9.80342723055667</v>
      </c>
      <c r="F113" s="14" t="n">
        <v>9.468509168534212</v>
      </c>
      <c r="G113" s="15">
        <f>AVERAGE(C113:F113)</f>
        <v/>
      </c>
      <c r="H113" s="15">
        <f>SUM(C113:F113)/4</f>
        <v/>
      </c>
      <c r="I113" s="15">
        <f>IF(H113&lt;7, (0.6*H113) + (0.4*G113), "-")</f>
        <v/>
      </c>
      <c r="J113" s="8">
        <f>IF(H113&lt;2.5, "REPROVADO", IF(H113&lt;7, "FINAL", "APROVADO"))</f>
        <v/>
      </c>
      <c r="K113" s="15">
        <f>IF(H113&lt;7, (12.5 - (1.5*H113)), "-")</f>
        <v/>
      </c>
      <c r="L113" s="15">
        <f>IF(G113&gt;=K113, "AF", "-")</f>
        <v/>
      </c>
      <c r="N113" s="8" t="inlineStr">
        <is>
          <t>PERCENTUAL DE MÉDIAS &gt; 5,0</t>
        </is>
      </c>
      <c r="O113" s="10">
        <f>COUNTIF(C108:C142, "&gt;=5")/COUNTA(C108:C142)</f>
        <v/>
      </c>
      <c r="P113" s="10">
        <f>COUNTIF(D108:D142, "&gt;=5")/COUNTA(D108:D142)</f>
        <v/>
      </c>
      <c r="Q113" s="10">
        <f>COUNTIF(E108:E142, "&gt;=5")/COUNTA(E108:E142)</f>
        <v/>
      </c>
      <c r="R113" s="10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14" t="n">
        <v>8.918762021772411</v>
      </c>
      <c r="D114" s="14" t="n">
        <v>3.408910861219095</v>
      </c>
      <c r="E114" s="14" t="n">
        <v>9.451615280508769</v>
      </c>
      <c r="F114" s="14" t="n">
        <v>7.488521522685407</v>
      </c>
      <c r="G114" s="15">
        <f>AVERAGE(C114:F114)</f>
        <v/>
      </c>
      <c r="H114" s="15">
        <f>SUM(C114:F114)/4</f>
        <v/>
      </c>
      <c r="I114" s="15">
        <f>IF(H114&lt;7, (0.6*H114) + (0.4*G114), "-")</f>
        <v/>
      </c>
      <c r="J114" s="8">
        <f>IF(H114&lt;2.5, "REPROVADO", IF(H114&lt;7, "FINAL", "APROVADO"))</f>
        <v/>
      </c>
      <c r="K114" s="15">
        <f>IF(H114&lt;7, (12.5 - (1.5*H114)), "-")</f>
        <v/>
      </c>
      <c r="L114" s="15">
        <f>IF(G114&gt;=K114, "AF", "-")</f>
        <v/>
      </c>
      <c r="N114" s="8" t="inlineStr">
        <is>
          <t>PERCENTUAL DE MÉDIAS &lt; 5,0</t>
        </is>
      </c>
      <c r="O114" s="10">
        <f>COUNTIF(C108:C142, "&lt;5")/COUNTA(C108:C142)</f>
        <v/>
      </c>
      <c r="P114" s="10">
        <f>COUNTIF(D108:D142, "&lt;5")/COUNTA(D108:D142)</f>
        <v/>
      </c>
      <c r="Q114" s="10">
        <f>COUNTIF(E108:E142, "&lt;5")/COUNTA(E108:E142)</f>
        <v/>
      </c>
      <c r="R114" s="10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14" t="n">
        <v>2.245152399787525</v>
      </c>
      <c r="D115" s="14" t="n">
        <v>3.814205010219441</v>
      </c>
      <c r="E115" s="14" t="n">
        <v>4.971332802722646</v>
      </c>
      <c r="F115" s="14" t="n">
        <v>1.239306386226614</v>
      </c>
      <c r="G115" s="15">
        <f>AVERAGE(C115:F115)</f>
        <v/>
      </c>
      <c r="H115" s="15">
        <f>SUM(C115:F115)/4</f>
        <v/>
      </c>
      <c r="I115" s="15">
        <f>IF(H115&lt;7, (0.6*H115) + (0.4*G115), "-")</f>
        <v/>
      </c>
      <c r="J115" s="8">
        <f>IF(H115&lt;2.5, "REPROVADO", IF(H115&lt;7, "FINAL", "APROVADO"))</f>
        <v/>
      </c>
      <c r="K115" s="15">
        <f>IF(H115&lt;7, (12.5 - (1.5*H115)), "-")</f>
        <v/>
      </c>
      <c r="L115" s="15">
        <f>IF(G115&gt;=K115, "AF", "-")</f>
        <v/>
      </c>
      <c r="N115" s="8" t="inlineStr">
        <is>
          <t>MATRÍCULAS</t>
        </is>
      </c>
      <c r="O115" s="9">
        <f>COUNTA(C108:C142)</f>
        <v/>
      </c>
      <c r="P115" s="9">
        <f>COUNTA(D108:D142)</f>
        <v/>
      </c>
      <c r="Q115" s="9">
        <f>COUNTA(E108:E142)</f>
        <v/>
      </c>
      <c r="R115" s="9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14" t="n">
        <v>3.784468804727354</v>
      </c>
      <c r="D116" s="14" t="n">
        <v>8.301805984661099</v>
      </c>
      <c r="E116" s="14" t="n">
        <v>1.020885672239219</v>
      </c>
      <c r="F116" s="14" t="n">
        <v>2.776551139136754</v>
      </c>
      <c r="G116" s="15">
        <f>AVERAGE(C116:F116)</f>
        <v/>
      </c>
      <c r="H116" s="15">
        <f>SUM(C116:F116)/4</f>
        <v/>
      </c>
      <c r="I116" s="15">
        <f>IF(H116&lt;7, (0.6*H116) + (0.4*G116), "-")</f>
        <v/>
      </c>
      <c r="J116" s="8">
        <f>IF(H116&lt;2.5, "REPROVADO", IF(H116&lt;7, "FINAL", "APROVADO"))</f>
        <v/>
      </c>
      <c r="K116" s="15">
        <f>IF(H116&lt;7, (12.5 - (1.5*H116)), "-")</f>
        <v/>
      </c>
      <c r="L116" s="15">
        <f>IF(G116&gt;=K116, "AF", "-")</f>
        <v/>
      </c>
      <c r="N116" s="8" t="inlineStr">
        <is>
          <t>TAXA DE APROVAÇÃO (%)</t>
        </is>
      </c>
      <c r="O116" s="10">
        <f>IF(COUNTA(C108:C142)=0, 0, COUNTIF(C108:C142, "&gt;=7")/COUNTA(C108:C142))</f>
        <v/>
      </c>
      <c r="P116" s="10">
        <f>IF(COUNTA(D108:D142)=0, 0, COUNTIF(D108:D142, "&gt;=7")/COUNTA(D108:D142))</f>
        <v/>
      </c>
      <c r="Q116" s="10">
        <f>IF(COUNTA(E108:E142)=0, 0, COUNTIF(E108:E142, "&gt;=7")/COUNTA(E108:E142))</f>
        <v/>
      </c>
      <c r="R116" s="10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14" t="n">
        <v>5.334500432589546</v>
      </c>
      <c r="D117" s="14" t="n">
        <v>6.072570103516791</v>
      </c>
      <c r="E117" s="14" t="n">
        <v>9.237236887733697</v>
      </c>
      <c r="F117" s="14" t="n">
        <v>7.780902551130948</v>
      </c>
      <c r="G117" s="15">
        <f>AVERAGE(C117:F117)</f>
        <v/>
      </c>
      <c r="H117" s="15">
        <f>SUM(C117:F117)/4</f>
        <v/>
      </c>
      <c r="I117" s="15">
        <f>IF(H117&lt;7, (0.6*H117) + (0.4*G117), "-")</f>
        <v/>
      </c>
      <c r="J117" s="8">
        <f>IF(H117&lt;2.5, "REPROVADO", IF(H117&lt;7, "FINAL", "APROVADO"))</f>
        <v/>
      </c>
      <c r="K117" s="15">
        <f>IF(H117&lt;7, (12.5 - (1.5*H117)), "-")</f>
        <v/>
      </c>
      <c r="L117" s="15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14" t="n">
        <v>6.997675460231751</v>
      </c>
      <c r="D118" s="14" t="n">
        <v>2.948114636443831</v>
      </c>
      <c r="E118" s="14" t="n">
        <v>6.843911172107147</v>
      </c>
      <c r="F118" s="14" t="n">
        <v>5.685994753787201</v>
      </c>
      <c r="G118" s="15">
        <f>AVERAGE(C118:F118)</f>
        <v/>
      </c>
      <c r="H118" s="15">
        <f>SUM(C118:F118)/4</f>
        <v/>
      </c>
      <c r="I118" s="15">
        <f>IF(H118&lt;7, (0.6*H118) + (0.4*G118), "-")</f>
        <v/>
      </c>
      <c r="J118" s="8">
        <f>IF(H118&lt;2.5, "REPROVADO", IF(H118&lt;7, "FINAL", "APROVADO"))</f>
        <v/>
      </c>
      <c r="K118" s="15">
        <f>IF(H118&lt;7, (12.5 - (1.5*H118)), "-")</f>
        <v/>
      </c>
      <c r="L118" s="15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14" t="n">
        <v>5.774546691460319</v>
      </c>
      <c r="D119" s="14" t="n">
        <v>2.367405720478819</v>
      </c>
      <c r="E119" s="14" t="n">
        <v>5.518568489053909</v>
      </c>
      <c r="F119" s="14" t="n">
        <v>9.629039723388139</v>
      </c>
      <c r="G119" s="15">
        <f>AVERAGE(C119:F119)</f>
        <v/>
      </c>
      <c r="H119" s="15">
        <f>SUM(C119:F119)/4</f>
        <v/>
      </c>
      <c r="I119" s="15">
        <f>IF(H119&lt;7, (0.6*H119) + (0.4*G119), "-")</f>
        <v/>
      </c>
      <c r="J119" s="8">
        <f>IF(H119&lt;2.5, "REPROVADO", IF(H119&lt;7, "FINAL", "APROVADO"))</f>
        <v/>
      </c>
      <c r="K119" s="15">
        <f>IF(H119&lt;7, (12.5 - (1.5*H119)), "-")</f>
        <v/>
      </c>
      <c r="L119" s="15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14" t="n">
        <v>4.92780728786358</v>
      </c>
      <c r="D120" s="14" t="n">
        <v>7.961439571797248</v>
      </c>
      <c r="E120" s="14" t="n">
        <v>8.901315471608992</v>
      </c>
      <c r="F120" s="14" t="n">
        <v>6.963833422748461</v>
      </c>
      <c r="G120" s="15">
        <f>AVERAGE(C120:F120)</f>
        <v/>
      </c>
      <c r="H120" s="15">
        <f>SUM(C120:F120)/4</f>
        <v/>
      </c>
      <c r="I120" s="15">
        <f>IF(H120&lt;7, (0.6*H120) + (0.4*G120), "-")</f>
        <v/>
      </c>
      <c r="J120" s="8">
        <f>IF(H120&lt;2.5, "REPROVADO", IF(H120&lt;7, "FINAL", "APROVADO"))</f>
        <v/>
      </c>
      <c r="K120" s="15">
        <f>IF(H120&lt;7, (12.5 - (1.5*H120)), "-")</f>
        <v/>
      </c>
      <c r="L120" s="15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14" t="n">
        <v>1.701566365326406</v>
      </c>
      <c r="D121" s="14" t="n">
        <v>6.512773506970081</v>
      </c>
      <c r="E121" s="14" t="n">
        <v>1.230339687263831</v>
      </c>
      <c r="F121" s="14" t="n">
        <v>7.568012903410893</v>
      </c>
      <c r="G121" s="15">
        <f>AVERAGE(C121:F121)</f>
        <v/>
      </c>
      <c r="H121" s="15">
        <f>SUM(C121:F121)/4</f>
        <v/>
      </c>
      <c r="I121" s="15">
        <f>IF(H121&lt;7, (0.6*H121) + (0.4*G121), "-")</f>
        <v/>
      </c>
      <c r="J121" s="8">
        <f>IF(H121&lt;2.5, "REPROVADO", IF(H121&lt;7, "FINAL", "APROVADO"))</f>
        <v/>
      </c>
      <c r="K121" s="15">
        <f>IF(H121&lt;7, (12.5 - (1.5*H121)), "-")</f>
        <v/>
      </c>
      <c r="L121" s="15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14" t="n">
        <v>9.929614785928102</v>
      </c>
      <c r="D122" s="14" t="n">
        <v>8.199866666928465</v>
      </c>
      <c r="E122" s="14" t="n">
        <v>9.133326507969592</v>
      </c>
      <c r="F122" s="14" t="n">
        <v>9.882724884677478</v>
      </c>
      <c r="G122" s="15">
        <f>AVERAGE(C122:F122)</f>
        <v/>
      </c>
      <c r="H122" s="15">
        <f>SUM(C122:F122)/4</f>
        <v/>
      </c>
      <c r="I122" s="15">
        <f>IF(H122&lt;7, (0.6*H122) + (0.4*G122), "-")</f>
        <v/>
      </c>
      <c r="J122" s="8">
        <f>IF(H122&lt;2.5, "REPROVADO", IF(H122&lt;7, "FINAL", "APROVADO"))</f>
        <v/>
      </c>
      <c r="K122" s="15">
        <f>IF(H122&lt;7, (12.5 - (1.5*H122)), "-")</f>
        <v/>
      </c>
      <c r="L122" s="15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14" t="n">
        <v>4.663268151338622</v>
      </c>
      <c r="D123" s="14" t="n">
        <v>9.883075109488514</v>
      </c>
      <c r="E123" s="14" t="n">
        <v>6.510689186294694</v>
      </c>
      <c r="F123" s="14" t="n">
        <v>6.268841298507263</v>
      </c>
      <c r="G123" s="15">
        <f>AVERAGE(C123:F123)</f>
        <v/>
      </c>
      <c r="H123" s="15">
        <f>SUM(C123:F123)/4</f>
        <v/>
      </c>
      <c r="I123" s="15">
        <f>IF(H123&lt;7, (0.6*H123) + (0.4*G123), "-")</f>
        <v/>
      </c>
      <c r="J123" s="8">
        <f>IF(H123&lt;2.5, "REPROVADO", IF(H123&lt;7, "FINAL", "APROVADO"))</f>
        <v/>
      </c>
      <c r="K123" s="15">
        <f>IF(H123&lt;7, (12.5 - (1.5*H123)), "-")</f>
        <v/>
      </c>
      <c r="L123" s="15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14" t="n">
        <v>4.077178874459428</v>
      </c>
      <c r="D124" s="14" t="n">
        <v>5.075393537811047</v>
      </c>
      <c r="E124" s="14" t="n">
        <v>3.390292068635905</v>
      </c>
      <c r="F124" s="14" t="n">
        <v>2.122868183998227</v>
      </c>
      <c r="G124" s="15">
        <f>AVERAGE(C124:F124)</f>
        <v/>
      </c>
      <c r="H124" s="15">
        <f>SUM(C124:F124)/4</f>
        <v/>
      </c>
      <c r="I124" s="15">
        <f>IF(H124&lt;7, (0.6*H124) + (0.4*G124), "-")</f>
        <v/>
      </c>
      <c r="J124" s="8">
        <f>IF(H124&lt;2.5, "REPROVADO", IF(H124&lt;7, "FINAL", "APROVADO"))</f>
        <v/>
      </c>
      <c r="K124" s="15">
        <f>IF(H124&lt;7, (12.5 - (1.5*H124)), "-")</f>
        <v/>
      </c>
      <c r="L124" s="15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14" t="n">
        <v>9.335691679948107</v>
      </c>
      <c r="D125" s="14" t="n">
        <v>6.678992830565896</v>
      </c>
      <c r="E125" s="14" t="n">
        <v>8.155742960993869</v>
      </c>
      <c r="F125" s="14" t="n">
        <v>6.688578623218126</v>
      </c>
      <c r="G125" s="15">
        <f>AVERAGE(C125:F125)</f>
        <v/>
      </c>
      <c r="H125" s="15">
        <f>SUM(C125:F125)/4</f>
        <v/>
      </c>
      <c r="I125" s="15">
        <f>IF(H125&lt;7, (0.6*H125) + (0.4*G125), "-")</f>
        <v/>
      </c>
      <c r="J125" s="8">
        <f>IF(H125&lt;2.5, "REPROVADO", IF(H125&lt;7, "FINAL", "APROVADO"))</f>
        <v/>
      </c>
      <c r="K125" s="15">
        <f>IF(H125&lt;7, (12.5 - (1.5*H125)), "-")</f>
        <v/>
      </c>
      <c r="L125" s="15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14" t="n">
        <v>5.424484900298763</v>
      </c>
      <c r="D126" s="14" t="n">
        <v>9.83056899914852</v>
      </c>
      <c r="E126" s="14" t="n">
        <v>2.083837699465086</v>
      </c>
      <c r="F126" s="14" t="n">
        <v>1.552300457922055</v>
      </c>
      <c r="G126" s="15">
        <f>AVERAGE(C126:F126)</f>
        <v/>
      </c>
      <c r="H126" s="15">
        <f>SUM(C126:F126)/4</f>
        <v/>
      </c>
      <c r="I126" s="15">
        <f>IF(H126&lt;7, (0.6*H126) + (0.4*G126), "-")</f>
        <v/>
      </c>
      <c r="J126" s="8">
        <f>IF(H126&lt;2.5, "REPROVADO", IF(H126&lt;7, "FINAL", "APROVADO"))</f>
        <v/>
      </c>
      <c r="K126" s="15">
        <f>IF(H126&lt;7, (12.5 - (1.5*H126)), "-")</f>
        <v/>
      </c>
      <c r="L126" s="15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14" t="n">
        <v>1.446862633443806</v>
      </c>
      <c r="D127" s="14" t="n">
        <v>7.825818958487796</v>
      </c>
      <c r="E127" s="14" t="n">
        <v>2.427906693257675</v>
      </c>
      <c r="F127" s="14" t="n">
        <v>5.52556037898545</v>
      </c>
      <c r="G127" s="15">
        <f>AVERAGE(C127:F127)</f>
        <v/>
      </c>
      <c r="H127" s="15">
        <f>SUM(C127:F127)/4</f>
        <v/>
      </c>
      <c r="I127" s="15">
        <f>IF(H127&lt;7, (0.6*H127) + (0.4*G127), "-")</f>
        <v/>
      </c>
      <c r="J127" s="8">
        <f>IF(H127&lt;2.5, "REPROVADO", IF(H127&lt;7, "FINAL", "APROVADO"))</f>
        <v/>
      </c>
      <c r="K127" s="15">
        <f>IF(H127&lt;7, (12.5 - (1.5*H127)), "-")</f>
        <v/>
      </c>
      <c r="L127" s="15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14" t="n">
        <v>5.507762075971105</v>
      </c>
      <c r="D128" s="14" t="n">
        <v>7.596518498529456</v>
      </c>
      <c r="E128" s="14" t="n">
        <v>5.141277492637248</v>
      </c>
      <c r="F128" s="14" t="n">
        <v>1.228524939141342</v>
      </c>
      <c r="G128" s="15">
        <f>AVERAGE(C128:F128)</f>
        <v/>
      </c>
      <c r="H128" s="15">
        <f>SUM(C128:F128)/4</f>
        <v/>
      </c>
      <c r="I128" s="15">
        <f>IF(H128&lt;7, (0.6*H128) + (0.4*G128), "-")</f>
        <v/>
      </c>
      <c r="J128" s="8">
        <f>IF(H128&lt;2.5, "REPROVADO", IF(H128&lt;7, "FINAL", "APROVADO"))</f>
        <v/>
      </c>
      <c r="K128" s="15">
        <f>IF(H128&lt;7, (12.5 - (1.5*H128)), "-")</f>
        <v/>
      </c>
      <c r="L128" s="15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14" t="n">
        <v>7.527953312733485</v>
      </c>
      <c r="D129" s="14" t="n">
        <v>9.192660743402103</v>
      </c>
      <c r="E129" s="14" t="n">
        <v>5.023731586377518</v>
      </c>
      <c r="F129" s="14" t="n">
        <v>3.845020257779536</v>
      </c>
      <c r="G129" s="15">
        <f>AVERAGE(C129:F129)</f>
        <v/>
      </c>
      <c r="H129" s="15">
        <f>SUM(C129:F129)/4</f>
        <v/>
      </c>
      <c r="I129" s="15">
        <f>IF(H129&lt;7, (0.6*H129) + (0.4*G129), "-")</f>
        <v/>
      </c>
      <c r="J129" s="8">
        <f>IF(H129&lt;2.5, "REPROVADO", IF(H129&lt;7, "FINAL", "APROVADO"))</f>
        <v/>
      </c>
      <c r="K129" s="15">
        <f>IF(H129&lt;7, (12.5 - (1.5*H129)), "-")</f>
        <v/>
      </c>
      <c r="L129" s="15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15">
        <f>AVERAGE(C130:F130)</f>
        <v/>
      </c>
      <c r="H130" s="15">
        <f>SUM(C130:F130)/4</f>
        <v/>
      </c>
      <c r="I130" s="15">
        <f>IF(H130&lt;7, (0.6*H130) + (0.4*G130), "-")</f>
        <v/>
      </c>
      <c r="J130" s="8">
        <f>IF(H130&lt;2.5, "REPROVADO", IF(H130&lt;7, "FINAL", "APROVADO"))</f>
        <v/>
      </c>
      <c r="K130" s="15">
        <f>IF(H130&lt;7, (12.5 - (1.5*H130)), "-")</f>
        <v/>
      </c>
      <c r="L130" s="15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15">
        <f>AVERAGE(C131:F131)</f>
        <v/>
      </c>
      <c r="H131" s="15">
        <f>SUM(C131:F131)/4</f>
        <v/>
      </c>
      <c r="I131" s="15">
        <f>IF(H131&lt;7, (0.6*H131) + (0.4*G131), "-")</f>
        <v/>
      </c>
      <c r="J131" s="8">
        <f>IF(H131&lt;2.5, "REPROVADO", IF(H131&lt;7, "FINAL", "APROVADO"))</f>
        <v/>
      </c>
      <c r="K131" s="15">
        <f>IF(H131&lt;7, (12.5 - (1.5*H131)), "-")</f>
        <v/>
      </c>
      <c r="L131" s="15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15">
        <f>AVERAGE(C132:F132)</f>
        <v/>
      </c>
      <c r="H132" s="15">
        <f>SUM(C132:F132)/4</f>
        <v/>
      </c>
      <c r="I132" s="15">
        <f>IF(H132&lt;7, (0.6*H132) + (0.4*G132), "-")</f>
        <v/>
      </c>
      <c r="J132" s="8">
        <f>IF(H132&lt;2.5, "REPROVADO", IF(H132&lt;7, "FINAL", "APROVADO"))</f>
        <v/>
      </c>
      <c r="K132" s="15">
        <f>IF(H132&lt;7, (12.5 - (1.5*H132)), "-")</f>
        <v/>
      </c>
      <c r="L132" s="15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15">
        <f>AVERAGE(C133:F133)</f>
        <v/>
      </c>
      <c r="H133" s="15">
        <f>SUM(C133:F133)/4</f>
        <v/>
      </c>
      <c r="I133" s="15">
        <f>IF(H133&lt;7, (0.6*H133) + (0.4*G133), "-")</f>
        <v/>
      </c>
      <c r="J133" s="8">
        <f>IF(H133&lt;2.5, "REPROVADO", IF(H133&lt;7, "FINAL", "APROVADO"))</f>
        <v/>
      </c>
      <c r="K133" s="15">
        <f>IF(H133&lt;7, (12.5 - (1.5*H133)), "-")</f>
        <v/>
      </c>
      <c r="L133" s="15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15">
        <f>AVERAGE(C134:F134)</f>
        <v/>
      </c>
      <c r="H134" s="15">
        <f>SUM(C134:F134)/4</f>
        <v/>
      </c>
      <c r="I134" s="15">
        <f>IF(H134&lt;7, (0.6*H134) + (0.4*G134), "-")</f>
        <v/>
      </c>
      <c r="J134" s="8">
        <f>IF(H134&lt;2.5, "REPROVADO", IF(H134&lt;7, "FINAL", "APROVADO"))</f>
        <v/>
      </c>
      <c r="K134" s="15">
        <f>IF(H134&lt;7, (12.5 - (1.5*H134)), "-")</f>
        <v/>
      </c>
      <c r="L134" s="15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15">
        <f>AVERAGE(C135:F135)</f>
        <v/>
      </c>
      <c r="H135" s="15">
        <f>SUM(C135:F135)/4</f>
        <v/>
      </c>
      <c r="I135" s="15">
        <f>IF(H135&lt;7, (0.6*H135) + (0.4*G135), "-")</f>
        <v/>
      </c>
      <c r="J135" s="8">
        <f>IF(H135&lt;2.5, "REPROVADO", IF(H135&lt;7, "FINAL", "APROVADO"))</f>
        <v/>
      </c>
      <c r="K135" s="15">
        <f>IF(H135&lt;7, (12.5 - (1.5*H135)), "-")</f>
        <v/>
      </c>
      <c r="L135" s="15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15">
        <f>AVERAGE(C136:F136)</f>
        <v/>
      </c>
      <c r="H136" s="15">
        <f>SUM(C136:F136)/4</f>
        <v/>
      </c>
      <c r="I136" s="15">
        <f>IF(H136&lt;7, (0.6*H136) + (0.4*G136), "-")</f>
        <v/>
      </c>
      <c r="J136" s="8">
        <f>IF(H136&lt;2.5, "REPROVADO", IF(H136&lt;7, "FINAL", "APROVADO"))</f>
        <v/>
      </c>
      <c r="K136" s="15">
        <f>IF(H136&lt;7, (12.5 - (1.5*H136)), "-")</f>
        <v/>
      </c>
      <c r="L136" s="15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15">
        <f>AVERAGE(C137:F137)</f>
        <v/>
      </c>
      <c r="H137" s="15">
        <f>SUM(C137:F137)/4</f>
        <v/>
      </c>
      <c r="I137" s="15">
        <f>IF(H137&lt;7, (0.6*H137) + (0.4*G137), "-")</f>
        <v/>
      </c>
      <c r="J137" s="8">
        <f>IF(H137&lt;2.5, "REPROVADO", IF(H137&lt;7, "FINAL", "APROVADO"))</f>
        <v/>
      </c>
      <c r="K137" s="15">
        <f>IF(H137&lt;7, (12.5 - (1.5*H137)), "-")</f>
        <v/>
      </c>
      <c r="L137" s="15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15">
        <f>AVERAGE(C138:F138)</f>
        <v/>
      </c>
      <c r="H138" s="15">
        <f>SUM(C138:F138)/4</f>
        <v/>
      </c>
      <c r="I138" s="15">
        <f>IF(H138&lt;7, (0.6*H138) + (0.4*G138), "-")</f>
        <v/>
      </c>
      <c r="J138" s="8">
        <f>IF(H138&lt;2.5, "REPROVADO", IF(H138&lt;7, "FINAL", "APROVADO"))</f>
        <v/>
      </c>
      <c r="K138" s="15">
        <f>IF(H138&lt;7, (12.5 - (1.5*H138)), "-")</f>
        <v/>
      </c>
      <c r="L138" s="15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15">
        <f>AVERAGE(C139:F139)</f>
        <v/>
      </c>
      <c r="H139" s="15">
        <f>SUM(C139:F139)/4</f>
        <v/>
      </c>
      <c r="I139" s="15">
        <f>IF(H139&lt;7, (0.6*H139) + (0.4*G139), "-")</f>
        <v/>
      </c>
      <c r="J139" s="8">
        <f>IF(H139&lt;2.5, "REPROVADO", IF(H139&lt;7, "FINAL", "APROVADO"))</f>
        <v/>
      </c>
      <c r="K139" s="15">
        <f>IF(H139&lt;7, (12.5 - (1.5*H139)), "-")</f>
        <v/>
      </c>
      <c r="L139" s="15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15">
        <f>AVERAGE(C140:F140)</f>
        <v/>
      </c>
      <c r="H140" s="15">
        <f>SUM(C140:F140)/4</f>
        <v/>
      </c>
      <c r="I140" s="15">
        <f>IF(H140&lt;7, (0.6*H140) + (0.4*G140), "-")</f>
        <v/>
      </c>
      <c r="J140" s="8">
        <f>IF(H140&lt;2.5, "REPROVADO", IF(H140&lt;7, "FINAL", "APROVADO"))</f>
        <v/>
      </c>
      <c r="K140" s="15">
        <f>IF(H140&lt;7, (12.5 - (1.5*H140)), "-")</f>
        <v/>
      </c>
      <c r="L140" s="15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15">
        <f>AVERAGE(C141:F141)</f>
        <v/>
      </c>
      <c r="H141" s="15">
        <f>SUM(C141:F141)/4</f>
        <v/>
      </c>
      <c r="I141" s="15">
        <f>IF(H141&lt;7, (0.6*H141) + (0.4*G141), "-")</f>
        <v/>
      </c>
      <c r="J141" s="8">
        <f>IF(H141&lt;2.5, "REPROVADO", IF(H141&lt;7, "FINAL", "APROVADO"))</f>
        <v/>
      </c>
      <c r="K141" s="15">
        <f>IF(H141&lt;7, (12.5 - (1.5*H141)), "-")</f>
        <v/>
      </c>
      <c r="L141" s="15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15">
        <f>AVERAGE(C142:F142)</f>
        <v/>
      </c>
      <c r="H142" s="15">
        <f>SUM(C142:F142)/4</f>
        <v/>
      </c>
      <c r="I142" s="15">
        <f>IF(H142&lt;7, (0.6*H142) + (0.4*G142), "-")</f>
        <v/>
      </c>
      <c r="J142" s="8">
        <f>IF(H142&lt;2.5, "REPROVADO", IF(H142&lt;7, "FINAL", "APROVADO"))</f>
        <v/>
      </c>
      <c r="K142" s="15">
        <f>IF(H142&lt;7, (12.5 - (1.5*H142)), "-")</f>
        <v/>
      </c>
      <c r="L142" s="15">
        <f>IF(G142&gt;=K142, "AF", "-")</f>
        <v/>
      </c>
    </row>
    <row r="157"/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3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14" t="n">
        <v>6.775849868457544</v>
      </c>
      <c r="D160" s="14" t="n">
        <v>5.810079824250322</v>
      </c>
      <c r="E160" s="14" t="n">
        <v>6.365323827837854</v>
      </c>
      <c r="F160" s="14" t="n">
        <v>1.820370859442391</v>
      </c>
      <c r="G160" s="15">
        <f>AVERAGE(C160:F160)</f>
        <v/>
      </c>
      <c r="H160" s="15">
        <f>SUM(C160:F160)/4</f>
        <v/>
      </c>
      <c r="I160" s="15">
        <f>IF(H160&lt;7, (0.6*H160) + (0.4*G160), "-")</f>
        <v/>
      </c>
      <c r="J160" s="8">
        <f>IF(H160&lt;2.5, "REPROVADO", IF(H160&lt;7, "FINAL", "APROVADO"))</f>
        <v/>
      </c>
      <c r="K160" s="15">
        <f>IF(H160&lt;7, (12.5 - (1.5*H160)), "-")</f>
        <v/>
      </c>
      <c r="L160" s="15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14" t="n">
        <v>3.555155057472938</v>
      </c>
      <c r="D161" s="14" t="n">
        <v>1.327405907660709</v>
      </c>
      <c r="E161" s="14" t="n">
        <v>2.651735273501086</v>
      </c>
      <c r="F161" s="14" t="n">
        <v>1.68818820414807</v>
      </c>
      <c r="G161" s="15">
        <f>AVERAGE(C161:F161)</f>
        <v/>
      </c>
      <c r="H161" s="15">
        <f>SUM(C161:F161)/4</f>
        <v/>
      </c>
      <c r="I161" s="15">
        <f>IF(H161&lt;7, (0.6*H161) + (0.4*G161), "-")</f>
        <v/>
      </c>
      <c r="J161" s="8">
        <f>IF(H161&lt;2.5, "REPROVADO", IF(H161&lt;7, "FINAL", "APROVADO"))</f>
        <v/>
      </c>
      <c r="K161" s="15">
        <f>IF(H161&lt;7, (12.5 - (1.5*H161)), "-")</f>
        <v/>
      </c>
      <c r="L161" s="15">
        <f>IF(G161&gt;=K161, "AF", "-")</f>
        <v/>
      </c>
      <c r="N161" s="8" t="inlineStr">
        <is>
          <t>ALUNOS APROVADOS</t>
        </is>
      </c>
      <c r="O161" s="9">
        <f>COUNTIF(C160:C194, "&gt;=7")</f>
        <v/>
      </c>
      <c r="P161" s="9">
        <f>COUNTIF(D160:D194, "&gt;=7")</f>
        <v/>
      </c>
      <c r="Q161" s="9">
        <f>COUNTIF(E160:E194, "&gt;=7")</f>
        <v/>
      </c>
      <c r="R161" s="9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14" t="n">
        <v>9.72948042747556</v>
      </c>
      <c r="D162" s="14" t="n">
        <v>8.244742444119986</v>
      </c>
      <c r="E162" s="14" t="n">
        <v>4.273743299239298</v>
      </c>
      <c r="F162" s="14" t="n">
        <v>9.895274407876594</v>
      </c>
      <c r="G162" s="15">
        <f>AVERAGE(C162:F162)</f>
        <v/>
      </c>
      <c r="H162" s="15">
        <f>SUM(C162:F162)/4</f>
        <v/>
      </c>
      <c r="I162" s="15">
        <f>IF(H162&lt;7, (0.6*H162) + (0.4*G162), "-")</f>
        <v/>
      </c>
      <c r="J162" s="8">
        <f>IF(H162&lt;2.5, "REPROVADO", IF(H162&lt;7, "FINAL", "APROVADO"))</f>
        <v/>
      </c>
      <c r="K162" s="15">
        <f>IF(H162&lt;7, (12.5 - (1.5*H162)), "-")</f>
        <v/>
      </c>
      <c r="L162" s="15">
        <f>IF(G162&gt;=K162, "AF", "-")</f>
        <v/>
      </c>
      <c r="N162" s="8" t="inlineStr">
        <is>
          <t>ALUNOS REPROVADOS</t>
        </is>
      </c>
      <c r="O162" s="9">
        <f>COUNTIF(C160:C194, "&lt;7")</f>
        <v/>
      </c>
      <c r="P162" s="9">
        <f>COUNTIF(D160:D194, "&lt;7")</f>
        <v/>
      </c>
      <c r="Q162" s="9">
        <f>COUNTIF(E160:E194, "&lt;7")</f>
        <v/>
      </c>
      <c r="R162" s="9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14" t="n">
        <v>1.222681108338157</v>
      </c>
      <c r="D163" s="14" t="n">
        <v>4.550985657642539</v>
      </c>
      <c r="E163" s="14" t="n">
        <v>7.125017694245489</v>
      </c>
      <c r="F163" s="14" t="n">
        <v>5.438297972754288</v>
      </c>
      <c r="G163" s="15">
        <f>AVERAGE(C163:F163)</f>
        <v/>
      </c>
      <c r="H163" s="15">
        <f>SUM(C163:F163)/4</f>
        <v/>
      </c>
      <c r="I163" s="15">
        <f>IF(H163&lt;7, (0.6*H163) + (0.4*G163), "-")</f>
        <v/>
      </c>
      <c r="J163" s="8">
        <f>IF(H163&lt;2.5, "REPROVADO", IF(H163&lt;7, "FINAL", "APROVADO"))</f>
        <v/>
      </c>
      <c r="K163" s="15">
        <f>IF(H163&lt;7, (12.5 - (1.5*H163)), "-")</f>
        <v/>
      </c>
      <c r="L163" s="15">
        <f>IF(G163&gt;=K163, "AF", "-")</f>
        <v/>
      </c>
      <c r="N163" s="8" t="inlineStr">
        <is>
          <t>Nº ALUNOS COM MÉDIA &gt; 8,0</t>
        </is>
      </c>
      <c r="O163" s="9">
        <f>COUNTIF(C160:C194, "&gt;=8")</f>
        <v/>
      </c>
      <c r="P163" s="9">
        <f>COUNTIF(D160:D194, "&gt;=8")</f>
        <v/>
      </c>
      <c r="Q163" s="9">
        <f>COUNTIF(E160:E194, "&gt;=8")</f>
        <v/>
      </c>
      <c r="R163" s="9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14" t="n">
        <v>7.50801418758877</v>
      </c>
      <c r="D164" s="14" t="n">
        <v>6.561124834588984</v>
      </c>
      <c r="E164" s="14" t="n">
        <v>9.425926297751637</v>
      </c>
      <c r="F164" s="14" t="n">
        <v>5.975773428861189</v>
      </c>
      <c r="G164" s="15">
        <f>AVERAGE(C164:F164)</f>
        <v/>
      </c>
      <c r="H164" s="15">
        <f>SUM(C164:F164)/4</f>
        <v/>
      </c>
      <c r="I164" s="15">
        <f>IF(H164&lt;7, (0.6*H164) + (0.4*G164), "-")</f>
        <v/>
      </c>
      <c r="J164" s="8">
        <f>IF(H164&lt;2.5, "REPROVADO", IF(H164&lt;7, "FINAL", "APROVADO"))</f>
        <v/>
      </c>
      <c r="K164" s="15">
        <f>IF(H164&lt;7, (12.5 - (1.5*H164)), "-")</f>
        <v/>
      </c>
      <c r="L164" s="15">
        <f>IF(G164&gt;=K164, "AF", "-")</f>
        <v/>
      </c>
      <c r="N164" s="8" t="inlineStr">
        <is>
          <t>Nº ALUNOS QUE NÃO ATINGIRAM MÉDIA &gt; 8,0</t>
        </is>
      </c>
      <c r="O164" s="9">
        <f>COUNTIF(C160:C194, "&lt;8")</f>
        <v/>
      </c>
      <c r="P164" s="9">
        <f>COUNTIF(D160:D194, "&lt;8")</f>
        <v/>
      </c>
      <c r="Q164" s="9">
        <f>COUNTIF(E160:E194, "&lt;8")</f>
        <v/>
      </c>
      <c r="R164" s="9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14" t="n">
        <v>7.880037699077269</v>
      </c>
      <c r="D165" s="14" t="n">
        <v>6.827348836779625</v>
      </c>
      <c r="E165" s="14" t="n">
        <v>3.997222302033069</v>
      </c>
      <c r="F165" s="14" t="n">
        <v>4.374863784451655</v>
      </c>
      <c r="G165" s="15">
        <f>AVERAGE(C165:F165)</f>
        <v/>
      </c>
      <c r="H165" s="15">
        <f>SUM(C165:F165)/4</f>
        <v/>
      </c>
      <c r="I165" s="15">
        <f>IF(H165&lt;7, (0.6*H165) + (0.4*G165), "-")</f>
        <v/>
      </c>
      <c r="J165" s="8">
        <f>IF(H165&lt;2.5, "REPROVADO", IF(H165&lt;7, "FINAL", "APROVADO"))</f>
        <v/>
      </c>
      <c r="K165" s="15">
        <f>IF(H165&lt;7, (12.5 - (1.5*H165)), "-")</f>
        <v/>
      </c>
      <c r="L165" s="15">
        <f>IF(G165&gt;=K165, "AF", "-")</f>
        <v/>
      </c>
      <c r="N165" s="8" t="inlineStr">
        <is>
          <t>PERCENTUAL DE MÉDIAS &gt; 5,0</t>
        </is>
      </c>
      <c r="O165" s="10">
        <f>COUNTIF(C160:C194, "&gt;=5")/COUNTA(C160:C194)</f>
        <v/>
      </c>
      <c r="P165" s="10">
        <f>COUNTIF(D160:D194, "&gt;=5")/COUNTA(D160:D194)</f>
        <v/>
      </c>
      <c r="Q165" s="10">
        <f>COUNTIF(E160:E194, "&gt;=5")/COUNTA(E160:E194)</f>
        <v/>
      </c>
      <c r="R165" s="10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14" t="n">
        <v>5.731256996835394</v>
      </c>
      <c r="D166" s="14" t="n">
        <v>8.658565499038023</v>
      </c>
      <c r="E166" s="14" t="n">
        <v>9.61992177351685</v>
      </c>
      <c r="F166" s="14" t="n">
        <v>4.034014524177304</v>
      </c>
      <c r="G166" s="15">
        <f>AVERAGE(C166:F166)</f>
        <v/>
      </c>
      <c r="H166" s="15">
        <f>SUM(C166:F166)/4</f>
        <v/>
      </c>
      <c r="I166" s="15">
        <f>IF(H166&lt;7, (0.6*H166) + (0.4*G166), "-")</f>
        <v/>
      </c>
      <c r="J166" s="8">
        <f>IF(H166&lt;2.5, "REPROVADO", IF(H166&lt;7, "FINAL", "APROVADO"))</f>
        <v/>
      </c>
      <c r="K166" s="15">
        <f>IF(H166&lt;7, (12.5 - (1.5*H166)), "-")</f>
        <v/>
      </c>
      <c r="L166" s="15">
        <f>IF(G166&gt;=K166, "AF", "-")</f>
        <v/>
      </c>
      <c r="N166" s="8" t="inlineStr">
        <is>
          <t>PERCENTUAL DE MÉDIAS &lt; 5,0</t>
        </is>
      </c>
      <c r="O166" s="10">
        <f>COUNTIF(C160:C194, "&lt;5")/COUNTA(C160:C194)</f>
        <v/>
      </c>
      <c r="P166" s="10">
        <f>COUNTIF(D160:D194, "&lt;5")/COUNTA(D160:D194)</f>
        <v/>
      </c>
      <c r="Q166" s="10">
        <f>COUNTIF(E160:E194, "&lt;5")/COUNTA(E160:E194)</f>
        <v/>
      </c>
      <c r="R166" s="10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14" t="n">
        <v>3.865802886568698</v>
      </c>
      <c r="D167" s="14" t="n">
        <v>7.367145024375359</v>
      </c>
      <c r="E167" s="14" t="n">
        <v>3.42067226623388</v>
      </c>
      <c r="F167" s="14" t="n">
        <v>2.613978519835659</v>
      </c>
      <c r="G167" s="15">
        <f>AVERAGE(C167:F167)</f>
        <v/>
      </c>
      <c r="H167" s="15">
        <f>SUM(C167:F167)/4</f>
        <v/>
      </c>
      <c r="I167" s="15">
        <f>IF(H167&lt;7, (0.6*H167) + (0.4*G167), "-")</f>
        <v/>
      </c>
      <c r="J167" s="8">
        <f>IF(H167&lt;2.5, "REPROVADO", IF(H167&lt;7, "FINAL", "APROVADO"))</f>
        <v/>
      </c>
      <c r="K167" s="15">
        <f>IF(H167&lt;7, (12.5 - (1.5*H167)), "-")</f>
        <v/>
      </c>
      <c r="L167" s="15">
        <f>IF(G167&gt;=K167, "AF", "-")</f>
        <v/>
      </c>
      <c r="N167" s="8" t="inlineStr">
        <is>
          <t>MATRÍCULAS</t>
        </is>
      </c>
      <c r="O167" s="9">
        <f>COUNTA(C160:C194)</f>
        <v/>
      </c>
      <c r="P167" s="9">
        <f>COUNTA(D160:D194)</f>
        <v/>
      </c>
      <c r="Q167" s="9">
        <f>COUNTA(E160:E194)</f>
        <v/>
      </c>
      <c r="R167" s="9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14" t="n">
        <v>9.621191859486155</v>
      </c>
      <c r="D168" s="14" t="n">
        <v>2.068735529552117</v>
      </c>
      <c r="E168" s="14" t="n">
        <v>5.608348495057772</v>
      </c>
      <c r="F168" s="14" t="n">
        <v>3.114038490583489</v>
      </c>
      <c r="G168" s="15">
        <f>AVERAGE(C168:F168)</f>
        <v/>
      </c>
      <c r="H168" s="15">
        <f>SUM(C168:F168)/4</f>
        <v/>
      </c>
      <c r="I168" s="15">
        <f>IF(H168&lt;7, (0.6*H168) + (0.4*G168), "-")</f>
        <v/>
      </c>
      <c r="J168" s="8">
        <f>IF(H168&lt;2.5, "REPROVADO", IF(H168&lt;7, "FINAL", "APROVADO"))</f>
        <v/>
      </c>
      <c r="K168" s="15">
        <f>IF(H168&lt;7, (12.5 - (1.5*H168)), "-")</f>
        <v/>
      </c>
      <c r="L168" s="15">
        <f>IF(G168&gt;=K168, "AF", "-")</f>
        <v/>
      </c>
      <c r="N168" s="8" t="inlineStr">
        <is>
          <t>TAXA DE APROVAÇÃO (%)</t>
        </is>
      </c>
      <c r="O168" s="10">
        <f>IF(COUNTA(C160:C194)=0, 0, COUNTIF(C160:C194, "&gt;=7")/COUNTA(C160:C194))</f>
        <v/>
      </c>
      <c r="P168" s="10">
        <f>IF(COUNTA(D160:D194)=0, 0, COUNTIF(D160:D194, "&gt;=7")/COUNTA(D160:D194))</f>
        <v/>
      </c>
      <c r="Q168" s="10">
        <f>IF(COUNTA(E160:E194)=0, 0, COUNTIF(E160:E194, "&gt;=7")/COUNTA(E160:E194))</f>
        <v/>
      </c>
      <c r="R168" s="10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14" t="n">
        <v>9.982230087811644</v>
      </c>
      <c r="D169" s="14" t="n">
        <v>8.29570438530525</v>
      </c>
      <c r="E169" s="14" t="n">
        <v>2.08547379616223</v>
      </c>
      <c r="F169" s="14" t="n">
        <v>6.984084503089107</v>
      </c>
      <c r="G169" s="15">
        <f>AVERAGE(C169:F169)</f>
        <v/>
      </c>
      <c r="H169" s="15">
        <f>SUM(C169:F169)/4</f>
        <v/>
      </c>
      <c r="I169" s="15">
        <f>IF(H169&lt;7, (0.6*H169) + (0.4*G169), "-")</f>
        <v/>
      </c>
      <c r="J169" s="8">
        <f>IF(H169&lt;2.5, "REPROVADO", IF(H169&lt;7, "FINAL", "APROVADO"))</f>
        <v/>
      </c>
      <c r="K169" s="15">
        <f>IF(H169&lt;7, (12.5 - (1.5*H169)), "-")</f>
        <v/>
      </c>
      <c r="L169" s="15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14" t="n">
        <v>5.044577531244683</v>
      </c>
      <c r="D170" s="14" t="n">
        <v>4.865138743524172</v>
      </c>
      <c r="E170" s="14" t="n">
        <v>3.664371909700626</v>
      </c>
      <c r="F170" s="14" t="n">
        <v>7.912923433260731</v>
      </c>
      <c r="G170" s="15">
        <f>AVERAGE(C170:F170)</f>
        <v/>
      </c>
      <c r="H170" s="15">
        <f>SUM(C170:F170)/4</f>
        <v/>
      </c>
      <c r="I170" s="15">
        <f>IF(H170&lt;7, (0.6*H170) + (0.4*G170), "-")</f>
        <v/>
      </c>
      <c r="J170" s="8">
        <f>IF(H170&lt;2.5, "REPROVADO", IF(H170&lt;7, "FINAL", "APROVADO"))</f>
        <v/>
      </c>
      <c r="K170" s="15">
        <f>IF(H170&lt;7, (12.5 - (1.5*H170)), "-")</f>
        <v/>
      </c>
      <c r="L170" s="15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14" t="n">
        <v>5.765854383726672</v>
      </c>
      <c r="D171" s="14" t="n">
        <v>9.319228604980346</v>
      </c>
      <c r="E171" s="14" t="n">
        <v>4.720111109863915</v>
      </c>
      <c r="F171" s="14" t="n">
        <v>9.766988263535065</v>
      </c>
      <c r="G171" s="15">
        <f>AVERAGE(C171:F171)</f>
        <v/>
      </c>
      <c r="H171" s="15">
        <f>SUM(C171:F171)/4</f>
        <v/>
      </c>
      <c r="I171" s="15">
        <f>IF(H171&lt;7, (0.6*H171) + (0.4*G171), "-")</f>
        <v/>
      </c>
      <c r="J171" s="8">
        <f>IF(H171&lt;2.5, "REPROVADO", IF(H171&lt;7, "FINAL", "APROVADO"))</f>
        <v/>
      </c>
      <c r="K171" s="15">
        <f>IF(H171&lt;7, (12.5 - (1.5*H171)), "-")</f>
        <v/>
      </c>
      <c r="L171" s="15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14" t="n">
        <v>5.114776728939811</v>
      </c>
      <c r="D172" s="14" t="n">
        <v>8.847053499981692</v>
      </c>
      <c r="E172" s="14" t="n">
        <v>8.052572051652238</v>
      </c>
      <c r="F172" s="14" t="n">
        <v>9.890220446504921</v>
      </c>
      <c r="G172" s="15">
        <f>AVERAGE(C172:F172)</f>
        <v/>
      </c>
      <c r="H172" s="15">
        <f>SUM(C172:F172)/4</f>
        <v/>
      </c>
      <c r="I172" s="15">
        <f>IF(H172&lt;7, (0.6*H172) + (0.4*G172), "-")</f>
        <v/>
      </c>
      <c r="J172" s="8">
        <f>IF(H172&lt;2.5, "REPROVADO", IF(H172&lt;7, "FINAL", "APROVADO"))</f>
        <v/>
      </c>
      <c r="K172" s="15">
        <f>IF(H172&lt;7, (12.5 - (1.5*H172)), "-")</f>
        <v/>
      </c>
      <c r="L172" s="15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14" t="n">
        <v>7.063248208239695</v>
      </c>
      <c r="D173" s="14" t="n">
        <v>1.113724201971455</v>
      </c>
      <c r="E173" s="14" t="n">
        <v>1.62587558651165</v>
      </c>
      <c r="F173" s="14" t="n">
        <v>3.941460093130992</v>
      </c>
      <c r="G173" s="15">
        <f>AVERAGE(C173:F173)</f>
        <v/>
      </c>
      <c r="H173" s="15">
        <f>SUM(C173:F173)/4</f>
        <v/>
      </c>
      <c r="I173" s="15">
        <f>IF(H173&lt;7, (0.6*H173) + (0.4*G173), "-")</f>
        <v/>
      </c>
      <c r="J173" s="8">
        <f>IF(H173&lt;2.5, "REPROVADO", IF(H173&lt;7, "FINAL", "APROVADO"))</f>
        <v/>
      </c>
      <c r="K173" s="15">
        <f>IF(H173&lt;7, (12.5 - (1.5*H173)), "-")</f>
        <v/>
      </c>
      <c r="L173" s="15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14" t="n">
        <v>2.83321662642174</v>
      </c>
      <c r="D174" s="14" t="n">
        <v>8.576233131953444</v>
      </c>
      <c r="E174" s="14" t="n">
        <v>6.858116924965491</v>
      </c>
      <c r="F174" s="14" t="n">
        <v>1.419699189119372</v>
      </c>
      <c r="G174" s="15">
        <f>AVERAGE(C174:F174)</f>
        <v/>
      </c>
      <c r="H174" s="15">
        <f>SUM(C174:F174)/4</f>
        <v/>
      </c>
      <c r="I174" s="15">
        <f>IF(H174&lt;7, (0.6*H174) + (0.4*G174), "-")</f>
        <v/>
      </c>
      <c r="J174" s="8">
        <f>IF(H174&lt;2.5, "REPROVADO", IF(H174&lt;7, "FINAL", "APROVADO"))</f>
        <v/>
      </c>
      <c r="K174" s="15">
        <f>IF(H174&lt;7, (12.5 - (1.5*H174)), "-")</f>
        <v/>
      </c>
      <c r="L174" s="15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14" t="n">
        <v>5.340343137121772</v>
      </c>
      <c r="D175" s="14" t="n">
        <v>8.309400416133021</v>
      </c>
      <c r="E175" s="14" t="n">
        <v>8.143659590933888</v>
      </c>
      <c r="F175" s="14" t="n">
        <v>2.996893076581532</v>
      </c>
      <c r="G175" s="15">
        <f>AVERAGE(C175:F175)</f>
        <v/>
      </c>
      <c r="H175" s="15">
        <f>SUM(C175:F175)/4</f>
        <v/>
      </c>
      <c r="I175" s="15">
        <f>IF(H175&lt;7, (0.6*H175) + (0.4*G175), "-")</f>
        <v/>
      </c>
      <c r="J175" s="8">
        <f>IF(H175&lt;2.5, "REPROVADO", IF(H175&lt;7, "FINAL", "APROVADO"))</f>
        <v/>
      </c>
      <c r="K175" s="15">
        <f>IF(H175&lt;7, (12.5 - (1.5*H175)), "-")</f>
        <v/>
      </c>
      <c r="L175" s="15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14" t="n">
        <v>5.955031890581661</v>
      </c>
      <c r="D176" s="14" t="n">
        <v>3.389565269359995</v>
      </c>
      <c r="E176" s="14" t="n">
        <v>8.857700044645373</v>
      </c>
      <c r="F176" s="14" t="n">
        <v>4.476970375498365</v>
      </c>
      <c r="G176" s="15">
        <f>AVERAGE(C176:F176)</f>
        <v/>
      </c>
      <c r="H176" s="15">
        <f>SUM(C176:F176)/4</f>
        <v/>
      </c>
      <c r="I176" s="15">
        <f>IF(H176&lt;7, (0.6*H176) + (0.4*G176), "-")</f>
        <v/>
      </c>
      <c r="J176" s="8">
        <f>IF(H176&lt;2.5, "REPROVADO", IF(H176&lt;7, "FINAL", "APROVADO"))</f>
        <v/>
      </c>
      <c r="K176" s="15">
        <f>IF(H176&lt;7, (12.5 - (1.5*H176)), "-")</f>
        <v/>
      </c>
      <c r="L176" s="15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14" t="n">
        <v>2.462663441748392</v>
      </c>
      <c r="D177" s="14" t="n">
        <v>8.008826745100119</v>
      </c>
      <c r="E177" s="14" t="n">
        <v>8.978860568912758</v>
      </c>
      <c r="F177" s="14" t="n">
        <v>4.784617106405928</v>
      </c>
      <c r="G177" s="15">
        <f>AVERAGE(C177:F177)</f>
        <v/>
      </c>
      <c r="H177" s="15">
        <f>SUM(C177:F177)/4</f>
        <v/>
      </c>
      <c r="I177" s="15">
        <f>IF(H177&lt;7, (0.6*H177) + (0.4*G177), "-")</f>
        <v/>
      </c>
      <c r="J177" s="8">
        <f>IF(H177&lt;2.5, "REPROVADO", IF(H177&lt;7, "FINAL", "APROVADO"))</f>
        <v/>
      </c>
      <c r="K177" s="15">
        <f>IF(H177&lt;7, (12.5 - (1.5*H177)), "-")</f>
        <v/>
      </c>
      <c r="L177" s="15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14" t="n">
        <v>5.141749784625132</v>
      </c>
      <c r="D178" s="14" t="n">
        <v>3.432181288309417</v>
      </c>
      <c r="E178" s="14" t="n">
        <v>3.857763417813838</v>
      </c>
      <c r="F178" s="14" t="n">
        <v>9.639681629067459</v>
      </c>
      <c r="G178" s="15">
        <f>AVERAGE(C178:F178)</f>
        <v/>
      </c>
      <c r="H178" s="15">
        <f>SUM(C178:F178)/4</f>
        <v/>
      </c>
      <c r="I178" s="15">
        <f>IF(H178&lt;7, (0.6*H178) + (0.4*G178), "-")</f>
        <v/>
      </c>
      <c r="J178" s="8">
        <f>IF(H178&lt;2.5, "REPROVADO", IF(H178&lt;7, "FINAL", "APROVADO"))</f>
        <v/>
      </c>
      <c r="K178" s="15">
        <f>IF(H178&lt;7, (12.5 - (1.5*H178)), "-")</f>
        <v/>
      </c>
      <c r="L178" s="15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14" t="n">
        <v>7.326643999981377</v>
      </c>
      <c r="D179" s="14" t="n">
        <v>4.415527566357833</v>
      </c>
      <c r="E179" s="14" t="n">
        <v>7.742432545242049</v>
      </c>
      <c r="F179" s="14" t="n">
        <v>7.077226327270516</v>
      </c>
      <c r="G179" s="15">
        <f>AVERAGE(C179:F179)</f>
        <v/>
      </c>
      <c r="H179" s="15">
        <f>SUM(C179:F179)/4</f>
        <v/>
      </c>
      <c r="I179" s="15">
        <f>IF(H179&lt;7, (0.6*H179) + (0.4*G179), "-")</f>
        <v/>
      </c>
      <c r="J179" s="8">
        <f>IF(H179&lt;2.5, "REPROVADO", IF(H179&lt;7, "FINAL", "APROVADO"))</f>
        <v/>
      </c>
      <c r="K179" s="15">
        <f>IF(H179&lt;7, (12.5 - (1.5*H179)), "-")</f>
        <v/>
      </c>
      <c r="L179" s="15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14" t="n">
        <v>4.002790675377604</v>
      </c>
      <c r="D180" s="14" t="n">
        <v>1.800506505601978</v>
      </c>
      <c r="E180" s="14" t="n">
        <v>1.202001059784908</v>
      </c>
      <c r="F180" s="14" t="n">
        <v>2.974961339755459</v>
      </c>
      <c r="G180" s="15">
        <f>AVERAGE(C180:F180)</f>
        <v/>
      </c>
      <c r="H180" s="15">
        <f>SUM(C180:F180)/4</f>
        <v/>
      </c>
      <c r="I180" s="15">
        <f>IF(H180&lt;7, (0.6*H180) + (0.4*G180), "-")</f>
        <v/>
      </c>
      <c r="J180" s="8">
        <f>IF(H180&lt;2.5, "REPROVADO", IF(H180&lt;7, "FINAL", "APROVADO"))</f>
        <v/>
      </c>
      <c r="K180" s="15">
        <f>IF(H180&lt;7, (12.5 - (1.5*H180)), "-")</f>
        <v/>
      </c>
      <c r="L180" s="15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14" t="n">
        <v>4.122642632814221</v>
      </c>
      <c r="D181" s="14" t="n">
        <v>6.06604042659895</v>
      </c>
      <c r="E181" s="14" t="n">
        <v>8.118632034329238</v>
      </c>
      <c r="F181" s="14" t="n">
        <v>5.470842674895835</v>
      </c>
      <c r="G181" s="15">
        <f>AVERAGE(C181:F181)</f>
        <v/>
      </c>
      <c r="H181" s="15">
        <f>SUM(C181:F181)/4</f>
        <v/>
      </c>
      <c r="I181" s="15">
        <f>IF(H181&lt;7, (0.6*H181) + (0.4*G181), "-")</f>
        <v/>
      </c>
      <c r="J181" s="8">
        <f>IF(H181&lt;2.5, "REPROVADO", IF(H181&lt;7, "FINAL", "APROVADO"))</f>
        <v/>
      </c>
      <c r="K181" s="15">
        <f>IF(H181&lt;7, (12.5 - (1.5*H181)), "-")</f>
        <v/>
      </c>
      <c r="L181" s="15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14" t="n">
        <v>5.850923266566677</v>
      </c>
      <c r="D182" s="14" t="n">
        <v>2.234591096719307</v>
      </c>
      <c r="E182" s="14" t="n">
        <v>9.965100769518994</v>
      </c>
      <c r="F182" s="14" t="n">
        <v>2.550018972564089</v>
      </c>
      <c r="G182" s="15">
        <f>AVERAGE(C182:F182)</f>
        <v/>
      </c>
      <c r="H182" s="15">
        <f>SUM(C182:F182)/4</f>
        <v/>
      </c>
      <c r="I182" s="15">
        <f>IF(H182&lt;7, (0.6*H182) + (0.4*G182), "-")</f>
        <v/>
      </c>
      <c r="J182" s="8">
        <f>IF(H182&lt;2.5, "REPROVADO", IF(H182&lt;7, "FINAL", "APROVADO"))</f>
        <v/>
      </c>
      <c r="K182" s="15">
        <f>IF(H182&lt;7, (12.5 - (1.5*H182)), "-")</f>
        <v/>
      </c>
      <c r="L182" s="15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14" t="n">
        <v>4.157743396263525</v>
      </c>
      <c r="D183" s="14" t="n">
        <v>7.959717501013985</v>
      </c>
      <c r="E183" s="14" t="n">
        <v>2.441746180452355</v>
      </c>
      <c r="F183" s="14" t="n">
        <v>4.36029383313819</v>
      </c>
      <c r="G183" s="15">
        <f>AVERAGE(C183:F183)</f>
        <v/>
      </c>
      <c r="H183" s="15">
        <f>SUM(C183:F183)/4</f>
        <v/>
      </c>
      <c r="I183" s="15">
        <f>IF(H183&lt;7, (0.6*H183) + (0.4*G183), "-")</f>
        <v/>
      </c>
      <c r="J183" s="8">
        <f>IF(H183&lt;2.5, "REPROVADO", IF(H183&lt;7, "FINAL", "APROVADO"))</f>
        <v/>
      </c>
      <c r="K183" s="15">
        <f>IF(H183&lt;7, (12.5 - (1.5*H183)), "-")</f>
        <v/>
      </c>
      <c r="L183" s="15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14" t="n">
        <v>4.611808725518885</v>
      </c>
      <c r="D184" s="14" t="n">
        <v>7.49735809277581</v>
      </c>
      <c r="E184" s="14" t="n">
        <v>9.789099216692865</v>
      </c>
      <c r="F184" s="14" t="n">
        <v>3.535734612101529</v>
      </c>
      <c r="G184" s="15">
        <f>AVERAGE(C184:F184)</f>
        <v/>
      </c>
      <c r="H184" s="15">
        <f>SUM(C184:F184)/4</f>
        <v/>
      </c>
      <c r="I184" s="15">
        <f>IF(H184&lt;7, (0.6*H184) + (0.4*G184), "-")</f>
        <v/>
      </c>
      <c r="J184" s="8">
        <f>IF(H184&lt;2.5, "REPROVADO", IF(H184&lt;7, "FINAL", "APROVADO"))</f>
        <v/>
      </c>
      <c r="K184" s="15">
        <f>IF(H184&lt;7, (12.5 - (1.5*H184)), "-")</f>
        <v/>
      </c>
      <c r="L184" s="15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15">
        <f>AVERAGE(C185:F185)</f>
        <v/>
      </c>
      <c r="H185" s="15">
        <f>SUM(C185:F185)/4</f>
        <v/>
      </c>
      <c r="I185" s="15">
        <f>IF(H185&lt;7, (0.6*H185) + (0.4*G185), "-")</f>
        <v/>
      </c>
      <c r="J185" s="8">
        <f>IF(H185&lt;2.5, "REPROVADO", IF(H185&lt;7, "FINAL", "APROVADO"))</f>
        <v/>
      </c>
      <c r="K185" s="15">
        <f>IF(H185&lt;7, (12.5 - (1.5*H185)), "-")</f>
        <v/>
      </c>
      <c r="L185" s="15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15">
        <f>AVERAGE(C186:F186)</f>
        <v/>
      </c>
      <c r="H186" s="15">
        <f>SUM(C186:F186)/4</f>
        <v/>
      </c>
      <c r="I186" s="15">
        <f>IF(H186&lt;7, (0.6*H186) + (0.4*G186), "-")</f>
        <v/>
      </c>
      <c r="J186" s="8">
        <f>IF(H186&lt;2.5, "REPROVADO", IF(H186&lt;7, "FINAL", "APROVADO"))</f>
        <v/>
      </c>
      <c r="K186" s="15">
        <f>IF(H186&lt;7, (12.5 - (1.5*H186)), "-")</f>
        <v/>
      </c>
      <c r="L186" s="15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15">
        <f>AVERAGE(C187:F187)</f>
        <v/>
      </c>
      <c r="H187" s="15">
        <f>SUM(C187:F187)/4</f>
        <v/>
      </c>
      <c r="I187" s="15">
        <f>IF(H187&lt;7, (0.6*H187) + (0.4*G187), "-")</f>
        <v/>
      </c>
      <c r="J187" s="8">
        <f>IF(H187&lt;2.5, "REPROVADO", IF(H187&lt;7, "FINAL", "APROVADO"))</f>
        <v/>
      </c>
      <c r="K187" s="15">
        <f>IF(H187&lt;7, (12.5 - (1.5*H187)), "-")</f>
        <v/>
      </c>
      <c r="L187" s="15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15">
        <f>AVERAGE(C188:F188)</f>
        <v/>
      </c>
      <c r="H188" s="15">
        <f>SUM(C188:F188)/4</f>
        <v/>
      </c>
      <c r="I188" s="15">
        <f>IF(H188&lt;7, (0.6*H188) + (0.4*G188), "-")</f>
        <v/>
      </c>
      <c r="J188" s="8">
        <f>IF(H188&lt;2.5, "REPROVADO", IF(H188&lt;7, "FINAL", "APROVADO"))</f>
        <v/>
      </c>
      <c r="K188" s="15">
        <f>IF(H188&lt;7, (12.5 - (1.5*H188)), "-")</f>
        <v/>
      </c>
      <c r="L188" s="15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15">
        <f>AVERAGE(C189:F189)</f>
        <v/>
      </c>
      <c r="H189" s="15">
        <f>SUM(C189:F189)/4</f>
        <v/>
      </c>
      <c r="I189" s="15">
        <f>IF(H189&lt;7, (0.6*H189) + (0.4*G189), "-")</f>
        <v/>
      </c>
      <c r="J189" s="8">
        <f>IF(H189&lt;2.5, "REPROVADO", IF(H189&lt;7, "FINAL", "APROVADO"))</f>
        <v/>
      </c>
      <c r="K189" s="15">
        <f>IF(H189&lt;7, (12.5 - (1.5*H189)), "-")</f>
        <v/>
      </c>
      <c r="L189" s="15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15">
        <f>AVERAGE(C190:F190)</f>
        <v/>
      </c>
      <c r="H190" s="15">
        <f>SUM(C190:F190)/4</f>
        <v/>
      </c>
      <c r="I190" s="15">
        <f>IF(H190&lt;7, (0.6*H190) + (0.4*G190), "-")</f>
        <v/>
      </c>
      <c r="J190" s="8">
        <f>IF(H190&lt;2.5, "REPROVADO", IF(H190&lt;7, "FINAL", "APROVADO"))</f>
        <v/>
      </c>
      <c r="K190" s="15">
        <f>IF(H190&lt;7, (12.5 - (1.5*H190)), "-")</f>
        <v/>
      </c>
      <c r="L190" s="15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15">
        <f>AVERAGE(C191:F191)</f>
        <v/>
      </c>
      <c r="H191" s="15">
        <f>SUM(C191:F191)/4</f>
        <v/>
      </c>
      <c r="I191" s="15">
        <f>IF(H191&lt;7, (0.6*H191) + (0.4*G191), "-")</f>
        <v/>
      </c>
      <c r="J191" s="8">
        <f>IF(H191&lt;2.5, "REPROVADO", IF(H191&lt;7, "FINAL", "APROVADO"))</f>
        <v/>
      </c>
      <c r="K191" s="15">
        <f>IF(H191&lt;7, (12.5 - (1.5*H191)), "-")</f>
        <v/>
      </c>
      <c r="L191" s="15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15">
        <f>AVERAGE(C192:F192)</f>
        <v/>
      </c>
      <c r="H192" s="15">
        <f>SUM(C192:F192)/4</f>
        <v/>
      </c>
      <c r="I192" s="15">
        <f>IF(H192&lt;7, (0.6*H192) + (0.4*G192), "-")</f>
        <v/>
      </c>
      <c r="J192" s="8">
        <f>IF(H192&lt;2.5, "REPROVADO", IF(H192&lt;7, "FINAL", "APROVADO"))</f>
        <v/>
      </c>
      <c r="K192" s="15">
        <f>IF(H192&lt;7, (12.5 - (1.5*H192)), "-")</f>
        <v/>
      </c>
      <c r="L192" s="15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15">
        <f>AVERAGE(C193:F193)</f>
        <v/>
      </c>
      <c r="H193" s="15">
        <f>SUM(C193:F193)/4</f>
        <v/>
      </c>
      <c r="I193" s="15">
        <f>IF(H193&lt;7, (0.6*H193) + (0.4*G193), "-")</f>
        <v/>
      </c>
      <c r="J193" s="8">
        <f>IF(H193&lt;2.5, "REPROVADO", IF(H193&lt;7, "FINAL", "APROVADO"))</f>
        <v/>
      </c>
      <c r="K193" s="15">
        <f>IF(H193&lt;7, (12.5 - (1.5*H193)), "-")</f>
        <v/>
      </c>
      <c r="L193" s="15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15">
        <f>AVERAGE(C194:F194)</f>
        <v/>
      </c>
      <c r="H194" s="15">
        <f>SUM(C194:F194)/4</f>
        <v/>
      </c>
      <c r="I194" s="15">
        <f>IF(H194&lt;7, (0.6*H194) + (0.4*G194), "-")</f>
        <v/>
      </c>
      <c r="J194" s="8">
        <f>IF(H194&lt;2.5, "REPROVADO", IF(H194&lt;7, "FINAL", "APROVADO"))</f>
        <v/>
      </c>
      <c r="K194" s="15">
        <f>IF(H194&lt;7, (12.5 - (1.5*H194)), "-")</f>
        <v/>
      </c>
      <c r="L194" s="15">
        <f>IF(G194&gt;=K194, "AF", "-")</f>
        <v/>
      </c>
    </row>
    <row r="208"/>
    <row r="209"/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3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14" t="n">
        <v>4.882862018521128</v>
      </c>
      <c r="D212" s="14" t="n">
        <v>3.741164458228518</v>
      </c>
      <c r="E212" s="14" t="n">
        <v>8.557209243548947</v>
      </c>
      <c r="F212" s="14" t="n">
        <v>5.140649441926884</v>
      </c>
      <c r="G212" s="15">
        <f>AVERAGE(C212:F212)</f>
        <v/>
      </c>
      <c r="H212" s="15">
        <f>SUM(C212:F212)/4</f>
        <v/>
      </c>
      <c r="I212" s="15">
        <f>IF(H212&lt;7, (0.6*H212) + (0.4*G212), "-")</f>
        <v/>
      </c>
      <c r="J212" s="8">
        <f>IF(H212&lt;2.5, "REPROVADO", IF(H212&lt;7, "FINAL", "APROVADO"))</f>
        <v/>
      </c>
      <c r="K212" s="15">
        <f>IF(H212&lt;7, (12.5 - (1.5*H212)), "-")</f>
        <v/>
      </c>
      <c r="L212" s="15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14" t="n">
        <v>9.901052269414897</v>
      </c>
      <c r="D213" s="14" t="n">
        <v>8.882844977779209</v>
      </c>
      <c r="E213" s="14" t="n">
        <v>8.252828005518364</v>
      </c>
      <c r="F213" s="14" t="n">
        <v>2.431488310091389</v>
      </c>
      <c r="G213" s="15">
        <f>AVERAGE(C213:F213)</f>
        <v/>
      </c>
      <c r="H213" s="15">
        <f>SUM(C213:F213)/4</f>
        <v/>
      </c>
      <c r="I213" s="15">
        <f>IF(H213&lt;7, (0.6*H213) + (0.4*G213), "-")</f>
        <v/>
      </c>
      <c r="J213" s="8">
        <f>IF(H213&lt;2.5, "REPROVADO", IF(H213&lt;7, "FINAL", "APROVADO"))</f>
        <v/>
      </c>
      <c r="K213" s="15">
        <f>IF(H213&lt;7, (12.5 - (1.5*H213)), "-")</f>
        <v/>
      </c>
      <c r="L213" s="15">
        <f>IF(G213&gt;=K213, "AF", "-")</f>
        <v/>
      </c>
      <c r="N213" s="8" t="inlineStr">
        <is>
          <t>ALUNOS APROVADOS</t>
        </is>
      </c>
      <c r="O213" s="9">
        <f>COUNTIF(C212:C246, "&gt;=7")</f>
        <v/>
      </c>
      <c r="P213" s="9">
        <f>COUNTIF(D212:D246, "&gt;=7")</f>
        <v/>
      </c>
      <c r="Q213" s="9">
        <f>COUNTIF(E212:E246, "&gt;=7")</f>
        <v/>
      </c>
      <c r="R213" s="9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14" t="n">
        <v>7.433564873584576</v>
      </c>
      <c r="D214" s="14" t="n">
        <v>2.155947522687103</v>
      </c>
      <c r="E214" s="14" t="n">
        <v>6.559088540812535</v>
      </c>
      <c r="F214" s="14" t="n">
        <v>3.10213101187483</v>
      </c>
      <c r="G214" s="15">
        <f>AVERAGE(C214:F214)</f>
        <v/>
      </c>
      <c r="H214" s="15">
        <f>SUM(C214:F214)/4</f>
        <v/>
      </c>
      <c r="I214" s="15">
        <f>IF(H214&lt;7, (0.6*H214) + (0.4*G214), "-")</f>
        <v/>
      </c>
      <c r="J214" s="8">
        <f>IF(H214&lt;2.5, "REPROVADO", IF(H214&lt;7, "FINAL", "APROVADO"))</f>
        <v/>
      </c>
      <c r="K214" s="15">
        <f>IF(H214&lt;7, (12.5 - (1.5*H214)), "-")</f>
        <v/>
      </c>
      <c r="L214" s="15">
        <f>IF(G214&gt;=K214, "AF", "-")</f>
        <v/>
      </c>
      <c r="N214" s="8" t="inlineStr">
        <is>
          <t>ALUNOS REPROVADOS</t>
        </is>
      </c>
      <c r="O214" s="9">
        <f>COUNTIF(C212:C246, "&lt;7")</f>
        <v/>
      </c>
      <c r="P214" s="9">
        <f>COUNTIF(D212:D246, "&lt;7")</f>
        <v/>
      </c>
      <c r="Q214" s="9">
        <f>COUNTIF(E212:E246, "&lt;7")</f>
        <v/>
      </c>
      <c r="R214" s="9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14" t="n">
        <v>2.60161137263288</v>
      </c>
      <c r="D215" s="14" t="n">
        <v>4.134365501836873</v>
      </c>
      <c r="E215" s="14" t="n">
        <v>8.372381616170944</v>
      </c>
      <c r="F215" s="14" t="n">
        <v>5.07751113291587</v>
      </c>
      <c r="G215" s="15">
        <f>AVERAGE(C215:F215)</f>
        <v/>
      </c>
      <c r="H215" s="15">
        <f>SUM(C215:F215)/4</f>
        <v/>
      </c>
      <c r="I215" s="15">
        <f>IF(H215&lt;7, (0.6*H215) + (0.4*G215), "-")</f>
        <v/>
      </c>
      <c r="J215" s="8">
        <f>IF(H215&lt;2.5, "REPROVADO", IF(H215&lt;7, "FINAL", "APROVADO"))</f>
        <v/>
      </c>
      <c r="K215" s="15">
        <f>IF(H215&lt;7, (12.5 - (1.5*H215)), "-")</f>
        <v/>
      </c>
      <c r="L215" s="15">
        <f>IF(G215&gt;=K215, "AF", "-")</f>
        <v/>
      </c>
      <c r="N215" s="8" t="inlineStr">
        <is>
          <t>Nº ALUNOS COM MÉDIA &gt; 8,0</t>
        </is>
      </c>
      <c r="O215" s="9">
        <f>COUNTIF(C212:C246, "&gt;=8")</f>
        <v/>
      </c>
      <c r="P215" s="9">
        <f>COUNTIF(D212:D246, "&gt;=8")</f>
        <v/>
      </c>
      <c r="Q215" s="9">
        <f>COUNTIF(E212:E246, "&gt;=8")</f>
        <v/>
      </c>
      <c r="R215" s="9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14" t="n">
        <v>5.272633701103167</v>
      </c>
      <c r="D216" s="14" t="n">
        <v>3.957013538850132</v>
      </c>
      <c r="E216" s="14" t="n">
        <v>1.919680822738261</v>
      </c>
      <c r="F216" s="14" t="n">
        <v>3.221183106945479</v>
      </c>
      <c r="G216" s="15">
        <f>AVERAGE(C216:F216)</f>
        <v/>
      </c>
      <c r="H216" s="15">
        <f>SUM(C216:F216)/4</f>
        <v/>
      </c>
      <c r="I216" s="15">
        <f>IF(H216&lt;7, (0.6*H216) + (0.4*G216), "-")</f>
        <v/>
      </c>
      <c r="J216" s="8">
        <f>IF(H216&lt;2.5, "REPROVADO", IF(H216&lt;7, "FINAL", "APROVADO"))</f>
        <v/>
      </c>
      <c r="K216" s="15">
        <f>IF(H216&lt;7, (12.5 - (1.5*H216)), "-")</f>
        <v/>
      </c>
      <c r="L216" s="15">
        <f>IF(G216&gt;=K216, "AF", "-")</f>
        <v/>
      </c>
      <c r="N216" s="8" t="inlineStr">
        <is>
          <t>Nº ALUNOS QUE NÃO ATINGIRAM MÉDIA &gt; 8,0</t>
        </is>
      </c>
      <c r="O216" s="9">
        <f>COUNTIF(C212:C246, "&lt;8")</f>
        <v/>
      </c>
      <c r="P216" s="9">
        <f>COUNTIF(D212:D246, "&lt;8")</f>
        <v/>
      </c>
      <c r="Q216" s="9">
        <f>COUNTIF(E212:E246, "&lt;8")</f>
        <v/>
      </c>
      <c r="R216" s="9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14" t="n">
        <v>3.92674343929137</v>
      </c>
      <c r="D217" s="14" t="n">
        <v>3.444494809813498</v>
      </c>
      <c r="E217" s="14" t="n">
        <v>2.395383552861762</v>
      </c>
      <c r="F217" s="14" t="n">
        <v>3.919950297661485</v>
      </c>
      <c r="G217" s="15">
        <f>AVERAGE(C217:F217)</f>
        <v/>
      </c>
      <c r="H217" s="15">
        <f>SUM(C217:F217)/4</f>
        <v/>
      </c>
      <c r="I217" s="15">
        <f>IF(H217&lt;7, (0.6*H217) + (0.4*G217), "-")</f>
        <v/>
      </c>
      <c r="J217" s="8">
        <f>IF(H217&lt;2.5, "REPROVADO", IF(H217&lt;7, "FINAL", "APROVADO"))</f>
        <v/>
      </c>
      <c r="K217" s="15">
        <f>IF(H217&lt;7, (12.5 - (1.5*H217)), "-")</f>
        <v/>
      </c>
      <c r="L217" s="15">
        <f>IF(G217&gt;=K217, "AF", "-")</f>
        <v/>
      </c>
      <c r="N217" s="8" t="inlineStr">
        <is>
          <t>PERCENTUAL DE MÉDIAS &gt; 5,0</t>
        </is>
      </c>
      <c r="O217" s="10">
        <f>COUNTIF(C212:C246, "&gt;=5")/COUNTA(C212:C246)</f>
        <v/>
      </c>
      <c r="P217" s="10">
        <f>COUNTIF(D212:D246, "&gt;=5")/COUNTA(D212:D246)</f>
        <v/>
      </c>
      <c r="Q217" s="10">
        <f>COUNTIF(E212:E246, "&gt;=5")/COUNTA(E212:E246)</f>
        <v/>
      </c>
      <c r="R217" s="10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14" t="n">
        <v>6.767343694269911</v>
      </c>
      <c r="D218" s="14" t="n">
        <v>1.459934206707505</v>
      </c>
      <c r="E218" s="14" t="n">
        <v>3.163657346907682</v>
      </c>
      <c r="F218" s="14" t="n">
        <v>7.349948601026478</v>
      </c>
      <c r="G218" s="15">
        <f>AVERAGE(C218:F218)</f>
        <v/>
      </c>
      <c r="H218" s="15">
        <f>SUM(C218:F218)/4</f>
        <v/>
      </c>
      <c r="I218" s="15">
        <f>IF(H218&lt;7, (0.6*H218) + (0.4*G218), "-")</f>
        <v/>
      </c>
      <c r="J218" s="8">
        <f>IF(H218&lt;2.5, "REPROVADO", IF(H218&lt;7, "FINAL", "APROVADO"))</f>
        <v/>
      </c>
      <c r="K218" s="15">
        <f>IF(H218&lt;7, (12.5 - (1.5*H218)), "-")</f>
        <v/>
      </c>
      <c r="L218" s="15">
        <f>IF(G218&gt;=K218, "AF", "-")</f>
        <v/>
      </c>
      <c r="N218" s="8" t="inlineStr">
        <is>
          <t>PERCENTUAL DE MÉDIAS &lt; 5,0</t>
        </is>
      </c>
      <c r="O218" s="10">
        <f>COUNTIF(C212:C246, "&lt;5")/COUNTA(C212:C246)</f>
        <v/>
      </c>
      <c r="P218" s="10">
        <f>COUNTIF(D212:D246, "&lt;5")/COUNTA(D212:D246)</f>
        <v/>
      </c>
      <c r="Q218" s="10">
        <f>COUNTIF(E212:E246, "&lt;5")/COUNTA(E212:E246)</f>
        <v/>
      </c>
      <c r="R218" s="10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14" t="n">
        <v>4.452878478811537</v>
      </c>
      <c r="D219" s="14" t="n">
        <v>5.287301449626623</v>
      </c>
      <c r="E219" s="14" t="n">
        <v>1.592228192972871</v>
      </c>
      <c r="F219" s="14" t="n">
        <v>1.018623755401192</v>
      </c>
      <c r="G219" s="15">
        <f>AVERAGE(C219:F219)</f>
        <v/>
      </c>
      <c r="H219" s="15">
        <f>SUM(C219:F219)/4</f>
        <v/>
      </c>
      <c r="I219" s="15">
        <f>IF(H219&lt;7, (0.6*H219) + (0.4*G219), "-")</f>
        <v/>
      </c>
      <c r="J219" s="8">
        <f>IF(H219&lt;2.5, "REPROVADO", IF(H219&lt;7, "FINAL", "APROVADO"))</f>
        <v/>
      </c>
      <c r="K219" s="15">
        <f>IF(H219&lt;7, (12.5 - (1.5*H219)), "-")</f>
        <v/>
      </c>
      <c r="L219" s="15">
        <f>IF(G219&gt;=K219, "AF", "-")</f>
        <v/>
      </c>
      <c r="N219" s="8" t="inlineStr">
        <is>
          <t>MATRÍCULAS</t>
        </is>
      </c>
      <c r="O219" s="9">
        <f>COUNTA(C212:C246)</f>
        <v/>
      </c>
      <c r="P219" s="9">
        <f>COUNTA(D212:D246)</f>
        <v/>
      </c>
      <c r="Q219" s="9">
        <f>COUNTA(E212:E246)</f>
        <v/>
      </c>
      <c r="R219" s="9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14" t="n">
        <v>3.947071675512015</v>
      </c>
      <c r="D220" s="14" t="n">
        <v>7.366299155244811</v>
      </c>
      <c r="E220" s="14" t="n">
        <v>7.638089132714422</v>
      </c>
      <c r="F220" s="14" t="n">
        <v>4.688165677362406</v>
      </c>
      <c r="G220" s="15">
        <f>AVERAGE(C220:F220)</f>
        <v/>
      </c>
      <c r="H220" s="15">
        <f>SUM(C220:F220)/4</f>
        <v/>
      </c>
      <c r="I220" s="15">
        <f>IF(H220&lt;7, (0.6*H220) + (0.4*G220), "-")</f>
        <v/>
      </c>
      <c r="J220" s="8">
        <f>IF(H220&lt;2.5, "REPROVADO", IF(H220&lt;7, "FINAL", "APROVADO"))</f>
        <v/>
      </c>
      <c r="K220" s="15">
        <f>IF(H220&lt;7, (12.5 - (1.5*H220)), "-")</f>
        <v/>
      </c>
      <c r="L220" s="15">
        <f>IF(G220&gt;=K220, "AF", "-")</f>
        <v/>
      </c>
      <c r="N220" s="8" t="inlineStr">
        <is>
          <t>TAXA DE APROVAÇÃO (%)</t>
        </is>
      </c>
      <c r="O220" s="10">
        <f>IF(COUNTA(C212:C246)=0, 0, COUNTIF(C212:C246, "&gt;=7")/COUNTA(C212:C246))</f>
        <v/>
      </c>
      <c r="P220" s="10">
        <f>IF(COUNTA(D212:D246)=0, 0, COUNTIF(D212:D246, "&gt;=7")/COUNTA(D212:D246))</f>
        <v/>
      </c>
      <c r="Q220" s="10">
        <f>IF(COUNTA(E212:E246)=0, 0, COUNTIF(E212:E246, "&gt;=7")/COUNTA(E212:E246))</f>
        <v/>
      </c>
      <c r="R220" s="10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14" t="n">
        <v>5.73834916519179</v>
      </c>
      <c r="D221" s="14" t="n">
        <v>5.246103161539191</v>
      </c>
      <c r="E221" s="14" t="n">
        <v>2.039153101020723</v>
      </c>
      <c r="F221" s="14" t="n">
        <v>5.864373764185205</v>
      </c>
      <c r="G221" s="15">
        <f>AVERAGE(C221:F221)</f>
        <v/>
      </c>
      <c r="H221" s="15">
        <f>SUM(C221:F221)/4</f>
        <v/>
      </c>
      <c r="I221" s="15">
        <f>IF(H221&lt;7, (0.6*H221) + (0.4*G221), "-")</f>
        <v/>
      </c>
      <c r="J221" s="8">
        <f>IF(H221&lt;2.5, "REPROVADO", IF(H221&lt;7, "FINAL", "APROVADO"))</f>
        <v/>
      </c>
      <c r="K221" s="15">
        <f>IF(H221&lt;7, (12.5 - (1.5*H221)), "-")</f>
        <v/>
      </c>
      <c r="L221" s="15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14" t="n">
        <v>2.933299127300562</v>
      </c>
      <c r="D222" s="14" t="n">
        <v>8.269518467853157</v>
      </c>
      <c r="E222" s="14" t="n">
        <v>6.278849745794349</v>
      </c>
      <c r="F222" s="14" t="n">
        <v>7.740245983360307</v>
      </c>
      <c r="G222" s="15">
        <f>AVERAGE(C222:F222)</f>
        <v/>
      </c>
      <c r="H222" s="15">
        <f>SUM(C222:F222)/4</f>
        <v/>
      </c>
      <c r="I222" s="15">
        <f>IF(H222&lt;7, (0.6*H222) + (0.4*G222), "-")</f>
        <v/>
      </c>
      <c r="J222" s="8">
        <f>IF(H222&lt;2.5, "REPROVADO", IF(H222&lt;7, "FINAL", "APROVADO"))</f>
        <v/>
      </c>
      <c r="K222" s="15">
        <f>IF(H222&lt;7, (12.5 - (1.5*H222)), "-")</f>
        <v/>
      </c>
      <c r="L222" s="15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14" t="n">
        <v>4.91384057852469</v>
      </c>
      <c r="D223" s="14" t="n">
        <v>5.159560795316601</v>
      </c>
      <c r="E223" s="14" t="n">
        <v>8.305814100969652</v>
      </c>
      <c r="F223" s="14" t="n">
        <v>5.945238528257349</v>
      </c>
      <c r="G223" s="15">
        <f>AVERAGE(C223:F223)</f>
        <v/>
      </c>
      <c r="H223" s="15">
        <f>SUM(C223:F223)/4</f>
        <v/>
      </c>
      <c r="I223" s="15">
        <f>IF(H223&lt;7, (0.6*H223) + (0.4*G223), "-")</f>
        <v/>
      </c>
      <c r="J223" s="8">
        <f>IF(H223&lt;2.5, "REPROVADO", IF(H223&lt;7, "FINAL", "APROVADO"))</f>
        <v/>
      </c>
      <c r="K223" s="15">
        <f>IF(H223&lt;7, (12.5 - (1.5*H223)), "-")</f>
        <v/>
      </c>
      <c r="L223" s="15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14" t="n">
        <v>6.576552209497347</v>
      </c>
      <c r="D224" s="14" t="n">
        <v>2.339902539878637</v>
      </c>
      <c r="E224" s="14" t="n">
        <v>6.195256378435853</v>
      </c>
      <c r="F224" s="14" t="n">
        <v>2.147359113519294</v>
      </c>
      <c r="G224" s="15">
        <f>AVERAGE(C224:F224)</f>
        <v/>
      </c>
      <c r="H224" s="15">
        <f>SUM(C224:F224)/4</f>
        <v/>
      </c>
      <c r="I224" s="15">
        <f>IF(H224&lt;7, (0.6*H224) + (0.4*G224), "-")</f>
        <v/>
      </c>
      <c r="J224" s="8">
        <f>IF(H224&lt;2.5, "REPROVADO", IF(H224&lt;7, "FINAL", "APROVADO"))</f>
        <v/>
      </c>
      <c r="K224" s="15">
        <f>IF(H224&lt;7, (12.5 - (1.5*H224)), "-")</f>
        <v/>
      </c>
      <c r="L224" s="15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14" t="n">
        <v>3.924677536947482</v>
      </c>
      <c r="D225" s="14" t="n">
        <v>9.475436429831323</v>
      </c>
      <c r="E225" s="14" t="n">
        <v>1.520634022867729</v>
      </c>
      <c r="F225" s="14" t="n">
        <v>1.76754630928049</v>
      </c>
      <c r="G225" s="15">
        <f>AVERAGE(C225:F225)</f>
        <v/>
      </c>
      <c r="H225" s="15">
        <f>SUM(C225:F225)/4</f>
        <v/>
      </c>
      <c r="I225" s="15">
        <f>IF(H225&lt;7, (0.6*H225) + (0.4*G225), "-")</f>
        <v/>
      </c>
      <c r="J225" s="8">
        <f>IF(H225&lt;2.5, "REPROVADO", IF(H225&lt;7, "FINAL", "APROVADO"))</f>
        <v/>
      </c>
      <c r="K225" s="15">
        <f>IF(H225&lt;7, (12.5 - (1.5*H225)), "-")</f>
        <v/>
      </c>
      <c r="L225" s="15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14" t="n">
        <v>9.384788066637432</v>
      </c>
      <c r="D226" s="14" t="n">
        <v>8.124574253596109</v>
      </c>
      <c r="E226" s="14" t="n">
        <v>2.253491792125585</v>
      </c>
      <c r="F226" s="14" t="n">
        <v>1.293212649827101</v>
      </c>
      <c r="G226" s="15">
        <f>AVERAGE(C226:F226)</f>
        <v/>
      </c>
      <c r="H226" s="15">
        <f>SUM(C226:F226)/4</f>
        <v/>
      </c>
      <c r="I226" s="15">
        <f>IF(H226&lt;7, (0.6*H226) + (0.4*G226), "-")</f>
        <v/>
      </c>
      <c r="J226" s="8">
        <f>IF(H226&lt;2.5, "REPROVADO", IF(H226&lt;7, "FINAL", "APROVADO"))</f>
        <v/>
      </c>
      <c r="K226" s="15">
        <f>IF(H226&lt;7, (12.5 - (1.5*H226)), "-")</f>
        <v/>
      </c>
      <c r="L226" s="15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14" t="n">
        <v>5.44261850715522</v>
      </c>
      <c r="D227" s="14" t="n">
        <v>6.459406046934062</v>
      </c>
      <c r="E227" s="14" t="n">
        <v>7.529861512598448</v>
      </c>
      <c r="F227" s="14" t="n">
        <v>8.124246884743446</v>
      </c>
      <c r="G227" s="15">
        <f>AVERAGE(C227:F227)</f>
        <v/>
      </c>
      <c r="H227" s="15">
        <f>SUM(C227:F227)/4</f>
        <v/>
      </c>
      <c r="I227" s="15">
        <f>IF(H227&lt;7, (0.6*H227) + (0.4*G227), "-")</f>
        <v/>
      </c>
      <c r="J227" s="8">
        <f>IF(H227&lt;2.5, "REPROVADO", IF(H227&lt;7, "FINAL", "APROVADO"))</f>
        <v/>
      </c>
      <c r="K227" s="15">
        <f>IF(H227&lt;7, (12.5 - (1.5*H227)), "-")</f>
        <v/>
      </c>
      <c r="L227" s="15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14" t="n">
        <v>5.185098486686854</v>
      </c>
      <c r="D228" s="14" t="n">
        <v>2.909393373878007</v>
      </c>
      <c r="E228" s="14" t="n">
        <v>7.28710616371074</v>
      </c>
      <c r="F228" s="14" t="n">
        <v>6.890608337997991</v>
      </c>
      <c r="G228" s="15">
        <f>AVERAGE(C228:F228)</f>
        <v/>
      </c>
      <c r="H228" s="15">
        <f>SUM(C228:F228)/4</f>
        <v/>
      </c>
      <c r="I228" s="15">
        <f>IF(H228&lt;7, (0.6*H228) + (0.4*G228), "-")</f>
        <v/>
      </c>
      <c r="J228" s="8">
        <f>IF(H228&lt;2.5, "REPROVADO", IF(H228&lt;7, "FINAL", "APROVADO"))</f>
        <v/>
      </c>
      <c r="K228" s="15">
        <f>IF(H228&lt;7, (12.5 - (1.5*H228)), "-")</f>
        <v/>
      </c>
      <c r="L228" s="15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14" t="n">
        <v>5.606525103075499</v>
      </c>
      <c r="D229" s="14" t="n">
        <v>3.917088563471801</v>
      </c>
      <c r="E229" s="14" t="n">
        <v>7.909305282402951</v>
      </c>
      <c r="F229" s="14" t="n">
        <v>4.839622249362977</v>
      </c>
      <c r="G229" s="15">
        <f>AVERAGE(C229:F229)</f>
        <v/>
      </c>
      <c r="H229" s="15">
        <f>SUM(C229:F229)/4</f>
        <v/>
      </c>
      <c r="I229" s="15">
        <f>IF(H229&lt;7, (0.6*H229) + (0.4*G229), "-")</f>
        <v/>
      </c>
      <c r="J229" s="8">
        <f>IF(H229&lt;2.5, "REPROVADO", IF(H229&lt;7, "FINAL", "APROVADO"))</f>
        <v/>
      </c>
      <c r="K229" s="15">
        <f>IF(H229&lt;7, (12.5 - (1.5*H229)), "-")</f>
        <v/>
      </c>
      <c r="L229" s="15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14" t="n">
        <v>1.263381411883038</v>
      </c>
      <c r="D230" s="14" t="n">
        <v>9.131773847263183</v>
      </c>
      <c r="E230" s="14" t="n">
        <v>2.454494021617906</v>
      </c>
      <c r="F230" s="14" t="n">
        <v>7.260345081032807</v>
      </c>
      <c r="G230" s="15">
        <f>AVERAGE(C230:F230)</f>
        <v/>
      </c>
      <c r="H230" s="15">
        <f>SUM(C230:F230)/4</f>
        <v/>
      </c>
      <c r="I230" s="15">
        <f>IF(H230&lt;7, (0.6*H230) + (0.4*G230), "-")</f>
        <v/>
      </c>
      <c r="J230" s="8">
        <f>IF(H230&lt;2.5, "REPROVADO", IF(H230&lt;7, "FINAL", "APROVADO"))</f>
        <v/>
      </c>
      <c r="K230" s="15">
        <f>IF(H230&lt;7, (12.5 - (1.5*H230)), "-")</f>
        <v/>
      </c>
      <c r="L230" s="15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14" t="n">
        <v>5.036173588385855</v>
      </c>
      <c r="D231" s="14" t="n">
        <v>9.703990943723172</v>
      </c>
      <c r="E231" s="14" t="n">
        <v>9.833147933219648</v>
      </c>
      <c r="F231" s="14" t="n">
        <v>2.283752047175966</v>
      </c>
      <c r="G231" s="15">
        <f>AVERAGE(C231:F231)</f>
        <v/>
      </c>
      <c r="H231" s="15">
        <f>SUM(C231:F231)/4</f>
        <v/>
      </c>
      <c r="I231" s="15">
        <f>IF(H231&lt;7, (0.6*H231) + (0.4*G231), "-")</f>
        <v/>
      </c>
      <c r="J231" s="8">
        <f>IF(H231&lt;2.5, "REPROVADO", IF(H231&lt;7, "FINAL", "APROVADO"))</f>
        <v/>
      </c>
      <c r="K231" s="15">
        <f>IF(H231&lt;7, (12.5 - (1.5*H231)), "-")</f>
        <v/>
      </c>
      <c r="L231" s="15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14" t="n">
        <v>9.874241341174605</v>
      </c>
      <c r="D232" s="14" t="n">
        <v>3.922723443744442</v>
      </c>
      <c r="E232" s="14" t="n">
        <v>7.110694030374877</v>
      </c>
      <c r="F232" s="14" t="n">
        <v>6.256451675421524</v>
      </c>
      <c r="G232" s="15">
        <f>AVERAGE(C232:F232)</f>
        <v/>
      </c>
      <c r="H232" s="15">
        <f>SUM(C232:F232)/4</f>
        <v/>
      </c>
      <c r="I232" s="15">
        <f>IF(H232&lt;7, (0.6*H232) + (0.4*G232), "-")</f>
        <v/>
      </c>
      <c r="J232" s="8">
        <f>IF(H232&lt;2.5, "REPROVADO", IF(H232&lt;7, "FINAL", "APROVADO"))</f>
        <v/>
      </c>
      <c r="K232" s="15">
        <f>IF(H232&lt;7, (12.5 - (1.5*H232)), "-")</f>
        <v/>
      </c>
      <c r="L232" s="15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14" t="n">
        <v>8.192575664150404</v>
      </c>
      <c r="D233" s="14" t="n">
        <v>5.651362094399446</v>
      </c>
      <c r="E233" s="14" t="n">
        <v>9.449650227845188</v>
      </c>
      <c r="F233" s="14" t="n">
        <v>7.387537496844248</v>
      </c>
      <c r="G233" s="15">
        <f>AVERAGE(C233:F233)</f>
        <v/>
      </c>
      <c r="H233" s="15">
        <f>SUM(C233:F233)/4</f>
        <v/>
      </c>
      <c r="I233" s="15">
        <f>IF(H233&lt;7, (0.6*H233) + (0.4*G233), "-")</f>
        <v/>
      </c>
      <c r="J233" s="8">
        <f>IF(H233&lt;2.5, "REPROVADO", IF(H233&lt;7, "FINAL", "APROVADO"))</f>
        <v/>
      </c>
      <c r="K233" s="15">
        <f>IF(H233&lt;7, (12.5 - (1.5*H233)), "-")</f>
        <v/>
      </c>
      <c r="L233" s="15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14" t="n">
        <v>5.505889585269409</v>
      </c>
      <c r="D234" s="14" t="n">
        <v>4.303191122473944</v>
      </c>
      <c r="E234" s="14" t="n">
        <v>3.001761784906937</v>
      </c>
      <c r="F234" s="14" t="n">
        <v>8.749212344528146</v>
      </c>
      <c r="G234" s="15">
        <f>AVERAGE(C234:F234)</f>
        <v/>
      </c>
      <c r="H234" s="15">
        <f>SUM(C234:F234)/4</f>
        <v/>
      </c>
      <c r="I234" s="15">
        <f>IF(H234&lt;7, (0.6*H234) + (0.4*G234), "-")</f>
        <v/>
      </c>
      <c r="J234" s="8">
        <f>IF(H234&lt;2.5, "REPROVADO", IF(H234&lt;7, "FINAL", "APROVADO"))</f>
        <v/>
      </c>
      <c r="K234" s="15">
        <f>IF(H234&lt;7, (12.5 - (1.5*H234)), "-")</f>
        <v/>
      </c>
      <c r="L234" s="15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14" t="n">
        <v>6.887807411157828</v>
      </c>
      <c r="D235" s="14" t="n">
        <v>1.363031713536231</v>
      </c>
      <c r="E235" s="14" t="n">
        <v>4.051180859310032</v>
      </c>
      <c r="F235" s="14" t="n">
        <v>5.495633416681195</v>
      </c>
      <c r="G235" s="15">
        <f>AVERAGE(C235:F235)</f>
        <v/>
      </c>
      <c r="H235" s="15">
        <f>SUM(C235:F235)/4</f>
        <v/>
      </c>
      <c r="I235" s="15">
        <f>IF(H235&lt;7, (0.6*H235) + (0.4*G235), "-")</f>
        <v/>
      </c>
      <c r="J235" s="8">
        <f>IF(H235&lt;2.5, "REPROVADO", IF(H235&lt;7, "FINAL", "APROVADO"))</f>
        <v/>
      </c>
      <c r="K235" s="15">
        <f>IF(H235&lt;7, (12.5 - (1.5*H235)), "-")</f>
        <v/>
      </c>
      <c r="L235" s="15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15">
        <f>AVERAGE(C236:F236)</f>
        <v/>
      </c>
      <c r="H236" s="15">
        <f>SUM(C236:F236)/4</f>
        <v/>
      </c>
      <c r="I236" s="15">
        <f>IF(H236&lt;7, (0.6*H236) + (0.4*G236), "-")</f>
        <v/>
      </c>
      <c r="J236" s="8">
        <f>IF(H236&lt;2.5, "REPROVADO", IF(H236&lt;7, "FINAL", "APROVADO"))</f>
        <v/>
      </c>
      <c r="K236" s="15">
        <f>IF(H236&lt;7, (12.5 - (1.5*H236)), "-")</f>
        <v/>
      </c>
      <c r="L236" s="15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15">
        <f>AVERAGE(C237:F237)</f>
        <v/>
      </c>
      <c r="H237" s="15">
        <f>SUM(C237:F237)/4</f>
        <v/>
      </c>
      <c r="I237" s="15">
        <f>IF(H237&lt;7, (0.6*H237) + (0.4*G237), "-")</f>
        <v/>
      </c>
      <c r="J237" s="8">
        <f>IF(H237&lt;2.5, "REPROVADO", IF(H237&lt;7, "FINAL", "APROVADO"))</f>
        <v/>
      </c>
      <c r="K237" s="15">
        <f>IF(H237&lt;7, (12.5 - (1.5*H237)), "-")</f>
        <v/>
      </c>
      <c r="L237" s="15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15">
        <f>AVERAGE(C238:F238)</f>
        <v/>
      </c>
      <c r="H238" s="15">
        <f>SUM(C238:F238)/4</f>
        <v/>
      </c>
      <c r="I238" s="15">
        <f>IF(H238&lt;7, (0.6*H238) + (0.4*G238), "-")</f>
        <v/>
      </c>
      <c r="J238" s="8">
        <f>IF(H238&lt;2.5, "REPROVADO", IF(H238&lt;7, "FINAL", "APROVADO"))</f>
        <v/>
      </c>
      <c r="K238" s="15">
        <f>IF(H238&lt;7, (12.5 - (1.5*H238)), "-")</f>
        <v/>
      </c>
      <c r="L238" s="15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15">
        <f>AVERAGE(C239:F239)</f>
        <v/>
      </c>
      <c r="H239" s="15">
        <f>SUM(C239:F239)/4</f>
        <v/>
      </c>
      <c r="I239" s="15">
        <f>IF(H239&lt;7, (0.6*H239) + (0.4*G239), "-")</f>
        <v/>
      </c>
      <c r="J239" s="8">
        <f>IF(H239&lt;2.5, "REPROVADO", IF(H239&lt;7, "FINAL", "APROVADO"))</f>
        <v/>
      </c>
      <c r="K239" s="15">
        <f>IF(H239&lt;7, (12.5 - (1.5*H239)), "-")</f>
        <v/>
      </c>
      <c r="L239" s="15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15">
        <f>AVERAGE(C240:F240)</f>
        <v/>
      </c>
      <c r="H240" s="15">
        <f>SUM(C240:F240)/4</f>
        <v/>
      </c>
      <c r="I240" s="15">
        <f>IF(H240&lt;7, (0.6*H240) + (0.4*G240), "-")</f>
        <v/>
      </c>
      <c r="J240" s="8">
        <f>IF(H240&lt;2.5, "REPROVADO", IF(H240&lt;7, "FINAL", "APROVADO"))</f>
        <v/>
      </c>
      <c r="K240" s="15">
        <f>IF(H240&lt;7, (12.5 - (1.5*H240)), "-")</f>
        <v/>
      </c>
      <c r="L240" s="15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15">
        <f>AVERAGE(C241:F241)</f>
        <v/>
      </c>
      <c r="H241" s="15">
        <f>SUM(C241:F241)/4</f>
        <v/>
      </c>
      <c r="I241" s="15">
        <f>IF(H241&lt;7, (0.6*H241) + (0.4*G241), "-")</f>
        <v/>
      </c>
      <c r="J241" s="8">
        <f>IF(H241&lt;2.5, "REPROVADO", IF(H241&lt;7, "FINAL", "APROVADO"))</f>
        <v/>
      </c>
      <c r="K241" s="15">
        <f>IF(H241&lt;7, (12.5 - (1.5*H241)), "-")</f>
        <v/>
      </c>
      <c r="L241" s="15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15">
        <f>AVERAGE(C242:F242)</f>
        <v/>
      </c>
      <c r="H242" s="15">
        <f>SUM(C242:F242)/4</f>
        <v/>
      </c>
      <c r="I242" s="15">
        <f>IF(H242&lt;7, (0.6*H242) + (0.4*G242), "-")</f>
        <v/>
      </c>
      <c r="J242" s="8">
        <f>IF(H242&lt;2.5, "REPROVADO", IF(H242&lt;7, "FINAL", "APROVADO"))</f>
        <v/>
      </c>
      <c r="K242" s="15">
        <f>IF(H242&lt;7, (12.5 - (1.5*H242)), "-")</f>
        <v/>
      </c>
      <c r="L242" s="15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15">
        <f>AVERAGE(C243:F243)</f>
        <v/>
      </c>
      <c r="H243" s="15">
        <f>SUM(C243:F243)/4</f>
        <v/>
      </c>
      <c r="I243" s="15">
        <f>IF(H243&lt;7, (0.6*H243) + (0.4*G243), "-")</f>
        <v/>
      </c>
      <c r="J243" s="8">
        <f>IF(H243&lt;2.5, "REPROVADO", IF(H243&lt;7, "FINAL", "APROVADO"))</f>
        <v/>
      </c>
      <c r="K243" s="15">
        <f>IF(H243&lt;7, (12.5 - (1.5*H243)), "-")</f>
        <v/>
      </c>
      <c r="L243" s="15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15">
        <f>AVERAGE(C244:F244)</f>
        <v/>
      </c>
      <c r="H244" s="15">
        <f>SUM(C244:F244)/4</f>
        <v/>
      </c>
      <c r="I244" s="15">
        <f>IF(H244&lt;7, (0.6*H244) + (0.4*G244), "-")</f>
        <v/>
      </c>
      <c r="J244" s="8">
        <f>IF(H244&lt;2.5, "REPROVADO", IF(H244&lt;7, "FINAL", "APROVADO"))</f>
        <v/>
      </c>
      <c r="K244" s="15">
        <f>IF(H244&lt;7, (12.5 - (1.5*H244)), "-")</f>
        <v/>
      </c>
      <c r="L244" s="15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15">
        <f>AVERAGE(C245:F245)</f>
        <v/>
      </c>
      <c r="H245" s="15">
        <f>SUM(C245:F245)/4</f>
        <v/>
      </c>
      <c r="I245" s="15">
        <f>IF(H245&lt;7, (0.6*H245) + (0.4*G245), "-")</f>
        <v/>
      </c>
      <c r="J245" s="8">
        <f>IF(H245&lt;2.5, "REPROVADO", IF(H245&lt;7, "FINAL", "APROVADO"))</f>
        <v/>
      </c>
      <c r="K245" s="15">
        <f>IF(H245&lt;7, (12.5 - (1.5*H245)), "-")</f>
        <v/>
      </c>
      <c r="L245" s="15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15">
        <f>AVERAGE(C246:F246)</f>
        <v/>
      </c>
      <c r="H246" s="15">
        <f>SUM(C246:F246)/4</f>
        <v/>
      </c>
      <c r="I246" s="15">
        <f>IF(H246&lt;7, (0.6*H246) + (0.4*G246), "-")</f>
        <v/>
      </c>
      <c r="J246" s="8">
        <f>IF(H246&lt;2.5, "REPROVADO", IF(H246&lt;7, "FINAL", "APROVADO"))</f>
        <v/>
      </c>
      <c r="K246" s="15">
        <f>IF(H246&lt;7, (12.5 - (1.5*H246)), "-")</f>
        <v/>
      </c>
      <c r="L246" s="15">
        <f>IF(G246&gt;=K246, "AF", "-")</f>
        <v/>
      </c>
    </row>
    <row r="259"/>
    <row r="260"/>
    <row r="261"/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3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14" t="n">
        <v>1.145256210079371</v>
      </c>
      <c r="D264" s="14" t="n">
        <v>1.056036108915146</v>
      </c>
      <c r="E264" s="14" t="n">
        <v>4.959445601161975</v>
      </c>
      <c r="F264" s="14" t="n">
        <v>4.873744988560905</v>
      </c>
      <c r="G264" s="15">
        <f>AVERAGE(C264:F264)</f>
        <v/>
      </c>
      <c r="H264" s="15">
        <f>SUM(C264:F264)/4</f>
        <v/>
      </c>
      <c r="I264" s="15">
        <f>IF(H264&lt;7, (0.6*H264) + (0.4*G264), "-")</f>
        <v/>
      </c>
      <c r="J264" s="8">
        <f>IF(H264&lt;2.5, "REPROVADO", IF(H264&lt;7, "FINAL", "APROVADO"))</f>
        <v/>
      </c>
      <c r="K264" s="15">
        <f>IF(H264&lt;7, (12.5 - (1.5*H264)), "-")</f>
        <v/>
      </c>
      <c r="L264" s="15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14" t="n">
        <v>6.230149849884064</v>
      </c>
      <c r="D265" s="14" t="n">
        <v>6.777455030751604</v>
      </c>
      <c r="E265" s="14" t="n">
        <v>7.91424934319201</v>
      </c>
      <c r="F265" s="14" t="n">
        <v>4.267906038397361</v>
      </c>
      <c r="G265" s="15">
        <f>AVERAGE(C265:F265)</f>
        <v/>
      </c>
      <c r="H265" s="15">
        <f>SUM(C265:F265)/4</f>
        <v/>
      </c>
      <c r="I265" s="15">
        <f>IF(H265&lt;7, (0.6*H265) + (0.4*G265), "-")</f>
        <v/>
      </c>
      <c r="J265" s="8">
        <f>IF(H265&lt;2.5, "REPROVADO", IF(H265&lt;7, "FINAL", "APROVADO"))</f>
        <v/>
      </c>
      <c r="K265" s="15">
        <f>IF(H265&lt;7, (12.5 - (1.5*H265)), "-")</f>
        <v/>
      </c>
      <c r="L265" s="15">
        <f>IF(G265&gt;=K265, "AF", "-")</f>
        <v/>
      </c>
      <c r="N265" s="8" t="inlineStr">
        <is>
          <t>ALUNOS APROVADOS</t>
        </is>
      </c>
      <c r="O265" s="9">
        <f>COUNTIF(C264:C298, "&gt;=7")</f>
        <v/>
      </c>
      <c r="P265" s="9">
        <f>COUNTIF(D264:D298, "&gt;=7")</f>
        <v/>
      </c>
      <c r="Q265" s="9">
        <f>COUNTIF(E264:E298, "&gt;=7")</f>
        <v/>
      </c>
      <c r="R265" s="9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14" t="n">
        <v>3.948920215961051</v>
      </c>
      <c r="D266" s="14" t="n">
        <v>7.523803539028489</v>
      </c>
      <c r="E266" s="14" t="n">
        <v>2.572102676046136</v>
      </c>
      <c r="F266" s="14" t="n">
        <v>5.504383783601141</v>
      </c>
      <c r="G266" s="15">
        <f>AVERAGE(C266:F266)</f>
        <v/>
      </c>
      <c r="H266" s="15">
        <f>SUM(C266:F266)/4</f>
        <v/>
      </c>
      <c r="I266" s="15">
        <f>IF(H266&lt;7, (0.6*H266) + (0.4*G266), "-")</f>
        <v/>
      </c>
      <c r="J266" s="8">
        <f>IF(H266&lt;2.5, "REPROVADO", IF(H266&lt;7, "FINAL", "APROVADO"))</f>
        <v/>
      </c>
      <c r="K266" s="15">
        <f>IF(H266&lt;7, (12.5 - (1.5*H266)), "-")</f>
        <v/>
      </c>
      <c r="L266" s="15">
        <f>IF(G266&gt;=K266, "AF", "-")</f>
        <v/>
      </c>
      <c r="N266" s="8" t="inlineStr">
        <is>
          <t>ALUNOS REPROVADOS</t>
        </is>
      </c>
      <c r="O266" s="9">
        <f>COUNTIF(C264:C298, "&lt;7")</f>
        <v/>
      </c>
      <c r="P266" s="9">
        <f>COUNTIF(D264:D298, "&lt;7")</f>
        <v/>
      </c>
      <c r="Q266" s="9">
        <f>COUNTIF(E264:E298, "&lt;7")</f>
        <v/>
      </c>
      <c r="R266" s="9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14" t="n">
        <v>1.555629870177642</v>
      </c>
      <c r="D267" s="14" t="n">
        <v>2.648817783952618</v>
      </c>
      <c r="E267" s="14" t="n">
        <v>3.65414717095378</v>
      </c>
      <c r="F267" s="14" t="n">
        <v>5.53149029204207</v>
      </c>
      <c r="G267" s="15">
        <f>AVERAGE(C267:F267)</f>
        <v/>
      </c>
      <c r="H267" s="15">
        <f>SUM(C267:F267)/4</f>
        <v/>
      </c>
      <c r="I267" s="15">
        <f>IF(H267&lt;7, (0.6*H267) + (0.4*G267), "-")</f>
        <v/>
      </c>
      <c r="J267" s="8">
        <f>IF(H267&lt;2.5, "REPROVADO", IF(H267&lt;7, "FINAL", "APROVADO"))</f>
        <v/>
      </c>
      <c r="K267" s="15">
        <f>IF(H267&lt;7, (12.5 - (1.5*H267)), "-")</f>
        <v/>
      </c>
      <c r="L267" s="15">
        <f>IF(G267&gt;=K267, "AF", "-")</f>
        <v/>
      </c>
      <c r="N267" s="8" t="inlineStr">
        <is>
          <t>Nº ALUNOS COM MÉDIA &gt; 8,0</t>
        </is>
      </c>
      <c r="O267" s="9">
        <f>COUNTIF(C264:C298, "&gt;=8")</f>
        <v/>
      </c>
      <c r="P267" s="9">
        <f>COUNTIF(D264:D298, "&gt;=8")</f>
        <v/>
      </c>
      <c r="Q267" s="9">
        <f>COUNTIF(E264:E298, "&gt;=8")</f>
        <v/>
      </c>
      <c r="R267" s="9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14" t="n">
        <v>4.343330882585482</v>
      </c>
      <c r="D268" s="14" t="n">
        <v>3.124516144748855</v>
      </c>
      <c r="E268" s="14" t="n">
        <v>8.756111135009164</v>
      </c>
      <c r="F268" s="14" t="n">
        <v>4.194130549284337</v>
      </c>
      <c r="G268" s="15">
        <f>AVERAGE(C268:F268)</f>
        <v/>
      </c>
      <c r="H268" s="15">
        <f>SUM(C268:F268)/4</f>
        <v/>
      </c>
      <c r="I268" s="15">
        <f>IF(H268&lt;7, (0.6*H268) + (0.4*G268), "-")</f>
        <v/>
      </c>
      <c r="J268" s="8">
        <f>IF(H268&lt;2.5, "REPROVADO", IF(H268&lt;7, "FINAL", "APROVADO"))</f>
        <v/>
      </c>
      <c r="K268" s="15">
        <f>IF(H268&lt;7, (12.5 - (1.5*H268)), "-")</f>
        <v/>
      </c>
      <c r="L268" s="15">
        <f>IF(G268&gt;=K268, "AF", "-")</f>
        <v/>
      </c>
      <c r="N268" s="8" t="inlineStr">
        <is>
          <t>Nº ALUNOS QUE NÃO ATINGIRAM MÉDIA &gt; 8,0</t>
        </is>
      </c>
      <c r="O268" s="9">
        <f>COUNTIF(C264:C298, "&lt;8")</f>
        <v/>
      </c>
      <c r="P268" s="9">
        <f>COUNTIF(D264:D298, "&lt;8")</f>
        <v/>
      </c>
      <c r="Q268" s="9">
        <f>COUNTIF(E264:E298, "&lt;8")</f>
        <v/>
      </c>
      <c r="R268" s="9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14" t="n">
        <v>9.031872564529863</v>
      </c>
      <c r="D269" s="14" t="n">
        <v>2.4658933052095</v>
      </c>
      <c r="E269" s="14" t="n">
        <v>4.84750093503509</v>
      </c>
      <c r="F269" s="14" t="n">
        <v>9.187819764714382</v>
      </c>
      <c r="G269" s="15">
        <f>AVERAGE(C269:F269)</f>
        <v/>
      </c>
      <c r="H269" s="15">
        <f>SUM(C269:F269)/4</f>
        <v/>
      </c>
      <c r="I269" s="15">
        <f>IF(H269&lt;7, (0.6*H269) + (0.4*G269), "-")</f>
        <v/>
      </c>
      <c r="J269" s="8">
        <f>IF(H269&lt;2.5, "REPROVADO", IF(H269&lt;7, "FINAL", "APROVADO"))</f>
        <v/>
      </c>
      <c r="K269" s="15">
        <f>IF(H269&lt;7, (12.5 - (1.5*H269)), "-")</f>
        <v/>
      </c>
      <c r="L269" s="15">
        <f>IF(G269&gt;=K269, "AF", "-")</f>
        <v/>
      </c>
      <c r="N269" s="8" t="inlineStr">
        <is>
          <t>PERCENTUAL DE MÉDIAS &gt; 5,0</t>
        </is>
      </c>
      <c r="O269" s="10">
        <f>COUNTIF(C264:C298, "&gt;=5")/COUNTA(C264:C298)</f>
        <v/>
      </c>
      <c r="P269" s="10">
        <f>COUNTIF(D264:D298, "&gt;=5")/COUNTA(D264:D298)</f>
        <v/>
      </c>
      <c r="Q269" s="10">
        <f>COUNTIF(E264:E298, "&gt;=5")/COUNTA(E264:E298)</f>
        <v/>
      </c>
      <c r="R269" s="10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14" t="n">
        <v>8.977649265707786</v>
      </c>
      <c r="D270" s="14" t="n">
        <v>1.646262611685584</v>
      </c>
      <c r="E270" s="14" t="n">
        <v>4.422917379136662</v>
      </c>
      <c r="F270" s="14" t="n">
        <v>6.655881735455231</v>
      </c>
      <c r="G270" s="15">
        <f>AVERAGE(C270:F270)</f>
        <v/>
      </c>
      <c r="H270" s="15">
        <f>SUM(C270:F270)/4</f>
        <v/>
      </c>
      <c r="I270" s="15">
        <f>IF(H270&lt;7, (0.6*H270) + (0.4*G270), "-")</f>
        <v/>
      </c>
      <c r="J270" s="8">
        <f>IF(H270&lt;2.5, "REPROVADO", IF(H270&lt;7, "FINAL", "APROVADO"))</f>
        <v/>
      </c>
      <c r="K270" s="15">
        <f>IF(H270&lt;7, (12.5 - (1.5*H270)), "-")</f>
        <v/>
      </c>
      <c r="L270" s="15">
        <f>IF(G270&gt;=K270, "AF", "-")</f>
        <v/>
      </c>
      <c r="N270" s="8" t="inlineStr">
        <is>
          <t>PERCENTUAL DE MÉDIAS &lt; 5,0</t>
        </is>
      </c>
      <c r="O270" s="10">
        <f>COUNTIF(C264:C298, "&lt;5")/COUNTA(C264:C298)</f>
        <v/>
      </c>
      <c r="P270" s="10">
        <f>COUNTIF(D264:D298, "&lt;5")/COUNTA(D264:D298)</f>
        <v/>
      </c>
      <c r="Q270" s="10">
        <f>COUNTIF(E264:E298, "&lt;5")/COUNTA(E264:E298)</f>
        <v/>
      </c>
      <c r="R270" s="10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14" t="n">
        <v>5.382901006132403</v>
      </c>
      <c r="D271" s="14" t="n">
        <v>5.792693589521369</v>
      </c>
      <c r="E271" s="14" t="n">
        <v>6.421231397998964</v>
      </c>
      <c r="F271" s="14" t="n">
        <v>9.17795575525667</v>
      </c>
      <c r="G271" s="15">
        <f>AVERAGE(C271:F271)</f>
        <v/>
      </c>
      <c r="H271" s="15">
        <f>SUM(C271:F271)/4</f>
        <v/>
      </c>
      <c r="I271" s="15">
        <f>IF(H271&lt;7, (0.6*H271) + (0.4*G271), "-")</f>
        <v/>
      </c>
      <c r="J271" s="8">
        <f>IF(H271&lt;2.5, "REPROVADO", IF(H271&lt;7, "FINAL", "APROVADO"))</f>
        <v/>
      </c>
      <c r="K271" s="15">
        <f>IF(H271&lt;7, (12.5 - (1.5*H271)), "-")</f>
        <v/>
      </c>
      <c r="L271" s="15">
        <f>IF(G271&gt;=K271, "AF", "-")</f>
        <v/>
      </c>
      <c r="N271" s="8" t="inlineStr">
        <is>
          <t>MATRÍCULAS</t>
        </is>
      </c>
      <c r="O271" s="9">
        <f>COUNTA(C264:C298)</f>
        <v/>
      </c>
      <c r="P271" s="9">
        <f>COUNTA(D264:D298)</f>
        <v/>
      </c>
      <c r="Q271" s="9">
        <f>COUNTA(E264:E298)</f>
        <v/>
      </c>
      <c r="R271" s="9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14" t="n">
        <v>2.45175962653046</v>
      </c>
      <c r="D272" s="14" t="n">
        <v>4.727172155074864</v>
      </c>
      <c r="E272" s="14" t="n">
        <v>3.337849157389309</v>
      </c>
      <c r="F272" s="14" t="n">
        <v>4.832760753433872</v>
      </c>
      <c r="G272" s="15">
        <f>AVERAGE(C272:F272)</f>
        <v/>
      </c>
      <c r="H272" s="15">
        <f>SUM(C272:F272)/4</f>
        <v/>
      </c>
      <c r="I272" s="15">
        <f>IF(H272&lt;7, (0.6*H272) + (0.4*G272), "-")</f>
        <v/>
      </c>
      <c r="J272" s="8">
        <f>IF(H272&lt;2.5, "REPROVADO", IF(H272&lt;7, "FINAL", "APROVADO"))</f>
        <v/>
      </c>
      <c r="K272" s="15">
        <f>IF(H272&lt;7, (12.5 - (1.5*H272)), "-")</f>
        <v/>
      </c>
      <c r="L272" s="15">
        <f>IF(G272&gt;=K272, "AF", "-")</f>
        <v/>
      </c>
      <c r="N272" s="8" t="inlineStr">
        <is>
          <t>TAXA DE APROVAÇÃO (%)</t>
        </is>
      </c>
      <c r="O272" s="10">
        <f>IF(COUNTA(C264:C298)=0, 0, COUNTIF(C264:C298, "&gt;=7")/COUNTA(C264:C298))</f>
        <v/>
      </c>
      <c r="P272" s="10">
        <f>IF(COUNTA(D264:D298)=0, 0, COUNTIF(D264:D298, "&gt;=7")/COUNTA(D264:D298))</f>
        <v/>
      </c>
      <c r="Q272" s="10">
        <f>IF(COUNTA(E264:E298)=0, 0, COUNTIF(E264:E298, "&gt;=7")/COUNTA(E264:E298))</f>
        <v/>
      </c>
      <c r="R272" s="10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14" t="n">
        <v>2.072912931517673</v>
      </c>
      <c r="D273" s="14" t="n">
        <v>1.15966778059344</v>
      </c>
      <c r="E273" s="14" t="n">
        <v>9.915522106394253</v>
      </c>
      <c r="F273" s="14" t="n">
        <v>6.692593007553587</v>
      </c>
      <c r="G273" s="15">
        <f>AVERAGE(C273:F273)</f>
        <v/>
      </c>
      <c r="H273" s="15">
        <f>SUM(C273:F273)/4</f>
        <v/>
      </c>
      <c r="I273" s="15">
        <f>IF(H273&lt;7, (0.6*H273) + (0.4*G273), "-")</f>
        <v/>
      </c>
      <c r="J273" s="8">
        <f>IF(H273&lt;2.5, "REPROVADO", IF(H273&lt;7, "FINAL", "APROVADO"))</f>
        <v/>
      </c>
      <c r="K273" s="15">
        <f>IF(H273&lt;7, (12.5 - (1.5*H273)), "-")</f>
        <v/>
      </c>
      <c r="L273" s="15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14" t="n">
        <v>1.409857001032796</v>
      </c>
      <c r="D274" s="14" t="n">
        <v>3.220182775184182</v>
      </c>
      <c r="E274" s="14" t="n">
        <v>2.977596711560529</v>
      </c>
      <c r="F274" s="14" t="n">
        <v>1.927005070313664</v>
      </c>
      <c r="G274" s="15">
        <f>AVERAGE(C274:F274)</f>
        <v/>
      </c>
      <c r="H274" s="15">
        <f>SUM(C274:F274)/4</f>
        <v/>
      </c>
      <c r="I274" s="15">
        <f>IF(H274&lt;7, (0.6*H274) + (0.4*G274), "-")</f>
        <v/>
      </c>
      <c r="J274" s="8">
        <f>IF(H274&lt;2.5, "REPROVADO", IF(H274&lt;7, "FINAL", "APROVADO"))</f>
        <v/>
      </c>
      <c r="K274" s="15">
        <f>IF(H274&lt;7, (12.5 - (1.5*H274)), "-")</f>
        <v/>
      </c>
      <c r="L274" s="15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14" t="n">
        <v>3.665209516949419</v>
      </c>
      <c r="D275" s="14" t="n">
        <v>8.534282015484713</v>
      </c>
      <c r="E275" s="14" t="n">
        <v>4.469908479934082</v>
      </c>
      <c r="F275" s="14" t="n">
        <v>4.351234842374188</v>
      </c>
      <c r="G275" s="15">
        <f>AVERAGE(C275:F275)</f>
        <v/>
      </c>
      <c r="H275" s="15">
        <f>SUM(C275:F275)/4</f>
        <v/>
      </c>
      <c r="I275" s="15">
        <f>IF(H275&lt;7, (0.6*H275) + (0.4*G275), "-")</f>
        <v/>
      </c>
      <c r="J275" s="8">
        <f>IF(H275&lt;2.5, "REPROVADO", IF(H275&lt;7, "FINAL", "APROVADO"))</f>
        <v/>
      </c>
      <c r="K275" s="15">
        <f>IF(H275&lt;7, (12.5 - (1.5*H275)), "-")</f>
        <v/>
      </c>
      <c r="L275" s="15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14" t="n">
        <v>4.53974786547556</v>
      </c>
      <c r="D276" s="14" t="n">
        <v>5.883258255311167</v>
      </c>
      <c r="E276" s="14" t="n">
        <v>3.770642021259807</v>
      </c>
      <c r="F276" s="14" t="n">
        <v>8.901492667118134</v>
      </c>
      <c r="G276" s="15">
        <f>AVERAGE(C276:F276)</f>
        <v/>
      </c>
      <c r="H276" s="15">
        <f>SUM(C276:F276)/4</f>
        <v/>
      </c>
      <c r="I276" s="15">
        <f>IF(H276&lt;7, (0.6*H276) + (0.4*G276), "-")</f>
        <v/>
      </c>
      <c r="J276" s="8">
        <f>IF(H276&lt;2.5, "REPROVADO", IF(H276&lt;7, "FINAL", "APROVADO"))</f>
        <v/>
      </c>
      <c r="K276" s="15">
        <f>IF(H276&lt;7, (12.5 - (1.5*H276)), "-")</f>
        <v/>
      </c>
      <c r="L276" s="15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14" t="n">
        <v>2.282429153452679</v>
      </c>
      <c r="D277" s="14" t="n">
        <v>2.323923874549097</v>
      </c>
      <c r="E277" s="14" t="n">
        <v>4.069740686408194</v>
      </c>
      <c r="F277" s="14" t="n">
        <v>5.331787747645677</v>
      </c>
      <c r="G277" s="15">
        <f>AVERAGE(C277:F277)</f>
        <v/>
      </c>
      <c r="H277" s="15">
        <f>SUM(C277:F277)/4</f>
        <v/>
      </c>
      <c r="I277" s="15">
        <f>IF(H277&lt;7, (0.6*H277) + (0.4*G277), "-")</f>
        <v/>
      </c>
      <c r="J277" s="8">
        <f>IF(H277&lt;2.5, "REPROVADO", IF(H277&lt;7, "FINAL", "APROVADO"))</f>
        <v/>
      </c>
      <c r="K277" s="15">
        <f>IF(H277&lt;7, (12.5 - (1.5*H277)), "-")</f>
        <v/>
      </c>
      <c r="L277" s="15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14" t="n">
        <v>9.105728048146407</v>
      </c>
      <c r="D278" s="14" t="n">
        <v>8.981850233185369</v>
      </c>
      <c r="E278" s="14" t="n">
        <v>9.112092423328322</v>
      </c>
      <c r="F278" s="14" t="n">
        <v>4.044034462686581</v>
      </c>
      <c r="G278" s="15">
        <f>AVERAGE(C278:F278)</f>
        <v/>
      </c>
      <c r="H278" s="15">
        <f>SUM(C278:F278)/4</f>
        <v/>
      </c>
      <c r="I278" s="15">
        <f>IF(H278&lt;7, (0.6*H278) + (0.4*G278), "-")</f>
        <v/>
      </c>
      <c r="J278" s="8">
        <f>IF(H278&lt;2.5, "REPROVADO", IF(H278&lt;7, "FINAL", "APROVADO"))</f>
        <v/>
      </c>
      <c r="K278" s="15">
        <f>IF(H278&lt;7, (12.5 - (1.5*H278)), "-")</f>
        <v/>
      </c>
      <c r="L278" s="15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14" t="n">
        <v>1.314044414656376</v>
      </c>
      <c r="D279" s="14" t="n">
        <v>1.025546002349289</v>
      </c>
      <c r="E279" s="14" t="n">
        <v>9.202170269283808</v>
      </c>
      <c r="F279" s="14" t="n">
        <v>4.613884565560989</v>
      </c>
      <c r="G279" s="15">
        <f>AVERAGE(C279:F279)</f>
        <v/>
      </c>
      <c r="H279" s="15">
        <f>SUM(C279:F279)/4</f>
        <v/>
      </c>
      <c r="I279" s="15">
        <f>IF(H279&lt;7, (0.6*H279) + (0.4*G279), "-")</f>
        <v/>
      </c>
      <c r="J279" s="8">
        <f>IF(H279&lt;2.5, "REPROVADO", IF(H279&lt;7, "FINAL", "APROVADO"))</f>
        <v/>
      </c>
      <c r="K279" s="15">
        <f>IF(H279&lt;7, (12.5 - (1.5*H279)), "-")</f>
        <v/>
      </c>
      <c r="L279" s="15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14" t="n">
        <v>9.477526758507771</v>
      </c>
      <c r="D280" s="14" t="n">
        <v>6.143680175489785</v>
      </c>
      <c r="E280" s="14" t="n">
        <v>7.088292745894308</v>
      </c>
      <c r="F280" s="14" t="n">
        <v>9.875671917586851</v>
      </c>
      <c r="G280" s="15">
        <f>AVERAGE(C280:F280)</f>
        <v/>
      </c>
      <c r="H280" s="15">
        <f>SUM(C280:F280)/4</f>
        <v/>
      </c>
      <c r="I280" s="15">
        <f>IF(H280&lt;7, (0.6*H280) + (0.4*G280), "-")</f>
        <v/>
      </c>
      <c r="J280" s="8">
        <f>IF(H280&lt;2.5, "REPROVADO", IF(H280&lt;7, "FINAL", "APROVADO"))</f>
        <v/>
      </c>
      <c r="K280" s="15">
        <f>IF(H280&lt;7, (12.5 - (1.5*H280)), "-")</f>
        <v/>
      </c>
      <c r="L280" s="15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15">
        <f>AVERAGE(C281:F281)</f>
        <v/>
      </c>
      <c r="H281" s="15">
        <f>SUM(C281:F281)/4</f>
        <v/>
      </c>
      <c r="I281" s="15">
        <f>IF(H281&lt;7, (0.6*H281) + (0.4*G281), "-")</f>
        <v/>
      </c>
      <c r="J281" s="8">
        <f>IF(H281&lt;2.5, "REPROVADO", IF(H281&lt;7, "FINAL", "APROVADO"))</f>
        <v/>
      </c>
      <c r="K281" s="15">
        <f>IF(H281&lt;7, (12.5 - (1.5*H281)), "-")</f>
        <v/>
      </c>
      <c r="L281" s="15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15">
        <f>AVERAGE(C282:F282)</f>
        <v/>
      </c>
      <c r="H282" s="15">
        <f>SUM(C282:F282)/4</f>
        <v/>
      </c>
      <c r="I282" s="15">
        <f>IF(H282&lt;7, (0.6*H282) + (0.4*G282), "-")</f>
        <v/>
      </c>
      <c r="J282" s="8">
        <f>IF(H282&lt;2.5, "REPROVADO", IF(H282&lt;7, "FINAL", "APROVADO"))</f>
        <v/>
      </c>
      <c r="K282" s="15">
        <f>IF(H282&lt;7, (12.5 - (1.5*H282)), "-")</f>
        <v/>
      </c>
      <c r="L282" s="15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15">
        <f>AVERAGE(C283:F283)</f>
        <v/>
      </c>
      <c r="H283" s="15">
        <f>SUM(C283:F283)/4</f>
        <v/>
      </c>
      <c r="I283" s="15">
        <f>IF(H283&lt;7, (0.6*H283) + (0.4*G283), "-")</f>
        <v/>
      </c>
      <c r="J283" s="8">
        <f>IF(H283&lt;2.5, "REPROVADO", IF(H283&lt;7, "FINAL", "APROVADO"))</f>
        <v/>
      </c>
      <c r="K283" s="15">
        <f>IF(H283&lt;7, (12.5 - (1.5*H283)), "-")</f>
        <v/>
      </c>
      <c r="L283" s="15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15">
        <f>AVERAGE(C284:F284)</f>
        <v/>
      </c>
      <c r="H284" s="15">
        <f>SUM(C284:F284)/4</f>
        <v/>
      </c>
      <c r="I284" s="15">
        <f>IF(H284&lt;7, (0.6*H284) + (0.4*G284), "-")</f>
        <v/>
      </c>
      <c r="J284" s="8">
        <f>IF(H284&lt;2.5, "REPROVADO", IF(H284&lt;7, "FINAL", "APROVADO"))</f>
        <v/>
      </c>
      <c r="K284" s="15">
        <f>IF(H284&lt;7, (12.5 - (1.5*H284)), "-")</f>
        <v/>
      </c>
      <c r="L284" s="15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15">
        <f>AVERAGE(C285:F285)</f>
        <v/>
      </c>
      <c r="H285" s="15">
        <f>SUM(C285:F285)/4</f>
        <v/>
      </c>
      <c r="I285" s="15">
        <f>IF(H285&lt;7, (0.6*H285) + (0.4*G285), "-")</f>
        <v/>
      </c>
      <c r="J285" s="8">
        <f>IF(H285&lt;2.5, "REPROVADO", IF(H285&lt;7, "FINAL", "APROVADO"))</f>
        <v/>
      </c>
      <c r="K285" s="15">
        <f>IF(H285&lt;7, (12.5 - (1.5*H285)), "-")</f>
        <v/>
      </c>
      <c r="L285" s="15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15">
        <f>AVERAGE(C286:F286)</f>
        <v/>
      </c>
      <c r="H286" s="15">
        <f>SUM(C286:F286)/4</f>
        <v/>
      </c>
      <c r="I286" s="15">
        <f>IF(H286&lt;7, (0.6*H286) + (0.4*G286), "-")</f>
        <v/>
      </c>
      <c r="J286" s="8">
        <f>IF(H286&lt;2.5, "REPROVADO", IF(H286&lt;7, "FINAL", "APROVADO"))</f>
        <v/>
      </c>
      <c r="K286" s="15">
        <f>IF(H286&lt;7, (12.5 - (1.5*H286)), "-")</f>
        <v/>
      </c>
      <c r="L286" s="15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15">
        <f>AVERAGE(C287:F287)</f>
        <v/>
      </c>
      <c r="H287" s="15">
        <f>SUM(C287:F287)/4</f>
        <v/>
      </c>
      <c r="I287" s="15">
        <f>IF(H287&lt;7, (0.6*H287) + (0.4*G287), "-")</f>
        <v/>
      </c>
      <c r="J287" s="8">
        <f>IF(H287&lt;2.5, "REPROVADO", IF(H287&lt;7, "FINAL", "APROVADO"))</f>
        <v/>
      </c>
      <c r="K287" s="15">
        <f>IF(H287&lt;7, (12.5 - (1.5*H287)), "-")</f>
        <v/>
      </c>
      <c r="L287" s="15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15">
        <f>AVERAGE(C288:F288)</f>
        <v/>
      </c>
      <c r="H288" s="15">
        <f>SUM(C288:F288)/4</f>
        <v/>
      </c>
      <c r="I288" s="15">
        <f>IF(H288&lt;7, (0.6*H288) + (0.4*G288), "-")</f>
        <v/>
      </c>
      <c r="J288" s="8">
        <f>IF(H288&lt;2.5, "REPROVADO", IF(H288&lt;7, "FINAL", "APROVADO"))</f>
        <v/>
      </c>
      <c r="K288" s="15">
        <f>IF(H288&lt;7, (12.5 - (1.5*H288)), "-")</f>
        <v/>
      </c>
      <c r="L288" s="15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15">
        <f>AVERAGE(C289:F289)</f>
        <v/>
      </c>
      <c r="H289" s="15">
        <f>SUM(C289:F289)/4</f>
        <v/>
      </c>
      <c r="I289" s="15">
        <f>IF(H289&lt;7, (0.6*H289) + (0.4*G289), "-")</f>
        <v/>
      </c>
      <c r="J289" s="8">
        <f>IF(H289&lt;2.5, "REPROVADO", IF(H289&lt;7, "FINAL", "APROVADO"))</f>
        <v/>
      </c>
      <c r="K289" s="15">
        <f>IF(H289&lt;7, (12.5 - (1.5*H289)), "-")</f>
        <v/>
      </c>
      <c r="L289" s="15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15">
        <f>AVERAGE(C290:F290)</f>
        <v/>
      </c>
      <c r="H290" s="15">
        <f>SUM(C290:F290)/4</f>
        <v/>
      </c>
      <c r="I290" s="15">
        <f>IF(H290&lt;7, (0.6*H290) + (0.4*G290), "-")</f>
        <v/>
      </c>
      <c r="J290" s="8">
        <f>IF(H290&lt;2.5, "REPROVADO", IF(H290&lt;7, "FINAL", "APROVADO"))</f>
        <v/>
      </c>
      <c r="K290" s="15">
        <f>IF(H290&lt;7, (12.5 - (1.5*H290)), "-")</f>
        <v/>
      </c>
      <c r="L290" s="15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15">
        <f>AVERAGE(C291:F291)</f>
        <v/>
      </c>
      <c r="H291" s="15">
        <f>SUM(C291:F291)/4</f>
        <v/>
      </c>
      <c r="I291" s="15">
        <f>IF(H291&lt;7, (0.6*H291) + (0.4*G291), "-")</f>
        <v/>
      </c>
      <c r="J291" s="8">
        <f>IF(H291&lt;2.5, "REPROVADO", IF(H291&lt;7, "FINAL", "APROVADO"))</f>
        <v/>
      </c>
      <c r="K291" s="15">
        <f>IF(H291&lt;7, (12.5 - (1.5*H291)), "-")</f>
        <v/>
      </c>
      <c r="L291" s="15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15">
        <f>AVERAGE(C292:F292)</f>
        <v/>
      </c>
      <c r="H292" s="15">
        <f>SUM(C292:F292)/4</f>
        <v/>
      </c>
      <c r="I292" s="15">
        <f>IF(H292&lt;7, (0.6*H292) + (0.4*G292), "-")</f>
        <v/>
      </c>
      <c r="J292" s="8">
        <f>IF(H292&lt;2.5, "REPROVADO", IF(H292&lt;7, "FINAL", "APROVADO"))</f>
        <v/>
      </c>
      <c r="K292" s="15">
        <f>IF(H292&lt;7, (12.5 - (1.5*H292)), "-")</f>
        <v/>
      </c>
      <c r="L292" s="15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15">
        <f>AVERAGE(C293:F293)</f>
        <v/>
      </c>
      <c r="H293" s="15">
        <f>SUM(C293:F293)/4</f>
        <v/>
      </c>
      <c r="I293" s="15">
        <f>IF(H293&lt;7, (0.6*H293) + (0.4*G293), "-")</f>
        <v/>
      </c>
      <c r="J293" s="8">
        <f>IF(H293&lt;2.5, "REPROVADO", IF(H293&lt;7, "FINAL", "APROVADO"))</f>
        <v/>
      </c>
      <c r="K293" s="15">
        <f>IF(H293&lt;7, (12.5 - (1.5*H293)), "-")</f>
        <v/>
      </c>
      <c r="L293" s="15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15">
        <f>AVERAGE(C294:F294)</f>
        <v/>
      </c>
      <c r="H294" s="15">
        <f>SUM(C294:F294)/4</f>
        <v/>
      </c>
      <c r="I294" s="15">
        <f>IF(H294&lt;7, (0.6*H294) + (0.4*G294), "-")</f>
        <v/>
      </c>
      <c r="J294" s="8">
        <f>IF(H294&lt;2.5, "REPROVADO", IF(H294&lt;7, "FINAL", "APROVADO"))</f>
        <v/>
      </c>
      <c r="K294" s="15">
        <f>IF(H294&lt;7, (12.5 - (1.5*H294)), "-")</f>
        <v/>
      </c>
      <c r="L294" s="15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15">
        <f>AVERAGE(C295:F295)</f>
        <v/>
      </c>
      <c r="H295" s="15">
        <f>SUM(C295:F295)/4</f>
        <v/>
      </c>
      <c r="I295" s="15">
        <f>IF(H295&lt;7, (0.6*H295) + (0.4*G295), "-")</f>
        <v/>
      </c>
      <c r="J295" s="8">
        <f>IF(H295&lt;2.5, "REPROVADO", IF(H295&lt;7, "FINAL", "APROVADO"))</f>
        <v/>
      </c>
      <c r="K295" s="15">
        <f>IF(H295&lt;7, (12.5 - (1.5*H295)), "-")</f>
        <v/>
      </c>
      <c r="L295" s="15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15">
        <f>AVERAGE(C296:F296)</f>
        <v/>
      </c>
      <c r="H296" s="15">
        <f>SUM(C296:F296)/4</f>
        <v/>
      </c>
      <c r="I296" s="15">
        <f>IF(H296&lt;7, (0.6*H296) + (0.4*G296), "-")</f>
        <v/>
      </c>
      <c r="J296" s="8">
        <f>IF(H296&lt;2.5, "REPROVADO", IF(H296&lt;7, "FINAL", "APROVADO"))</f>
        <v/>
      </c>
      <c r="K296" s="15">
        <f>IF(H296&lt;7, (12.5 - (1.5*H296)), "-")</f>
        <v/>
      </c>
      <c r="L296" s="15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15">
        <f>AVERAGE(C297:F297)</f>
        <v/>
      </c>
      <c r="H297" s="15">
        <f>SUM(C297:F297)/4</f>
        <v/>
      </c>
      <c r="I297" s="15">
        <f>IF(H297&lt;7, (0.6*H297) + (0.4*G297), "-")</f>
        <v/>
      </c>
      <c r="J297" s="8">
        <f>IF(H297&lt;2.5, "REPROVADO", IF(H297&lt;7, "FINAL", "APROVADO"))</f>
        <v/>
      </c>
      <c r="K297" s="15">
        <f>IF(H297&lt;7, (12.5 - (1.5*H297)), "-")</f>
        <v/>
      </c>
      <c r="L297" s="15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15">
        <f>AVERAGE(C298:F298)</f>
        <v/>
      </c>
      <c r="H298" s="15">
        <f>SUM(C298:F298)/4</f>
        <v/>
      </c>
      <c r="I298" s="15">
        <f>IF(H298&lt;7, (0.6*H298) + (0.4*G298), "-")</f>
        <v/>
      </c>
      <c r="J298" s="8">
        <f>IF(H298&lt;2.5, "REPROVADO", IF(H298&lt;7, "FINAL", "APROVADO"))</f>
        <v/>
      </c>
      <c r="K298" s="15">
        <f>IF(H298&lt;7, (12.5 - (1.5*H298)), "-")</f>
        <v/>
      </c>
      <c r="L298" s="15">
        <f>IF(G298&gt;=K298, "AF", "-")</f>
        <v/>
      </c>
    </row>
    <row r="310"/>
    <row r="311"/>
    <row r="312"/>
    <row r="313"/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3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14" t="n">
        <v>9.234858105039942</v>
      </c>
      <c r="D316" s="14" t="n">
        <v>8.474706022122017</v>
      </c>
      <c r="E316" s="14" t="n">
        <v>2.562116283242104</v>
      </c>
      <c r="F316" s="14" t="n">
        <v>4.732900986166003</v>
      </c>
      <c r="G316" s="15">
        <f>AVERAGE(C316:F316)</f>
        <v/>
      </c>
      <c r="H316" s="15">
        <f>SUM(C316:F316)/4</f>
        <v/>
      </c>
      <c r="I316" s="15">
        <f>IF(H316&lt;7, (0.6*H316) + (0.4*G316), "-")</f>
        <v/>
      </c>
      <c r="J316" s="8">
        <f>IF(H316&lt;2.5, "REPROVADO", IF(H316&lt;7, "FINAL", "APROVADO"))</f>
        <v/>
      </c>
      <c r="K316" s="15">
        <f>IF(H316&lt;7, (12.5 - (1.5*H316)), "-")</f>
        <v/>
      </c>
      <c r="L316" s="15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14" t="n">
        <v>5.807854677007196</v>
      </c>
      <c r="D317" s="14" t="n">
        <v>6.011432730607956</v>
      </c>
      <c r="E317" s="14" t="n">
        <v>8.749337498623357</v>
      </c>
      <c r="F317" s="14" t="n">
        <v>1.959710285808649</v>
      </c>
      <c r="G317" s="15">
        <f>AVERAGE(C317:F317)</f>
        <v/>
      </c>
      <c r="H317" s="15">
        <f>SUM(C317:F317)/4</f>
        <v/>
      </c>
      <c r="I317" s="15">
        <f>IF(H317&lt;7, (0.6*H317) + (0.4*G317), "-")</f>
        <v/>
      </c>
      <c r="J317" s="8">
        <f>IF(H317&lt;2.5, "REPROVADO", IF(H317&lt;7, "FINAL", "APROVADO"))</f>
        <v/>
      </c>
      <c r="K317" s="15">
        <f>IF(H317&lt;7, (12.5 - (1.5*H317)), "-")</f>
        <v/>
      </c>
      <c r="L317" s="15">
        <f>IF(G317&gt;=K317, "AF", "-")</f>
        <v/>
      </c>
      <c r="N317" s="8" t="inlineStr">
        <is>
          <t>ALUNOS APROVADOS</t>
        </is>
      </c>
      <c r="O317" s="9">
        <f>COUNTIF(C316:C350, "&gt;=7")</f>
        <v/>
      </c>
      <c r="P317" s="9">
        <f>COUNTIF(D316:D350, "&gt;=7")</f>
        <v/>
      </c>
      <c r="Q317" s="9">
        <f>COUNTIF(E316:E350, "&gt;=7")</f>
        <v/>
      </c>
      <c r="R317" s="9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14" t="n">
        <v>2.843733655654658</v>
      </c>
      <c r="D318" s="14" t="n">
        <v>5.037382030292266</v>
      </c>
      <c r="E318" s="14" t="n">
        <v>3.204131227424184</v>
      </c>
      <c r="F318" s="14" t="n">
        <v>1.324214095443381</v>
      </c>
      <c r="G318" s="15">
        <f>AVERAGE(C318:F318)</f>
        <v/>
      </c>
      <c r="H318" s="15">
        <f>SUM(C318:F318)/4</f>
        <v/>
      </c>
      <c r="I318" s="15">
        <f>IF(H318&lt;7, (0.6*H318) + (0.4*G318), "-")</f>
        <v/>
      </c>
      <c r="J318" s="8">
        <f>IF(H318&lt;2.5, "REPROVADO", IF(H318&lt;7, "FINAL", "APROVADO"))</f>
        <v/>
      </c>
      <c r="K318" s="15">
        <f>IF(H318&lt;7, (12.5 - (1.5*H318)), "-")</f>
        <v/>
      </c>
      <c r="L318" s="15">
        <f>IF(G318&gt;=K318, "AF", "-")</f>
        <v/>
      </c>
      <c r="N318" s="8" t="inlineStr">
        <is>
          <t>ALUNOS REPROVADOS</t>
        </is>
      </c>
      <c r="O318" s="9">
        <f>COUNTIF(C316:C350, "&lt;7")</f>
        <v/>
      </c>
      <c r="P318" s="9">
        <f>COUNTIF(D316:D350, "&lt;7")</f>
        <v/>
      </c>
      <c r="Q318" s="9">
        <f>COUNTIF(E316:E350, "&lt;7")</f>
        <v/>
      </c>
      <c r="R318" s="9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14" t="n">
        <v>6.9011826208646</v>
      </c>
      <c r="D319" s="14" t="n">
        <v>6.657532957616729</v>
      </c>
      <c r="E319" s="14" t="n">
        <v>5.51235975977773</v>
      </c>
      <c r="F319" s="14" t="n">
        <v>5.178590837858909</v>
      </c>
      <c r="G319" s="15">
        <f>AVERAGE(C319:F319)</f>
        <v/>
      </c>
      <c r="H319" s="15">
        <f>SUM(C319:F319)/4</f>
        <v/>
      </c>
      <c r="I319" s="15">
        <f>IF(H319&lt;7, (0.6*H319) + (0.4*G319), "-")</f>
        <v/>
      </c>
      <c r="J319" s="8">
        <f>IF(H319&lt;2.5, "REPROVADO", IF(H319&lt;7, "FINAL", "APROVADO"))</f>
        <v/>
      </c>
      <c r="K319" s="15">
        <f>IF(H319&lt;7, (12.5 - (1.5*H319)), "-")</f>
        <v/>
      </c>
      <c r="L319" s="15">
        <f>IF(G319&gt;=K319, "AF", "-")</f>
        <v/>
      </c>
      <c r="N319" s="8" t="inlineStr">
        <is>
          <t>Nº ALUNOS COM MÉDIA &gt; 8,0</t>
        </is>
      </c>
      <c r="O319" s="9">
        <f>COUNTIF(C316:C350, "&gt;=8")</f>
        <v/>
      </c>
      <c r="P319" s="9">
        <f>COUNTIF(D316:D350, "&gt;=8")</f>
        <v/>
      </c>
      <c r="Q319" s="9">
        <f>COUNTIF(E316:E350, "&gt;=8")</f>
        <v/>
      </c>
      <c r="R319" s="9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14" t="n">
        <v>3.727262997349474</v>
      </c>
      <c r="D320" s="14" t="n">
        <v>5.667359124081715</v>
      </c>
      <c r="E320" s="14" t="n">
        <v>1.363114484391051</v>
      </c>
      <c r="F320" s="14" t="n">
        <v>4.293235596102647</v>
      </c>
      <c r="G320" s="15">
        <f>AVERAGE(C320:F320)</f>
        <v/>
      </c>
      <c r="H320" s="15">
        <f>SUM(C320:F320)/4</f>
        <v/>
      </c>
      <c r="I320" s="15">
        <f>IF(H320&lt;7, (0.6*H320) + (0.4*G320), "-")</f>
        <v/>
      </c>
      <c r="J320" s="8">
        <f>IF(H320&lt;2.5, "REPROVADO", IF(H320&lt;7, "FINAL", "APROVADO"))</f>
        <v/>
      </c>
      <c r="K320" s="15">
        <f>IF(H320&lt;7, (12.5 - (1.5*H320)), "-")</f>
        <v/>
      </c>
      <c r="L320" s="15">
        <f>IF(G320&gt;=K320, "AF", "-")</f>
        <v/>
      </c>
      <c r="N320" s="8" t="inlineStr">
        <is>
          <t>Nº ALUNOS QUE NÃO ATINGIRAM MÉDIA &gt; 8,0</t>
        </is>
      </c>
      <c r="O320" s="9">
        <f>COUNTIF(C316:C350, "&lt;8")</f>
        <v/>
      </c>
      <c r="P320" s="9">
        <f>COUNTIF(D316:D350, "&lt;8")</f>
        <v/>
      </c>
      <c r="Q320" s="9">
        <f>COUNTIF(E316:E350, "&lt;8")</f>
        <v/>
      </c>
      <c r="R320" s="9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14" t="n">
        <v>9.499691929538352</v>
      </c>
      <c r="D321" s="14" t="n">
        <v>5.899797500830058</v>
      </c>
      <c r="E321" s="14" t="n">
        <v>5.865605567437351</v>
      </c>
      <c r="F321" s="14" t="n">
        <v>6.388161494814807</v>
      </c>
      <c r="G321" s="15">
        <f>AVERAGE(C321:F321)</f>
        <v/>
      </c>
      <c r="H321" s="15">
        <f>SUM(C321:F321)/4</f>
        <v/>
      </c>
      <c r="I321" s="15">
        <f>IF(H321&lt;7, (0.6*H321) + (0.4*G321), "-")</f>
        <v/>
      </c>
      <c r="J321" s="8">
        <f>IF(H321&lt;2.5, "REPROVADO", IF(H321&lt;7, "FINAL", "APROVADO"))</f>
        <v/>
      </c>
      <c r="K321" s="15">
        <f>IF(H321&lt;7, (12.5 - (1.5*H321)), "-")</f>
        <v/>
      </c>
      <c r="L321" s="15">
        <f>IF(G321&gt;=K321, "AF", "-")</f>
        <v/>
      </c>
      <c r="N321" s="8" t="inlineStr">
        <is>
          <t>PERCENTUAL DE MÉDIAS &gt; 5,0</t>
        </is>
      </c>
      <c r="O321" s="10">
        <f>COUNTIF(C316:C350, "&gt;=5")/COUNTA(C316:C350)</f>
        <v/>
      </c>
      <c r="P321" s="10">
        <f>COUNTIF(D316:D350, "&gt;=5")/COUNTA(D316:D350)</f>
        <v/>
      </c>
      <c r="Q321" s="10">
        <f>COUNTIF(E316:E350, "&gt;=5")/COUNTA(E316:E350)</f>
        <v/>
      </c>
      <c r="R321" s="10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14" t="n">
        <v>1.811790774548467</v>
      </c>
      <c r="D322" s="14" t="n">
        <v>4.738428622064751</v>
      </c>
      <c r="E322" s="14" t="n">
        <v>3.192287844481667</v>
      </c>
      <c r="F322" s="14" t="n">
        <v>7.601479946014363</v>
      </c>
      <c r="G322" s="15">
        <f>AVERAGE(C322:F322)</f>
        <v/>
      </c>
      <c r="H322" s="15">
        <f>SUM(C322:F322)/4</f>
        <v/>
      </c>
      <c r="I322" s="15">
        <f>IF(H322&lt;7, (0.6*H322) + (0.4*G322), "-")</f>
        <v/>
      </c>
      <c r="J322" s="8">
        <f>IF(H322&lt;2.5, "REPROVADO", IF(H322&lt;7, "FINAL", "APROVADO"))</f>
        <v/>
      </c>
      <c r="K322" s="15">
        <f>IF(H322&lt;7, (12.5 - (1.5*H322)), "-")</f>
        <v/>
      </c>
      <c r="L322" s="15">
        <f>IF(G322&gt;=K322, "AF", "-")</f>
        <v/>
      </c>
      <c r="N322" s="8" t="inlineStr">
        <is>
          <t>PERCENTUAL DE MÉDIAS &lt; 5,0</t>
        </is>
      </c>
      <c r="O322" s="10">
        <f>COUNTIF(C316:C350, "&lt;5")/COUNTA(C316:C350)</f>
        <v/>
      </c>
      <c r="P322" s="10">
        <f>COUNTIF(D316:D350, "&lt;5")/COUNTA(D316:D350)</f>
        <v/>
      </c>
      <c r="Q322" s="10">
        <f>COUNTIF(E316:E350, "&lt;5")/COUNTA(E316:E350)</f>
        <v/>
      </c>
      <c r="R322" s="10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14" t="n">
        <v>5.185267750544277</v>
      </c>
      <c r="D323" s="14" t="n">
        <v>9.361032419080882</v>
      </c>
      <c r="E323" s="14" t="n">
        <v>8.708813274753862</v>
      </c>
      <c r="F323" s="14" t="n">
        <v>9.347624178282885</v>
      </c>
      <c r="G323" s="15">
        <f>AVERAGE(C323:F323)</f>
        <v/>
      </c>
      <c r="H323" s="15">
        <f>SUM(C323:F323)/4</f>
        <v/>
      </c>
      <c r="I323" s="15">
        <f>IF(H323&lt;7, (0.6*H323) + (0.4*G323), "-")</f>
        <v/>
      </c>
      <c r="J323" s="8">
        <f>IF(H323&lt;2.5, "REPROVADO", IF(H323&lt;7, "FINAL", "APROVADO"))</f>
        <v/>
      </c>
      <c r="K323" s="15">
        <f>IF(H323&lt;7, (12.5 - (1.5*H323)), "-")</f>
        <v/>
      </c>
      <c r="L323" s="15">
        <f>IF(G323&gt;=K323, "AF", "-")</f>
        <v/>
      </c>
      <c r="N323" s="8" t="inlineStr">
        <is>
          <t>MATRÍCULAS</t>
        </is>
      </c>
      <c r="O323" s="9">
        <f>COUNTA(C316:C350)</f>
        <v/>
      </c>
      <c r="P323" s="9">
        <f>COUNTA(D316:D350)</f>
        <v/>
      </c>
      <c r="Q323" s="9">
        <f>COUNTA(E316:E350)</f>
        <v/>
      </c>
      <c r="R323" s="9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14" t="n">
        <v>3.971720334717889</v>
      </c>
      <c r="D324" s="14" t="n">
        <v>6.40962105077438</v>
      </c>
      <c r="E324" s="14" t="n">
        <v>6.646521230553436</v>
      </c>
      <c r="F324" s="14" t="n">
        <v>5.32076932677824</v>
      </c>
      <c r="G324" s="15">
        <f>AVERAGE(C324:F324)</f>
        <v/>
      </c>
      <c r="H324" s="15">
        <f>SUM(C324:F324)/4</f>
        <v/>
      </c>
      <c r="I324" s="15">
        <f>IF(H324&lt;7, (0.6*H324) + (0.4*G324), "-")</f>
        <v/>
      </c>
      <c r="J324" s="8">
        <f>IF(H324&lt;2.5, "REPROVADO", IF(H324&lt;7, "FINAL", "APROVADO"))</f>
        <v/>
      </c>
      <c r="K324" s="15">
        <f>IF(H324&lt;7, (12.5 - (1.5*H324)), "-")</f>
        <v/>
      </c>
      <c r="L324" s="15">
        <f>IF(G324&gt;=K324, "AF", "-")</f>
        <v/>
      </c>
      <c r="N324" s="8" t="inlineStr">
        <is>
          <t>TAXA DE APROVAÇÃO (%)</t>
        </is>
      </c>
      <c r="O324" s="10">
        <f>IF(COUNTA(C316:C350)=0, 0, COUNTIF(C316:C350, "&gt;=7")/COUNTA(C316:C350))</f>
        <v/>
      </c>
      <c r="P324" s="10">
        <f>IF(COUNTA(D316:D350)=0, 0, COUNTIF(D316:D350, "&gt;=7")/COUNTA(D316:D350))</f>
        <v/>
      </c>
      <c r="Q324" s="10">
        <f>IF(COUNTA(E316:E350)=0, 0, COUNTIF(E316:E350, "&gt;=7")/COUNTA(E316:E350))</f>
        <v/>
      </c>
      <c r="R324" s="10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14" t="n">
        <v>7.730119931573484</v>
      </c>
      <c r="D325" s="14" t="n">
        <v>6.375246528406282</v>
      </c>
      <c r="E325" s="14" t="n">
        <v>3.080101062869089</v>
      </c>
      <c r="F325" s="14" t="n">
        <v>9.897228159861658</v>
      </c>
      <c r="G325" s="15">
        <f>AVERAGE(C325:F325)</f>
        <v/>
      </c>
      <c r="H325" s="15">
        <f>SUM(C325:F325)/4</f>
        <v/>
      </c>
      <c r="I325" s="15">
        <f>IF(H325&lt;7, (0.6*H325) + (0.4*G325), "-")</f>
        <v/>
      </c>
      <c r="J325" s="8">
        <f>IF(H325&lt;2.5, "REPROVADO", IF(H325&lt;7, "FINAL", "APROVADO"))</f>
        <v/>
      </c>
      <c r="K325" s="15">
        <f>IF(H325&lt;7, (12.5 - (1.5*H325)), "-")</f>
        <v/>
      </c>
      <c r="L325" s="15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14" t="n">
        <v>1.118345634116688</v>
      </c>
      <c r="D326" s="14" t="n">
        <v>7.440687728859062</v>
      </c>
      <c r="E326" s="14" t="n">
        <v>7.925005918178204</v>
      </c>
      <c r="F326" s="14" t="n">
        <v>2.637807026194081</v>
      </c>
      <c r="G326" s="15">
        <f>AVERAGE(C326:F326)</f>
        <v/>
      </c>
      <c r="H326" s="15">
        <f>SUM(C326:F326)/4</f>
        <v/>
      </c>
      <c r="I326" s="15">
        <f>IF(H326&lt;7, (0.6*H326) + (0.4*G326), "-")</f>
        <v/>
      </c>
      <c r="J326" s="8">
        <f>IF(H326&lt;2.5, "REPROVADO", IF(H326&lt;7, "FINAL", "APROVADO"))</f>
        <v/>
      </c>
      <c r="K326" s="15">
        <f>IF(H326&lt;7, (12.5 - (1.5*H326)), "-")</f>
        <v/>
      </c>
      <c r="L326" s="15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14" t="n">
        <v>9.590075302810064</v>
      </c>
      <c r="D327" s="14" t="n">
        <v>7.997411750335552</v>
      </c>
      <c r="E327" s="14" t="n">
        <v>6.228674101267269</v>
      </c>
      <c r="F327" s="14" t="n">
        <v>4.952640822701389</v>
      </c>
      <c r="G327" s="15">
        <f>AVERAGE(C327:F327)</f>
        <v/>
      </c>
      <c r="H327" s="15">
        <f>SUM(C327:F327)/4</f>
        <v/>
      </c>
      <c r="I327" s="15">
        <f>IF(H327&lt;7, (0.6*H327) + (0.4*G327), "-")</f>
        <v/>
      </c>
      <c r="J327" s="8">
        <f>IF(H327&lt;2.5, "REPROVADO", IF(H327&lt;7, "FINAL", "APROVADO"))</f>
        <v/>
      </c>
      <c r="K327" s="15">
        <f>IF(H327&lt;7, (12.5 - (1.5*H327)), "-")</f>
        <v/>
      </c>
      <c r="L327" s="15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14" t="n">
        <v>2.468091950240823</v>
      </c>
      <c r="D328" s="14" t="n">
        <v>9.217777845918098</v>
      </c>
      <c r="E328" s="14" t="n">
        <v>5.619794455716029</v>
      </c>
      <c r="F328" s="14" t="n">
        <v>8.955329785548766</v>
      </c>
      <c r="G328" s="15">
        <f>AVERAGE(C328:F328)</f>
        <v/>
      </c>
      <c r="H328" s="15">
        <f>SUM(C328:F328)/4</f>
        <v/>
      </c>
      <c r="I328" s="15">
        <f>IF(H328&lt;7, (0.6*H328) + (0.4*G328), "-")</f>
        <v/>
      </c>
      <c r="J328" s="8">
        <f>IF(H328&lt;2.5, "REPROVADO", IF(H328&lt;7, "FINAL", "APROVADO"))</f>
        <v/>
      </c>
      <c r="K328" s="15">
        <f>IF(H328&lt;7, (12.5 - (1.5*H328)), "-")</f>
        <v/>
      </c>
      <c r="L328" s="15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14" t="n">
        <v>7.117003339497805</v>
      </c>
      <c r="D329" s="14" t="n">
        <v>2.424471966744989</v>
      </c>
      <c r="E329" s="14" t="n">
        <v>4.552582963344904</v>
      </c>
      <c r="F329" s="14" t="n">
        <v>5.334211360345741</v>
      </c>
      <c r="G329" s="15">
        <f>AVERAGE(C329:F329)</f>
        <v/>
      </c>
      <c r="H329" s="15">
        <f>SUM(C329:F329)/4</f>
        <v/>
      </c>
      <c r="I329" s="15">
        <f>IF(H329&lt;7, (0.6*H329) + (0.4*G329), "-")</f>
        <v/>
      </c>
      <c r="J329" s="8">
        <f>IF(H329&lt;2.5, "REPROVADO", IF(H329&lt;7, "FINAL", "APROVADO"))</f>
        <v/>
      </c>
      <c r="K329" s="15">
        <f>IF(H329&lt;7, (12.5 - (1.5*H329)), "-")</f>
        <v/>
      </c>
      <c r="L329" s="15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14" t="n">
        <v>7.689683355233584</v>
      </c>
      <c r="D330" s="14" t="n">
        <v>6.088858034743453</v>
      </c>
      <c r="E330" s="14" t="n">
        <v>6.685402523683869</v>
      </c>
      <c r="F330" s="14" t="n">
        <v>6.81466931636684</v>
      </c>
      <c r="G330" s="15">
        <f>AVERAGE(C330:F330)</f>
        <v/>
      </c>
      <c r="H330" s="15">
        <f>SUM(C330:F330)/4</f>
        <v/>
      </c>
      <c r="I330" s="15">
        <f>IF(H330&lt;7, (0.6*H330) + (0.4*G330), "-")</f>
        <v/>
      </c>
      <c r="J330" s="8">
        <f>IF(H330&lt;2.5, "REPROVADO", IF(H330&lt;7, "FINAL", "APROVADO"))</f>
        <v/>
      </c>
      <c r="K330" s="15">
        <f>IF(H330&lt;7, (12.5 - (1.5*H330)), "-")</f>
        <v/>
      </c>
      <c r="L330" s="15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14" t="n">
        <v>6.073014887124904</v>
      </c>
      <c r="D331" s="14" t="n">
        <v>7.332319378365472</v>
      </c>
      <c r="E331" s="14" t="n">
        <v>7.576196517845815</v>
      </c>
      <c r="F331" s="14" t="n">
        <v>4.409016284921014</v>
      </c>
      <c r="G331" s="15">
        <f>AVERAGE(C331:F331)</f>
        <v/>
      </c>
      <c r="H331" s="15">
        <f>SUM(C331:F331)/4</f>
        <v/>
      </c>
      <c r="I331" s="15">
        <f>IF(H331&lt;7, (0.6*H331) + (0.4*G331), "-")</f>
        <v/>
      </c>
      <c r="J331" s="8">
        <f>IF(H331&lt;2.5, "REPROVADO", IF(H331&lt;7, "FINAL", "APROVADO"))</f>
        <v/>
      </c>
      <c r="K331" s="15">
        <f>IF(H331&lt;7, (12.5 - (1.5*H331)), "-")</f>
        <v/>
      </c>
      <c r="L331" s="15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14" t="n">
        <v>2.778802340401768</v>
      </c>
      <c r="D332" s="14" t="n">
        <v>4.204062313861701</v>
      </c>
      <c r="E332" s="14" t="n">
        <v>9.706014597905897</v>
      </c>
      <c r="F332" s="14" t="n">
        <v>4.899441785454456</v>
      </c>
      <c r="G332" s="15">
        <f>AVERAGE(C332:F332)</f>
        <v/>
      </c>
      <c r="H332" s="15">
        <f>SUM(C332:F332)/4</f>
        <v/>
      </c>
      <c r="I332" s="15">
        <f>IF(H332&lt;7, (0.6*H332) + (0.4*G332), "-")</f>
        <v/>
      </c>
      <c r="J332" s="8">
        <f>IF(H332&lt;2.5, "REPROVADO", IF(H332&lt;7, "FINAL", "APROVADO"))</f>
        <v/>
      </c>
      <c r="K332" s="15">
        <f>IF(H332&lt;7, (12.5 - (1.5*H332)), "-")</f>
        <v/>
      </c>
      <c r="L332" s="15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15">
        <f>AVERAGE(C333:F333)</f>
        <v/>
      </c>
      <c r="H333" s="15">
        <f>SUM(C333:F333)/4</f>
        <v/>
      </c>
      <c r="I333" s="15">
        <f>IF(H333&lt;7, (0.6*H333) + (0.4*G333), "-")</f>
        <v/>
      </c>
      <c r="J333" s="8">
        <f>IF(H333&lt;2.5, "REPROVADO", IF(H333&lt;7, "FINAL", "APROVADO"))</f>
        <v/>
      </c>
      <c r="K333" s="15">
        <f>IF(H333&lt;7, (12.5 - (1.5*H333)), "-")</f>
        <v/>
      </c>
      <c r="L333" s="15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15">
        <f>AVERAGE(C334:F334)</f>
        <v/>
      </c>
      <c r="H334" s="15">
        <f>SUM(C334:F334)/4</f>
        <v/>
      </c>
      <c r="I334" s="15">
        <f>IF(H334&lt;7, (0.6*H334) + (0.4*G334), "-")</f>
        <v/>
      </c>
      <c r="J334" s="8">
        <f>IF(H334&lt;2.5, "REPROVADO", IF(H334&lt;7, "FINAL", "APROVADO"))</f>
        <v/>
      </c>
      <c r="K334" s="15">
        <f>IF(H334&lt;7, (12.5 - (1.5*H334)), "-")</f>
        <v/>
      </c>
      <c r="L334" s="15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15">
        <f>AVERAGE(C335:F335)</f>
        <v/>
      </c>
      <c r="H335" s="15">
        <f>SUM(C335:F335)/4</f>
        <v/>
      </c>
      <c r="I335" s="15">
        <f>IF(H335&lt;7, (0.6*H335) + (0.4*G335), "-")</f>
        <v/>
      </c>
      <c r="J335" s="8">
        <f>IF(H335&lt;2.5, "REPROVADO", IF(H335&lt;7, "FINAL", "APROVADO"))</f>
        <v/>
      </c>
      <c r="K335" s="15">
        <f>IF(H335&lt;7, (12.5 - (1.5*H335)), "-")</f>
        <v/>
      </c>
      <c r="L335" s="15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15">
        <f>AVERAGE(C336:F336)</f>
        <v/>
      </c>
      <c r="H336" s="15">
        <f>SUM(C336:F336)/4</f>
        <v/>
      </c>
      <c r="I336" s="15">
        <f>IF(H336&lt;7, (0.6*H336) + (0.4*G336), "-")</f>
        <v/>
      </c>
      <c r="J336" s="8">
        <f>IF(H336&lt;2.5, "REPROVADO", IF(H336&lt;7, "FINAL", "APROVADO"))</f>
        <v/>
      </c>
      <c r="K336" s="15">
        <f>IF(H336&lt;7, (12.5 - (1.5*H336)), "-")</f>
        <v/>
      </c>
      <c r="L336" s="15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15">
        <f>AVERAGE(C337:F337)</f>
        <v/>
      </c>
      <c r="H337" s="15">
        <f>SUM(C337:F337)/4</f>
        <v/>
      </c>
      <c r="I337" s="15">
        <f>IF(H337&lt;7, (0.6*H337) + (0.4*G337), "-")</f>
        <v/>
      </c>
      <c r="J337" s="8">
        <f>IF(H337&lt;2.5, "REPROVADO", IF(H337&lt;7, "FINAL", "APROVADO"))</f>
        <v/>
      </c>
      <c r="K337" s="15">
        <f>IF(H337&lt;7, (12.5 - (1.5*H337)), "-")</f>
        <v/>
      </c>
      <c r="L337" s="15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15">
        <f>AVERAGE(C338:F338)</f>
        <v/>
      </c>
      <c r="H338" s="15">
        <f>SUM(C338:F338)/4</f>
        <v/>
      </c>
      <c r="I338" s="15">
        <f>IF(H338&lt;7, (0.6*H338) + (0.4*G338), "-")</f>
        <v/>
      </c>
      <c r="J338" s="8">
        <f>IF(H338&lt;2.5, "REPROVADO", IF(H338&lt;7, "FINAL", "APROVADO"))</f>
        <v/>
      </c>
      <c r="K338" s="15">
        <f>IF(H338&lt;7, (12.5 - (1.5*H338)), "-")</f>
        <v/>
      </c>
      <c r="L338" s="15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15">
        <f>AVERAGE(C339:F339)</f>
        <v/>
      </c>
      <c r="H339" s="15">
        <f>SUM(C339:F339)/4</f>
        <v/>
      </c>
      <c r="I339" s="15">
        <f>IF(H339&lt;7, (0.6*H339) + (0.4*G339), "-")</f>
        <v/>
      </c>
      <c r="J339" s="8">
        <f>IF(H339&lt;2.5, "REPROVADO", IF(H339&lt;7, "FINAL", "APROVADO"))</f>
        <v/>
      </c>
      <c r="K339" s="15">
        <f>IF(H339&lt;7, (12.5 - (1.5*H339)), "-")</f>
        <v/>
      </c>
      <c r="L339" s="15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15">
        <f>AVERAGE(C340:F340)</f>
        <v/>
      </c>
      <c r="H340" s="15">
        <f>SUM(C340:F340)/4</f>
        <v/>
      </c>
      <c r="I340" s="15">
        <f>IF(H340&lt;7, (0.6*H340) + (0.4*G340), "-")</f>
        <v/>
      </c>
      <c r="J340" s="8">
        <f>IF(H340&lt;2.5, "REPROVADO", IF(H340&lt;7, "FINAL", "APROVADO"))</f>
        <v/>
      </c>
      <c r="K340" s="15">
        <f>IF(H340&lt;7, (12.5 - (1.5*H340)), "-")</f>
        <v/>
      </c>
      <c r="L340" s="15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15">
        <f>AVERAGE(C341:F341)</f>
        <v/>
      </c>
      <c r="H341" s="15">
        <f>SUM(C341:F341)/4</f>
        <v/>
      </c>
      <c r="I341" s="15">
        <f>IF(H341&lt;7, (0.6*H341) + (0.4*G341), "-")</f>
        <v/>
      </c>
      <c r="J341" s="8">
        <f>IF(H341&lt;2.5, "REPROVADO", IF(H341&lt;7, "FINAL", "APROVADO"))</f>
        <v/>
      </c>
      <c r="K341" s="15">
        <f>IF(H341&lt;7, (12.5 - (1.5*H341)), "-")</f>
        <v/>
      </c>
      <c r="L341" s="15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15">
        <f>AVERAGE(C342:F342)</f>
        <v/>
      </c>
      <c r="H342" s="15">
        <f>SUM(C342:F342)/4</f>
        <v/>
      </c>
      <c r="I342" s="15">
        <f>IF(H342&lt;7, (0.6*H342) + (0.4*G342), "-")</f>
        <v/>
      </c>
      <c r="J342" s="8">
        <f>IF(H342&lt;2.5, "REPROVADO", IF(H342&lt;7, "FINAL", "APROVADO"))</f>
        <v/>
      </c>
      <c r="K342" s="15">
        <f>IF(H342&lt;7, (12.5 - (1.5*H342)), "-")</f>
        <v/>
      </c>
      <c r="L342" s="15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15">
        <f>AVERAGE(C343:F343)</f>
        <v/>
      </c>
      <c r="H343" s="15">
        <f>SUM(C343:F343)/4</f>
        <v/>
      </c>
      <c r="I343" s="15">
        <f>IF(H343&lt;7, (0.6*H343) + (0.4*G343), "-")</f>
        <v/>
      </c>
      <c r="J343" s="8">
        <f>IF(H343&lt;2.5, "REPROVADO", IF(H343&lt;7, "FINAL", "APROVADO"))</f>
        <v/>
      </c>
      <c r="K343" s="15">
        <f>IF(H343&lt;7, (12.5 - (1.5*H343)), "-")</f>
        <v/>
      </c>
      <c r="L343" s="15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15">
        <f>AVERAGE(C344:F344)</f>
        <v/>
      </c>
      <c r="H344" s="15">
        <f>SUM(C344:F344)/4</f>
        <v/>
      </c>
      <c r="I344" s="15">
        <f>IF(H344&lt;7, (0.6*H344) + (0.4*G344), "-")</f>
        <v/>
      </c>
      <c r="J344" s="8">
        <f>IF(H344&lt;2.5, "REPROVADO", IF(H344&lt;7, "FINAL", "APROVADO"))</f>
        <v/>
      </c>
      <c r="K344" s="15">
        <f>IF(H344&lt;7, (12.5 - (1.5*H344)), "-")</f>
        <v/>
      </c>
      <c r="L344" s="15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15">
        <f>AVERAGE(C345:F345)</f>
        <v/>
      </c>
      <c r="H345" s="15">
        <f>SUM(C345:F345)/4</f>
        <v/>
      </c>
      <c r="I345" s="15">
        <f>IF(H345&lt;7, (0.6*H345) + (0.4*G345), "-")</f>
        <v/>
      </c>
      <c r="J345" s="8">
        <f>IF(H345&lt;2.5, "REPROVADO", IF(H345&lt;7, "FINAL", "APROVADO"))</f>
        <v/>
      </c>
      <c r="K345" s="15">
        <f>IF(H345&lt;7, (12.5 - (1.5*H345)), "-")</f>
        <v/>
      </c>
      <c r="L345" s="15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15">
        <f>AVERAGE(C346:F346)</f>
        <v/>
      </c>
      <c r="H346" s="15">
        <f>SUM(C346:F346)/4</f>
        <v/>
      </c>
      <c r="I346" s="15">
        <f>IF(H346&lt;7, (0.6*H346) + (0.4*G346), "-")</f>
        <v/>
      </c>
      <c r="J346" s="8">
        <f>IF(H346&lt;2.5, "REPROVADO", IF(H346&lt;7, "FINAL", "APROVADO"))</f>
        <v/>
      </c>
      <c r="K346" s="15">
        <f>IF(H346&lt;7, (12.5 - (1.5*H346)), "-")</f>
        <v/>
      </c>
      <c r="L346" s="15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15">
        <f>AVERAGE(C347:F347)</f>
        <v/>
      </c>
      <c r="H347" s="15">
        <f>SUM(C347:F347)/4</f>
        <v/>
      </c>
      <c r="I347" s="15">
        <f>IF(H347&lt;7, (0.6*H347) + (0.4*G347), "-")</f>
        <v/>
      </c>
      <c r="J347" s="8">
        <f>IF(H347&lt;2.5, "REPROVADO", IF(H347&lt;7, "FINAL", "APROVADO"))</f>
        <v/>
      </c>
      <c r="K347" s="15">
        <f>IF(H347&lt;7, (12.5 - (1.5*H347)), "-")</f>
        <v/>
      </c>
      <c r="L347" s="15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15">
        <f>AVERAGE(C348:F348)</f>
        <v/>
      </c>
      <c r="H348" s="15">
        <f>SUM(C348:F348)/4</f>
        <v/>
      </c>
      <c r="I348" s="15">
        <f>IF(H348&lt;7, (0.6*H348) + (0.4*G348), "-")</f>
        <v/>
      </c>
      <c r="J348" s="8">
        <f>IF(H348&lt;2.5, "REPROVADO", IF(H348&lt;7, "FINAL", "APROVADO"))</f>
        <v/>
      </c>
      <c r="K348" s="15">
        <f>IF(H348&lt;7, (12.5 - (1.5*H348)), "-")</f>
        <v/>
      </c>
      <c r="L348" s="15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15">
        <f>AVERAGE(C349:F349)</f>
        <v/>
      </c>
      <c r="H349" s="15">
        <f>SUM(C349:F349)/4</f>
        <v/>
      </c>
      <c r="I349" s="15">
        <f>IF(H349&lt;7, (0.6*H349) + (0.4*G349), "-")</f>
        <v/>
      </c>
      <c r="J349" s="8">
        <f>IF(H349&lt;2.5, "REPROVADO", IF(H349&lt;7, "FINAL", "APROVADO"))</f>
        <v/>
      </c>
      <c r="K349" s="15">
        <f>IF(H349&lt;7, (12.5 - (1.5*H349)), "-")</f>
        <v/>
      </c>
      <c r="L349" s="15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15">
        <f>AVERAGE(C350:F350)</f>
        <v/>
      </c>
      <c r="H350" s="15">
        <f>SUM(C350:F350)/4</f>
        <v/>
      </c>
      <c r="I350" s="15">
        <f>IF(H350&lt;7, (0.6*H350) + (0.4*G350), "-")</f>
        <v/>
      </c>
      <c r="J350" s="8">
        <f>IF(H350&lt;2.5, "REPROVADO", IF(H350&lt;7, "FINAL", "APROVADO"))</f>
        <v/>
      </c>
      <c r="K350" s="15">
        <f>IF(H350&lt;7, (12.5 - (1.5*H350)), "-")</f>
        <v/>
      </c>
      <c r="L350" s="15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3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14" t="n">
        <v>5.154320432634503</v>
      </c>
      <c r="D4" s="14" t="n">
        <v>9.058689130354704</v>
      </c>
      <c r="E4" s="14" t="n">
        <v>6.636295741933717</v>
      </c>
      <c r="F4" s="14" t="n">
        <v>1.960496631706959</v>
      </c>
      <c r="G4" s="15">
        <f>AVERAGE(C4:F4)</f>
        <v/>
      </c>
      <c r="H4" s="15">
        <f>SUM(C4:F4)/4</f>
        <v/>
      </c>
      <c r="I4" s="15">
        <f>IF(H4&lt;7, (0.6*H4) + (0.4*G4), "-")</f>
        <v/>
      </c>
      <c r="J4" s="8">
        <f>IF(H4&lt;2.5, "REPROVADO", IF(H4&lt;7, "FINAL", "APROVADO"))</f>
        <v/>
      </c>
      <c r="K4" s="15">
        <f>IF(H4&lt;7, (12.5 - (1.5*H4)), "-")</f>
        <v/>
      </c>
      <c r="L4" s="15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14" t="n">
        <v>9.634457916944983</v>
      </c>
      <c r="D5" s="14" t="n">
        <v>7.095747993633272</v>
      </c>
      <c r="E5" s="14" t="n">
        <v>9.237661722814474</v>
      </c>
      <c r="F5" s="14" t="n">
        <v>7.886903113103762</v>
      </c>
      <c r="G5" s="15">
        <f>AVERAGE(C5:F5)</f>
        <v/>
      </c>
      <c r="H5" s="15">
        <f>SUM(C5:F5)/4</f>
        <v/>
      </c>
      <c r="I5" s="15">
        <f>IF(H5&lt;7, (0.6*H5) + (0.4*G5), "-")</f>
        <v/>
      </c>
      <c r="J5" s="8">
        <f>IF(H5&lt;2.5, "REPROVADO", IF(H5&lt;7, "FINAL", "APROVADO"))</f>
        <v/>
      </c>
      <c r="K5" s="15">
        <f>IF(H5&lt;7, (12.5 - (1.5*H5)), "-")</f>
        <v/>
      </c>
      <c r="L5" s="15">
        <f>IF(G5&gt;=K5, "AF", "-")</f>
        <v/>
      </c>
      <c r="N5" s="8" t="inlineStr">
        <is>
          <t>ALUNOS APROVADOS</t>
        </is>
      </c>
      <c r="O5" s="9">
        <f>COUNTIF(C4:C38, "&gt;=7")</f>
        <v/>
      </c>
      <c r="P5" s="9">
        <f>COUNTIF(D4:D38, "&gt;=7")</f>
        <v/>
      </c>
      <c r="Q5" s="9">
        <f>COUNTIF(E4:E38, "&gt;=7")</f>
        <v/>
      </c>
      <c r="R5" s="9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14" t="n">
        <v>5.184606866684425</v>
      </c>
      <c r="D6" s="14" t="n">
        <v>6.52751976218584</v>
      </c>
      <c r="E6" s="14" t="n">
        <v>9.949171991403302</v>
      </c>
      <c r="F6" s="14" t="n">
        <v>6.179266795683035</v>
      </c>
      <c r="G6" s="15">
        <f>AVERAGE(C6:F6)</f>
        <v/>
      </c>
      <c r="H6" s="15">
        <f>SUM(C6:F6)/4</f>
        <v/>
      </c>
      <c r="I6" s="15">
        <f>IF(H6&lt;7, (0.6*H6) + (0.4*G6), "-")</f>
        <v/>
      </c>
      <c r="J6" s="8">
        <f>IF(H6&lt;2.5, "REPROVADO", IF(H6&lt;7, "FINAL", "APROVADO"))</f>
        <v/>
      </c>
      <c r="K6" s="15">
        <f>IF(H6&lt;7, (12.5 - (1.5*H6)), "-")</f>
        <v/>
      </c>
      <c r="L6" s="15">
        <f>IF(G6&gt;=K6, "AF", "-")</f>
        <v/>
      </c>
      <c r="N6" s="8" t="inlineStr">
        <is>
          <t>ALUNOS REPROVADOS</t>
        </is>
      </c>
      <c r="O6" s="9">
        <f>COUNTIF(C4:C38, "&lt;7")</f>
        <v/>
      </c>
      <c r="P6" s="9">
        <f>COUNTIF(D4:D38, "&lt;7")</f>
        <v/>
      </c>
      <c r="Q6" s="9">
        <f>COUNTIF(E4:E38, "&lt;7")</f>
        <v/>
      </c>
      <c r="R6" s="9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14" t="n">
        <v>3.004992779280311</v>
      </c>
      <c r="D7" s="14" t="n">
        <v>2.912934734574214</v>
      </c>
      <c r="E7" s="14" t="n">
        <v>4.856253824693249</v>
      </c>
      <c r="F7" s="14" t="n">
        <v>2.58864598486689</v>
      </c>
      <c r="G7" s="15">
        <f>AVERAGE(C7:F7)</f>
        <v/>
      </c>
      <c r="H7" s="15">
        <f>SUM(C7:F7)/4</f>
        <v/>
      </c>
      <c r="I7" s="15">
        <f>IF(H7&lt;7, (0.6*H7) + (0.4*G7), "-")</f>
        <v/>
      </c>
      <c r="J7" s="8">
        <f>IF(H7&lt;2.5, "REPROVADO", IF(H7&lt;7, "FINAL", "APROVADO"))</f>
        <v/>
      </c>
      <c r="K7" s="15">
        <f>IF(H7&lt;7, (12.5 - (1.5*H7)), "-")</f>
        <v/>
      </c>
      <c r="L7" s="15">
        <f>IF(G7&gt;=K7, "AF", "-")</f>
        <v/>
      </c>
      <c r="N7" s="8" t="inlineStr">
        <is>
          <t>Nº ALUNOS COM MÉDIA &gt; 8,0</t>
        </is>
      </c>
      <c r="O7" s="9">
        <f>COUNTIF(C4:C38, "&gt;=8")</f>
        <v/>
      </c>
      <c r="P7" s="9">
        <f>COUNTIF(D4:D38, "&gt;=8")</f>
        <v/>
      </c>
      <c r="Q7" s="9">
        <f>COUNTIF(E4:E38, "&gt;=8")</f>
        <v/>
      </c>
      <c r="R7" s="9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14" t="n">
        <v>3.813539830037859</v>
      </c>
      <c r="D8" s="14" t="n">
        <v>4.892655203489383</v>
      </c>
      <c r="E8" s="14" t="n">
        <v>1.576031335006478</v>
      </c>
      <c r="F8" s="14" t="n">
        <v>2.568952679320821</v>
      </c>
      <c r="G8" s="15">
        <f>AVERAGE(C8:F8)</f>
        <v/>
      </c>
      <c r="H8" s="15">
        <f>SUM(C8:F8)/4</f>
        <v/>
      </c>
      <c r="I8" s="15">
        <f>IF(H8&lt;7, (0.6*H8) + (0.4*G8), "-")</f>
        <v/>
      </c>
      <c r="J8" s="8">
        <f>IF(H8&lt;2.5, "REPROVADO", IF(H8&lt;7, "FINAL", "APROVADO"))</f>
        <v/>
      </c>
      <c r="K8" s="15">
        <f>IF(H8&lt;7, (12.5 - (1.5*H8)), "-")</f>
        <v/>
      </c>
      <c r="L8" s="15">
        <f>IF(G8&gt;=K8, "AF", "-")</f>
        <v/>
      </c>
      <c r="N8" s="8" t="inlineStr">
        <is>
          <t>Nº ALUNOS QUE NÃO ATINGIRAM MÉDIA &gt; 8,0</t>
        </is>
      </c>
      <c r="O8" s="9">
        <f>COUNTIF(C4:C38, "&lt;8")</f>
        <v/>
      </c>
      <c r="P8" s="9">
        <f>COUNTIF(D4:D38, "&lt;8")</f>
        <v/>
      </c>
      <c r="Q8" s="9">
        <f>COUNTIF(E4:E38, "&lt;8")</f>
        <v/>
      </c>
      <c r="R8" s="9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14" t="n">
        <v>9.753554173726581</v>
      </c>
      <c r="D9" s="14" t="n">
        <v>6.693775616525014</v>
      </c>
      <c r="E9" s="14" t="n">
        <v>7.58728929822596</v>
      </c>
      <c r="F9" s="14" t="n">
        <v>8.520856492626349</v>
      </c>
      <c r="G9" s="15">
        <f>AVERAGE(C9:F9)</f>
        <v/>
      </c>
      <c r="H9" s="15">
        <f>SUM(C9:F9)/4</f>
        <v/>
      </c>
      <c r="I9" s="15">
        <f>IF(H9&lt;7, (0.6*H9) + (0.4*G9), "-")</f>
        <v/>
      </c>
      <c r="J9" s="8">
        <f>IF(H9&lt;2.5, "REPROVADO", IF(H9&lt;7, "FINAL", "APROVADO"))</f>
        <v/>
      </c>
      <c r="K9" s="15">
        <f>IF(H9&lt;7, (12.5 - (1.5*H9)), "-")</f>
        <v/>
      </c>
      <c r="L9" s="15">
        <f>IF(G9&gt;=K9, "AF", "-")</f>
        <v/>
      </c>
      <c r="N9" s="8" t="inlineStr">
        <is>
          <t>PERCENTUAL DE MÉDIAS &gt; 5,0</t>
        </is>
      </c>
      <c r="O9" s="10">
        <f>COUNTIF(C4:C38, "&gt;=5")/COUNTA(C4:C38)</f>
        <v/>
      </c>
      <c r="P9" s="10">
        <f>COUNTIF(D4:D38, "&gt;=5")/COUNTA(D4:D38)</f>
        <v/>
      </c>
      <c r="Q9" s="10">
        <f>COUNTIF(E4:E38, "&gt;=5")/COUNTA(E4:E38)</f>
        <v/>
      </c>
      <c r="R9" s="10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14" t="n">
        <v>5.251006736979597</v>
      </c>
      <c r="D10" s="14" t="n">
        <v>2.167565901951483</v>
      </c>
      <c r="E10" s="14" t="n">
        <v>6.044960222918591</v>
      </c>
      <c r="F10" s="14" t="n">
        <v>2.140405988390024</v>
      </c>
      <c r="G10" s="15">
        <f>AVERAGE(C10:F10)</f>
        <v/>
      </c>
      <c r="H10" s="15">
        <f>SUM(C10:F10)/4</f>
        <v/>
      </c>
      <c r="I10" s="15">
        <f>IF(H10&lt;7, (0.6*H10) + (0.4*G10), "-")</f>
        <v/>
      </c>
      <c r="J10" s="8">
        <f>IF(H10&lt;2.5, "REPROVADO", IF(H10&lt;7, "FINAL", "APROVADO"))</f>
        <v/>
      </c>
      <c r="K10" s="15">
        <f>IF(H10&lt;7, (12.5 - (1.5*H10)), "-")</f>
        <v/>
      </c>
      <c r="L10" s="15">
        <f>IF(G10&gt;=K10, "AF", "-")</f>
        <v/>
      </c>
      <c r="N10" s="8" t="inlineStr">
        <is>
          <t>PERCENTUAL DE MÉDIAS &lt; 5,0</t>
        </is>
      </c>
      <c r="O10" s="10">
        <f>COUNTIF(C4:C38, "&lt;5")/COUNTA(C4:C38)</f>
        <v/>
      </c>
      <c r="P10" s="10">
        <f>COUNTIF(D4:D38, "&lt;5")/COUNTA(D4:D38)</f>
        <v/>
      </c>
      <c r="Q10" s="10">
        <f>COUNTIF(E4:E38, "&lt;5")/COUNTA(E4:E38)</f>
        <v/>
      </c>
      <c r="R10" s="10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14" t="n">
        <v>5.698059520027888</v>
      </c>
      <c r="D11" s="14" t="n">
        <v>2.677991483892552</v>
      </c>
      <c r="E11" s="14" t="n">
        <v>4.409662062910529</v>
      </c>
      <c r="F11" s="14" t="n">
        <v>8.883850856995172</v>
      </c>
      <c r="G11" s="15">
        <f>AVERAGE(C11:F11)</f>
        <v/>
      </c>
      <c r="H11" s="15">
        <f>SUM(C11:F11)/4</f>
        <v/>
      </c>
      <c r="I11" s="15">
        <f>IF(H11&lt;7, (0.6*H11) + (0.4*G11), "-")</f>
        <v/>
      </c>
      <c r="J11" s="8">
        <f>IF(H11&lt;2.5, "REPROVADO", IF(H11&lt;7, "FINAL", "APROVADO"))</f>
        <v/>
      </c>
      <c r="K11" s="15">
        <f>IF(H11&lt;7, (12.5 - (1.5*H11)), "-")</f>
        <v/>
      </c>
      <c r="L11" s="15">
        <f>IF(G11&gt;=K11, "AF", "-")</f>
        <v/>
      </c>
      <c r="N11" s="8" t="inlineStr">
        <is>
          <t>MATRÍCULAS</t>
        </is>
      </c>
      <c r="O11" s="9">
        <f>COUNTA(C4:C38)</f>
        <v/>
      </c>
      <c r="P11" s="9">
        <f>COUNTA(D4:D38)</f>
        <v/>
      </c>
      <c r="Q11" s="9">
        <f>COUNTA(E4:E38)</f>
        <v/>
      </c>
      <c r="R11" s="9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14" t="n">
        <v>2.239351526059727</v>
      </c>
      <c r="D12" s="14" t="n">
        <v>1.748789859752132</v>
      </c>
      <c r="E12" s="14" t="n">
        <v>6.86938848143601</v>
      </c>
      <c r="F12" s="14" t="n">
        <v>9.046126860552519</v>
      </c>
      <c r="G12" s="15">
        <f>AVERAGE(C12:F12)</f>
        <v/>
      </c>
      <c r="H12" s="15">
        <f>SUM(C12:F12)/4</f>
        <v/>
      </c>
      <c r="I12" s="15">
        <f>IF(H12&lt;7, (0.6*H12) + (0.4*G12), "-")</f>
        <v/>
      </c>
      <c r="J12" s="8">
        <f>IF(H12&lt;2.5, "REPROVADO", IF(H12&lt;7, "FINAL", "APROVADO"))</f>
        <v/>
      </c>
      <c r="K12" s="15">
        <f>IF(H12&lt;7, (12.5 - (1.5*H12)), "-")</f>
        <v/>
      </c>
      <c r="L12" s="15">
        <f>IF(G12&gt;=K12, "AF", "-")</f>
        <v/>
      </c>
      <c r="N12" s="8" t="inlineStr">
        <is>
          <t>TAXA DE APROVAÇÃO (%)</t>
        </is>
      </c>
      <c r="O12" s="10">
        <f>IF(COUNTA(C4:C38)=0, 0, COUNTIF(C4:C38, "&gt;=7")/COUNTA(C4:C38))</f>
        <v/>
      </c>
      <c r="P12" s="10">
        <f>IF(COUNTA(D4:D38)=0, 0, COUNTIF(D4:D38, "&gt;=7")/COUNTA(D4:D38))</f>
        <v/>
      </c>
      <c r="Q12" s="10">
        <f>IF(COUNTA(E4:E38)=0, 0, COUNTIF(E4:E38, "&gt;=7")/COUNTA(E4:E38))</f>
        <v/>
      </c>
      <c r="R12" s="10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14" t="n">
        <v>3.291939393262792</v>
      </c>
      <c r="D13" s="14" t="n">
        <v>6.566374785777251</v>
      </c>
      <c r="E13" s="14" t="n">
        <v>5.710361142554364</v>
      </c>
      <c r="F13" s="14" t="n">
        <v>6.857025547101335</v>
      </c>
      <c r="G13" s="15">
        <f>AVERAGE(C13:F13)</f>
        <v/>
      </c>
      <c r="H13" s="15">
        <f>SUM(C13:F13)/4</f>
        <v/>
      </c>
      <c r="I13" s="15">
        <f>IF(H13&lt;7, (0.6*H13) + (0.4*G13), "-")</f>
        <v/>
      </c>
      <c r="J13" s="8">
        <f>IF(H13&lt;2.5, "REPROVADO", IF(H13&lt;7, "FINAL", "APROVADO"))</f>
        <v/>
      </c>
      <c r="K13" s="15">
        <f>IF(H13&lt;7, (12.5 - (1.5*H13)), "-")</f>
        <v/>
      </c>
      <c r="L13" s="15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14" t="n">
        <v>5.292870448816095</v>
      </c>
      <c r="D14" s="14" t="n">
        <v>4.369254679481464</v>
      </c>
      <c r="E14" s="14" t="n">
        <v>5.4881987467861</v>
      </c>
      <c r="F14" s="14" t="n">
        <v>8.264718093825621</v>
      </c>
      <c r="G14" s="15">
        <f>AVERAGE(C14:F14)</f>
        <v/>
      </c>
      <c r="H14" s="15">
        <f>SUM(C14:F14)/4</f>
        <v/>
      </c>
      <c r="I14" s="15">
        <f>IF(H14&lt;7, (0.6*H14) + (0.4*G14), "-")</f>
        <v/>
      </c>
      <c r="J14" s="8">
        <f>IF(H14&lt;2.5, "REPROVADO", IF(H14&lt;7, "FINAL", "APROVADO"))</f>
        <v/>
      </c>
      <c r="K14" s="15">
        <f>IF(H14&lt;7, (12.5 - (1.5*H14)), "-")</f>
        <v/>
      </c>
      <c r="L14" s="15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14" t="n">
        <v>8.607308337530586</v>
      </c>
      <c r="D15" s="14" t="n">
        <v>2.991296891976366</v>
      </c>
      <c r="E15" s="14" t="n">
        <v>9.959310434329758</v>
      </c>
      <c r="F15" s="14" t="n">
        <v>2.019021758466885</v>
      </c>
      <c r="G15" s="15">
        <f>AVERAGE(C15:F15)</f>
        <v/>
      </c>
      <c r="H15" s="15">
        <f>SUM(C15:F15)/4</f>
        <v/>
      </c>
      <c r="I15" s="15">
        <f>IF(H15&lt;7, (0.6*H15) + (0.4*G15), "-")</f>
        <v/>
      </c>
      <c r="J15" s="8">
        <f>IF(H15&lt;2.5, "REPROVADO", IF(H15&lt;7, "FINAL", "APROVADO"))</f>
        <v/>
      </c>
      <c r="K15" s="15">
        <f>IF(H15&lt;7, (12.5 - (1.5*H15)), "-")</f>
        <v/>
      </c>
      <c r="L15" s="15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14" t="n">
        <v>7.853134699837124</v>
      </c>
      <c r="D16" s="14" t="n">
        <v>9.735824851925381</v>
      </c>
      <c r="E16" s="14" t="n">
        <v>3.581826296661035</v>
      </c>
      <c r="F16" s="14" t="n">
        <v>9.126911624095715</v>
      </c>
      <c r="G16" s="15">
        <f>AVERAGE(C16:F16)</f>
        <v/>
      </c>
      <c r="H16" s="15">
        <f>SUM(C16:F16)/4</f>
        <v/>
      </c>
      <c r="I16" s="15">
        <f>IF(H16&lt;7, (0.6*H16) + (0.4*G16), "-")</f>
        <v/>
      </c>
      <c r="J16" s="8">
        <f>IF(H16&lt;2.5, "REPROVADO", IF(H16&lt;7, "FINAL", "APROVADO"))</f>
        <v/>
      </c>
      <c r="K16" s="15">
        <f>IF(H16&lt;7, (12.5 - (1.5*H16)), "-")</f>
        <v/>
      </c>
      <c r="L16" s="15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14" t="n">
        <v>2.640119061834872</v>
      </c>
      <c r="D17" s="14" t="n">
        <v>6.665203975615887</v>
      </c>
      <c r="E17" s="14" t="n">
        <v>9.95049547182702</v>
      </c>
      <c r="F17" s="14" t="n">
        <v>1.817755737687196</v>
      </c>
      <c r="G17" s="15">
        <f>AVERAGE(C17:F17)</f>
        <v/>
      </c>
      <c r="H17" s="15">
        <f>SUM(C17:F17)/4</f>
        <v/>
      </c>
      <c r="I17" s="15">
        <f>IF(H17&lt;7, (0.6*H17) + (0.4*G17), "-")</f>
        <v/>
      </c>
      <c r="J17" s="8">
        <f>IF(H17&lt;2.5, "REPROVADO", IF(H17&lt;7, "FINAL", "APROVADO"))</f>
        <v/>
      </c>
      <c r="K17" s="15">
        <f>IF(H17&lt;7, (12.5 - (1.5*H17)), "-")</f>
        <v/>
      </c>
      <c r="L17" s="15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14" t="n">
        <v>8.662470597891748</v>
      </c>
      <c r="D18" s="14" t="n">
        <v>2.510922526798205</v>
      </c>
      <c r="E18" s="14" t="n">
        <v>6.946855096563619</v>
      </c>
      <c r="F18" s="14" t="n">
        <v>6.342673239436165</v>
      </c>
      <c r="G18" s="15">
        <f>AVERAGE(C18:F18)</f>
        <v/>
      </c>
      <c r="H18" s="15">
        <f>SUM(C18:F18)/4</f>
        <v/>
      </c>
      <c r="I18" s="15">
        <f>IF(H18&lt;7, (0.6*H18) + (0.4*G18), "-")</f>
        <v/>
      </c>
      <c r="J18" s="8">
        <f>IF(H18&lt;2.5, "REPROVADO", IF(H18&lt;7, "FINAL", "APROVADO"))</f>
        <v/>
      </c>
      <c r="K18" s="15">
        <f>IF(H18&lt;7, (12.5 - (1.5*H18)), "-")</f>
        <v/>
      </c>
      <c r="L18" s="15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14" t="n">
        <v>5.31382023232951</v>
      </c>
      <c r="D19" s="14" t="n">
        <v>2.98902955768653</v>
      </c>
      <c r="E19" s="14" t="n">
        <v>6.42790198184782</v>
      </c>
      <c r="F19" s="14" t="n">
        <v>9.273708514476267</v>
      </c>
      <c r="G19" s="15">
        <f>AVERAGE(C19:F19)</f>
        <v/>
      </c>
      <c r="H19" s="15">
        <f>SUM(C19:F19)/4</f>
        <v/>
      </c>
      <c r="I19" s="15">
        <f>IF(H19&lt;7, (0.6*H19) + (0.4*G19), "-")</f>
        <v/>
      </c>
      <c r="J19" s="8">
        <f>IF(H19&lt;2.5, "REPROVADO", IF(H19&lt;7, "FINAL", "APROVADO"))</f>
        <v/>
      </c>
      <c r="K19" s="15">
        <f>IF(H19&lt;7, (12.5 - (1.5*H19)), "-")</f>
        <v/>
      </c>
      <c r="L19" s="15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14" t="n">
        <v>9.559437348394086</v>
      </c>
      <c r="D20" s="14" t="n">
        <v>5.078646871675003</v>
      </c>
      <c r="E20" s="14" t="n">
        <v>3.378074283135613</v>
      </c>
      <c r="F20" s="14" t="n">
        <v>6.442316236770264</v>
      </c>
      <c r="G20" s="15">
        <f>AVERAGE(C20:F20)</f>
        <v/>
      </c>
      <c r="H20" s="15">
        <f>SUM(C20:F20)/4</f>
        <v/>
      </c>
      <c r="I20" s="15">
        <f>IF(H20&lt;7, (0.6*H20) + (0.4*G20), "-")</f>
        <v/>
      </c>
      <c r="J20" s="8">
        <f>IF(H20&lt;2.5, "REPROVADO", IF(H20&lt;7, "FINAL", "APROVADO"))</f>
        <v/>
      </c>
      <c r="K20" s="15">
        <f>IF(H20&lt;7, (12.5 - (1.5*H20)), "-")</f>
        <v/>
      </c>
      <c r="L20" s="15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14" t="n">
        <v>6.891747260381363</v>
      </c>
      <c r="D21" s="14" t="n">
        <v>4.873547397329707</v>
      </c>
      <c r="E21" s="14" t="n">
        <v>9.616169143406113</v>
      </c>
      <c r="F21" s="14" t="n">
        <v>9.561363817270163</v>
      </c>
      <c r="G21" s="15">
        <f>AVERAGE(C21:F21)</f>
        <v/>
      </c>
      <c r="H21" s="15">
        <f>SUM(C21:F21)/4</f>
        <v/>
      </c>
      <c r="I21" s="15">
        <f>IF(H21&lt;7, (0.6*H21) + (0.4*G21), "-")</f>
        <v/>
      </c>
      <c r="J21" s="8">
        <f>IF(H21&lt;2.5, "REPROVADO", IF(H21&lt;7, "FINAL", "APROVADO"))</f>
        <v/>
      </c>
      <c r="K21" s="15">
        <f>IF(H21&lt;7, (12.5 - (1.5*H21)), "-")</f>
        <v/>
      </c>
      <c r="L21" s="15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14" t="n">
        <v>3.037948532718844</v>
      </c>
      <c r="D22" s="14" t="n">
        <v>2.35116872733134</v>
      </c>
      <c r="E22" s="14" t="n">
        <v>7.725247507162885</v>
      </c>
      <c r="F22" s="14" t="n">
        <v>5.017053453875612</v>
      </c>
      <c r="G22" s="15">
        <f>AVERAGE(C22:F22)</f>
        <v/>
      </c>
      <c r="H22" s="15">
        <f>SUM(C22:F22)/4</f>
        <v/>
      </c>
      <c r="I22" s="15">
        <f>IF(H22&lt;7, (0.6*H22) + (0.4*G22), "-")</f>
        <v/>
      </c>
      <c r="J22" s="8">
        <f>IF(H22&lt;2.5, "REPROVADO", IF(H22&lt;7, "FINAL", "APROVADO"))</f>
        <v/>
      </c>
      <c r="K22" s="15">
        <f>IF(H22&lt;7, (12.5 - (1.5*H22)), "-")</f>
        <v/>
      </c>
      <c r="L22" s="15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14" t="n">
        <v>1.516521702605687</v>
      </c>
      <c r="D23" s="14" t="n">
        <v>8.339181503270499</v>
      </c>
      <c r="E23" s="14" t="n">
        <v>1.536848471978246</v>
      </c>
      <c r="F23" s="14" t="n">
        <v>1.442212460044104</v>
      </c>
      <c r="G23" s="15">
        <f>AVERAGE(C23:F23)</f>
        <v/>
      </c>
      <c r="H23" s="15">
        <f>SUM(C23:F23)/4</f>
        <v/>
      </c>
      <c r="I23" s="15">
        <f>IF(H23&lt;7, (0.6*H23) + (0.4*G23), "-")</f>
        <v/>
      </c>
      <c r="J23" s="8">
        <f>IF(H23&lt;2.5, "REPROVADO", IF(H23&lt;7, "FINAL", "APROVADO"))</f>
        <v/>
      </c>
      <c r="K23" s="15">
        <f>IF(H23&lt;7, (12.5 - (1.5*H23)), "-")</f>
        <v/>
      </c>
      <c r="L23" s="15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14" t="n">
        <v>3.904190864343005</v>
      </c>
      <c r="D24" s="14" t="n">
        <v>4.117782725518189</v>
      </c>
      <c r="E24" s="14" t="n">
        <v>9.356387866262139</v>
      </c>
      <c r="F24" s="14" t="n">
        <v>2.787100864423926</v>
      </c>
      <c r="G24" s="15">
        <f>AVERAGE(C24:F24)</f>
        <v/>
      </c>
      <c r="H24" s="15">
        <f>SUM(C24:F24)/4</f>
        <v/>
      </c>
      <c r="I24" s="15">
        <f>IF(H24&lt;7, (0.6*H24) + (0.4*G24), "-")</f>
        <v/>
      </c>
      <c r="J24" s="8">
        <f>IF(H24&lt;2.5, "REPROVADO", IF(H24&lt;7, "FINAL", "APROVADO"))</f>
        <v/>
      </c>
      <c r="K24" s="15">
        <f>IF(H24&lt;7, (12.5 - (1.5*H24)), "-")</f>
        <v/>
      </c>
      <c r="L24" s="15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14" t="n">
        <v>7.446505554860007</v>
      </c>
      <c r="D25" s="14" t="n">
        <v>3.209872945694289</v>
      </c>
      <c r="E25" s="14" t="n">
        <v>4.495333081182133</v>
      </c>
      <c r="F25" s="14" t="n">
        <v>2.996275859302854</v>
      </c>
      <c r="G25" s="15">
        <f>AVERAGE(C25:F25)</f>
        <v/>
      </c>
      <c r="H25" s="15">
        <f>SUM(C25:F25)/4</f>
        <v/>
      </c>
      <c r="I25" s="15">
        <f>IF(H25&lt;7, (0.6*H25) + (0.4*G25), "-")</f>
        <v/>
      </c>
      <c r="J25" s="8">
        <f>IF(H25&lt;2.5, "REPROVADO", IF(H25&lt;7, "FINAL", "APROVADO"))</f>
        <v/>
      </c>
      <c r="K25" s="15">
        <f>IF(H25&lt;7, (12.5 - (1.5*H25)), "-")</f>
        <v/>
      </c>
      <c r="L25" s="15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15">
        <f>AVERAGE(C26:F26)</f>
        <v/>
      </c>
      <c r="H26" s="15">
        <f>SUM(C26:F26)/4</f>
        <v/>
      </c>
      <c r="I26" s="15">
        <f>IF(H26&lt;7, (0.6*H26) + (0.4*G26), "-")</f>
        <v/>
      </c>
      <c r="J26" s="8">
        <f>IF(H26&lt;2.5, "REPROVADO", IF(H26&lt;7, "FINAL", "APROVADO"))</f>
        <v/>
      </c>
      <c r="K26" s="15">
        <f>IF(H26&lt;7, (12.5 - (1.5*H26)), "-")</f>
        <v/>
      </c>
      <c r="L26" s="15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15">
        <f>AVERAGE(C27:F27)</f>
        <v/>
      </c>
      <c r="H27" s="15">
        <f>SUM(C27:F27)/4</f>
        <v/>
      </c>
      <c r="I27" s="15">
        <f>IF(H27&lt;7, (0.6*H27) + (0.4*G27), "-")</f>
        <v/>
      </c>
      <c r="J27" s="8">
        <f>IF(H27&lt;2.5, "REPROVADO", IF(H27&lt;7, "FINAL", "APROVADO"))</f>
        <v/>
      </c>
      <c r="K27" s="15">
        <f>IF(H27&lt;7, (12.5 - (1.5*H27)), "-")</f>
        <v/>
      </c>
      <c r="L27" s="15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15">
        <f>AVERAGE(C28:F28)</f>
        <v/>
      </c>
      <c r="H28" s="15">
        <f>SUM(C28:F28)/4</f>
        <v/>
      </c>
      <c r="I28" s="15">
        <f>IF(H28&lt;7, (0.6*H28) + (0.4*G28), "-")</f>
        <v/>
      </c>
      <c r="J28" s="8">
        <f>IF(H28&lt;2.5, "REPROVADO", IF(H28&lt;7, "FINAL", "APROVADO"))</f>
        <v/>
      </c>
      <c r="K28" s="15">
        <f>IF(H28&lt;7, (12.5 - (1.5*H28)), "-")</f>
        <v/>
      </c>
      <c r="L28" s="15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15">
        <f>AVERAGE(C29:F29)</f>
        <v/>
      </c>
      <c r="H29" s="15">
        <f>SUM(C29:F29)/4</f>
        <v/>
      </c>
      <c r="I29" s="15">
        <f>IF(H29&lt;7, (0.6*H29) + (0.4*G29), "-")</f>
        <v/>
      </c>
      <c r="J29" s="8">
        <f>IF(H29&lt;2.5, "REPROVADO", IF(H29&lt;7, "FINAL", "APROVADO"))</f>
        <v/>
      </c>
      <c r="K29" s="15">
        <f>IF(H29&lt;7, (12.5 - (1.5*H29)), "-")</f>
        <v/>
      </c>
      <c r="L29" s="15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15">
        <f>AVERAGE(C30:F30)</f>
        <v/>
      </c>
      <c r="H30" s="15">
        <f>SUM(C30:F30)/4</f>
        <v/>
      </c>
      <c r="I30" s="15">
        <f>IF(H30&lt;7, (0.6*H30) + (0.4*G30), "-")</f>
        <v/>
      </c>
      <c r="J30" s="8">
        <f>IF(H30&lt;2.5, "REPROVADO", IF(H30&lt;7, "FINAL", "APROVADO"))</f>
        <v/>
      </c>
      <c r="K30" s="15">
        <f>IF(H30&lt;7, (12.5 - (1.5*H30)), "-")</f>
        <v/>
      </c>
      <c r="L30" s="15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15">
        <f>AVERAGE(C31:F31)</f>
        <v/>
      </c>
      <c r="H31" s="15">
        <f>SUM(C31:F31)/4</f>
        <v/>
      </c>
      <c r="I31" s="15">
        <f>IF(H31&lt;7, (0.6*H31) + (0.4*G31), "-")</f>
        <v/>
      </c>
      <c r="J31" s="8">
        <f>IF(H31&lt;2.5, "REPROVADO", IF(H31&lt;7, "FINAL", "APROVADO"))</f>
        <v/>
      </c>
      <c r="K31" s="15">
        <f>IF(H31&lt;7, (12.5 - (1.5*H31)), "-")</f>
        <v/>
      </c>
      <c r="L31" s="15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15">
        <f>AVERAGE(C32:F32)</f>
        <v/>
      </c>
      <c r="H32" s="15">
        <f>SUM(C32:F32)/4</f>
        <v/>
      </c>
      <c r="I32" s="15">
        <f>IF(H32&lt;7, (0.6*H32) + (0.4*G32), "-")</f>
        <v/>
      </c>
      <c r="J32" s="8">
        <f>IF(H32&lt;2.5, "REPROVADO", IF(H32&lt;7, "FINAL", "APROVADO"))</f>
        <v/>
      </c>
      <c r="K32" s="15">
        <f>IF(H32&lt;7, (12.5 - (1.5*H32)), "-")</f>
        <v/>
      </c>
      <c r="L32" s="15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15">
        <f>AVERAGE(C33:F33)</f>
        <v/>
      </c>
      <c r="H33" s="15">
        <f>SUM(C33:F33)/4</f>
        <v/>
      </c>
      <c r="I33" s="15">
        <f>IF(H33&lt;7, (0.6*H33) + (0.4*G33), "-")</f>
        <v/>
      </c>
      <c r="J33" s="8">
        <f>IF(H33&lt;2.5, "REPROVADO", IF(H33&lt;7, "FINAL", "APROVADO"))</f>
        <v/>
      </c>
      <c r="K33" s="15">
        <f>IF(H33&lt;7, (12.5 - (1.5*H33)), "-")</f>
        <v/>
      </c>
      <c r="L33" s="15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15">
        <f>AVERAGE(C34:F34)</f>
        <v/>
      </c>
      <c r="H34" s="15">
        <f>SUM(C34:F34)/4</f>
        <v/>
      </c>
      <c r="I34" s="15">
        <f>IF(H34&lt;7, (0.6*H34) + (0.4*G34), "-")</f>
        <v/>
      </c>
      <c r="J34" s="8">
        <f>IF(H34&lt;2.5, "REPROVADO", IF(H34&lt;7, "FINAL", "APROVADO"))</f>
        <v/>
      </c>
      <c r="K34" s="15">
        <f>IF(H34&lt;7, (12.5 - (1.5*H34)), "-")</f>
        <v/>
      </c>
      <c r="L34" s="15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15">
        <f>AVERAGE(C35:F35)</f>
        <v/>
      </c>
      <c r="H35" s="15">
        <f>SUM(C35:F35)/4</f>
        <v/>
      </c>
      <c r="I35" s="15">
        <f>IF(H35&lt;7, (0.6*H35) + (0.4*G35), "-")</f>
        <v/>
      </c>
      <c r="J35" s="8">
        <f>IF(H35&lt;2.5, "REPROVADO", IF(H35&lt;7, "FINAL", "APROVADO"))</f>
        <v/>
      </c>
      <c r="K35" s="15">
        <f>IF(H35&lt;7, (12.5 - (1.5*H35)), "-")</f>
        <v/>
      </c>
      <c r="L35" s="15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15">
        <f>AVERAGE(C36:F36)</f>
        <v/>
      </c>
      <c r="H36" s="15">
        <f>SUM(C36:F36)/4</f>
        <v/>
      </c>
      <c r="I36" s="15">
        <f>IF(H36&lt;7, (0.6*H36) + (0.4*G36), "-")</f>
        <v/>
      </c>
      <c r="J36" s="8">
        <f>IF(H36&lt;2.5, "REPROVADO", IF(H36&lt;7, "FINAL", "APROVADO"))</f>
        <v/>
      </c>
      <c r="K36" s="15">
        <f>IF(H36&lt;7, (12.5 - (1.5*H36)), "-")</f>
        <v/>
      </c>
      <c r="L36" s="15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15">
        <f>AVERAGE(C37:F37)</f>
        <v/>
      </c>
      <c r="H37" s="15">
        <f>SUM(C37:F37)/4</f>
        <v/>
      </c>
      <c r="I37" s="15">
        <f>IF(H37&lt;7, (0.6*H37) + (0.4*G37), "-")</f>
        <v/>
      </c>
      <c r="J37" s="8">
        <f>IF(H37&lt;2.5, "REPROVADO", IF(H37&lt;7, "FINAL", "APROVADO"))</f>
        <v/>
      </c>
      <c r="K37" s="15">
        <f>IF(H37&lt;7, (12.5 - (1.5*H37)), "-")</f>
        <v/>
      </c>
      <c r="L37" s="15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15">
        <f>AVERAGE(C38:F38)</f>
        <v/>
      </c>
      <c r="H38" s="15">
        <f>SUM(C38:F38)/4</f>
        <v/>
      </c>
      <c r="I38" s="15">
        <f>IF(H38&lt;7, (0.6*H38) + (0.4*G38), "-")</f>
        <v/>
      </c>
      <c r="J38" s="8">
        <f>IF(H38&lt;2.5, "REPROVADO", IF(H38&lt;7, "FINAL", "APROVADO"))</f>
        <v/>
      </c>
      <c r="K38" s="15">
        <f>IF(H38&lt;7, (12.5 - (1.5*H38)), "-")</f>
        <v/>
      </c>
      <c r="L38" s="15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3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14" t="n">
        <v>3.508159547728185</v>
      </c>
      <c r="D56" s="14" t="n">
        <v>3.213946921583032</v>
      </c>
      <c r="E56" s="14" t="n">
        <v>4.834508806166067</v>
      </c>
      <c r="F56" s="14" t="n">
        <v>7.662697946516682</v>
      </c>
      <c r="G56" s="15">
        <f>AVERAGE(C56:F56)</f>
        <v/>
      </c>
      <c r="H56" s="15">
        <f>SUM(C56:F56)/4</f>
        <v/>
      </c>
      <c r="I56" s="15">
        <f>IF(H56&lt;7, (0.6*H56) + (0.4*G56), "-")</f>
        <v/>
      </c>
      <c r="J56" s="8">
        <f>IF(H56&lt;2.5, "REPROVADO", IF(H56&lt;7, "FINAL", "APROVADO"))</f>
        <v/>
      </c>
      <c r="K56" s="15">
        <f>IF(H56&lt;7, (12.5 - (1.5*H56)), "-")</f>
        <v/>
      </c>
      <c r="L56" s="15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14" t="n">
        <v>8.324652777182431</v>
      </c>
      <c r="D57" s="14" t="n">
        <v>5.617859846345828</v>
      </c>
      <c r="E57" s="14" t="n">
        <v>7.260394087372356</v>
      </c>
      <c r="F57" s="14" t="n">
        <v>1.470690578035865</v>
      </c>
      <c r="G57" s="15">
        <f>AVERAGE(C57:F57)</f>
        <v/>
      </c>
      <c r="H57" s="15">
        <f>SUM(C57:F57)/4</f>
        <v/>
      </c>
      <c r="I57" s="15">
        <f>IF(H57&lt;7, (0.6*H57) + (0.4*G57), "-")</f>
        <v/>
      </c>
      <c r="J57" s="8">
        <f>IF(H57&lt;2.5, "REPROVADO", IF(H57&lt;7, "FINAL", "APROVADO"))</f>
        <v/>
      </c>
      <c r="K57" s="15">
        <f>IF(H57&lt;7, (12.5 - (1.5*H57)), "-")</f>
        <v/>
      </c>
      <c r="L57" s="15">
        <f>IF(G57&gt;=K57, "AF", "-")</f>
        <v/>
      </c>
      <c r="N57" s="8" t="inlineStr">
        <is>
          <t>ALUNOS APROVADOS</t>
        </is>
      </c>
      <c r="O57" s="9">
        <f>COUNTIF(C56:C90, "&gt;=7")</f>
        <v/>
      </c>
      <c r="P57" s="9">
        <f>COUNTIF(D56:D90, "&gt;=7")</f>
        <v/>
      </c>
      <c r="Q57" s="9">
        <f>COUNTIF(E56:E90, "&gt;=7")</f>
        <v/>
      </c>
      <c r="R57" s="9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14" t="n">
        <v>5.156396828406143</v>
      </c>
      <c r="D58" s="14" t="n">
        <v>3.805484915815076</v>
      </c>
      <c r="E58" s="14" t="n">
        <v>1.377067211728942</v>
      </c>
      <c r="F58" s="14" t="n">
        <v>3.930441881266303</v>
      </c>
      <c r="G58" s="15">
        <f>AVERAGE(C58:F58)</f>
        <v/>
      </c>
      <c r="H58" s="15">
        <f>SUM(C58:F58)/4</f>
        <v/>
      </c>
      <c r="I58" s="15">
        <f>IF(H58&lt;7, (0.6*H58) + (0.4*G58), "-")</f>
        <v/>
      </c>
      <c r="J58" s="8">
        <f>IF(H58&lt;2.5, "REPROVADO", IF(H58&lt;7, "FINAL", "APROVADO"))</f>
        <v/>
      </c>
      <c r="K58" s="15">
        <f>IF(H58&lt;7, (12.5 - (1.5*H58)), "-")</f>
        <v/>
      </c>
      <c r="L58" s="15">
        <f>IF(G58&gt;=K58, "AF", "-")</f>
        <v/>
      </c>
      <c r="N58" s="8" t="inlineStr">
        <is>
          <t>ALUNOS REPROVADOS</t>
        </is>
      </c>
      <c r="O58" s="9">
        <f>COUNTIF(C56:C90, "&lt;7")</f>
        <v/>
      </c>
      <c r="P58" s="9">
        <f>COUNTIF(D56:D90, "&lt;7")</f>
        <v/>
      </c>
      <c r="Q58" s="9">
        <f>COUNTIF(E56:E90, "&lt;7")</f>
        <v/>
      </c>
      <c r="R58" s="9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14" t="n">
        <v>7.91059944196369</v>
      </c>
      <c r="D59" s="14" t="n">
        <v>7.639287453137592</v>
      </c>
      <c r="E59" s="14" t="n">
        <v>3.643795255754458</v>
      </c>
      <c r="F59" s="14" t="n">
        <v>4.15507467648602</v>
      </c>
      <c r="G59" s="15">
        <f>AVERAGE(C59:F59)</f>
        <v/>
      </c>
      <c r="H59" s="15">
        <f>SUM(C59:F59)/4</f>
        <v/>
      </c>
      <c r="I59" s="15">
        <f>IF(H59&lt;7, (0.6*H59) + (0.4*G59), "-")</f>
        <v/>
      </c>
      <c r="J59" s="8">
        <f>IF(H59&lt;2.5, "REPROVADO", IF(H59&lt;7, "FINAL", "APROVADO"))</f>
        <v/>
      </c>
      <c r="K59" s="15">
        <f>IF(H59&lt;7, (12.5 - (1.5*H59)), "-")</f>
        <v/>
      </c>
      <c r="L59" s="15">
        <f>IF(G59&gt;=K59, "AF", "-")</f>
        <v/>
      </c>
      <c r="N59" s="8" t="inlineStr">
        <is>
          <t>Nº ALUNOS COM MÉDIA &gt; 8,0</t>
        </is>
      </c>
      <c r="O59" s="9">
        <f>COUNTIF(C56:C90, "&gt;=8")</f>
        <v/>
      </c>
      <c r="P59" s="9">
        <f>COUNTIF(D56:D90, "&gt;=8")</f>
        <v/>
      </c>
      <c r="Q59" s="9">
        <f>COUNTIF(E56:E90, "&gt;=8")</f>
        <v/>
      </c>
      <c r="R59" s="9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14" t="n">
        <v>1.259085948372636</v>
      </c>
      <c r="D60" s="14" t="n">
        <v>5.863914440250949</v>
      </c>
      <c r="E60" s="14" t="n">
        <v>6.213755288362925</v>
      </c>
      <c r="F60" s="14" t="n">
        <v>5.766972224815524</v>
      </c>
      <c r="G60" s="15">
        <f>AVERAGE(C60:F60)</f>
        <v/>
      </c>
      <c r="H60" s="15">
        <f>SUM(C60:F60)/4</f>
        <v/>
      </c>
      <c r="I60" s="15">
        <f>IF(H60&lt;7, (0.6*H60) + (0.4*G60), "-")</f>
        <v/>
      </c>
      <c r="J60" s="8">
        <f>IF(H60&lt;2.5, "REPROVADO", IF(H60&lt;7, "FINAL", "APROVADO"))</f>
        <v/>
      </c>
      <c r="K60" s="15">
        <f>IF(H60&lt;7, (12.5 - (1.5*H60)), "-")</f>
        <v/>
      </c>
      <c r="L60" s="15">
        <f>IF(G60&gt;=K60, "AF", "-")</f>
        <v/>
      </c>
      <c r="N60" s="8" t="inlineStr">
        <is>
          <t>Nº ALUNOS QUE NÃO ATINGIRAM MÉDIA &gt; 8,0</t>
        </is>
      </c>
      <c r="O60" s="9">
        <f>COUNTIF(C56:C90, "&lt;8")</f>
        <v/>
      </c>
      <c r="P60" s="9">
        <f>COUNTIF(D56:D90, "&lt;8")</f>
        <v/>
      </c>
      <c r="Q60" s="9">
        <f>COUNTIF(E56:E90, "&lt;8")</f>
        <v/>
      </c>
      <c r="R60" s="9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14" t="n">
        <v>2.377194321594143</v>
      </c>
      <c r="D61" s="14" t="n">
        <v>5.034314040418782</v>
      </c>
      <c r="E61" s="14" t="n">
        <v>4.785245329199714</v>
      </c>
      <c r="F61" s="14" t="n">
        <v>1.497672251377018</v>
      </c>
      <c r="G61" s="15">
        <f>AVERAGE(C61:F61)</f>
        <v/>
      </c>
      <c r="H61" s="15">
        <f>SUM(C61:F61)/4</f>
        <v/>
      </c>
      <c r="I61" s="15">
        <f>IF(H61&lt;7, (0.6*H61) + (0.4*G61), "-")</f>
        <v/>
      </c>
      <c r="J61" s="8">
        <f>IF(H61&lt;2.5, "REPROVADO", IF(H61&lt;7, "FINAL", "APROVADO"))</f>
        <v/>
      </c>
      <c r="K61" s="15">
        <f>IF(H61&lt;7, (12.5 - (1.5*H61)), "-")</f>
        <v/>
      </c>
      <c r="L61" s="15">
        <f>IF(G61&gt;=K61, "AF", "-")</f>
        <v/>
      </c>
      <c r="N61" s="8" t="inlineStr">
        <is>
          <t>PERCENTUAL DE MÉDIAS &gt; 5,0</t>
        </is>
      </c>
      <c r="O61" s="10">
        <f>COUNTIF(C56:C90, "&gt;=5")/COUNTA(C56:C90)</f>
        <v/>
      </c>
      <c r="P61" s="10">
        <f>COUNTIF(D56:D90, "&gt;=5")/COUNTA(D56:D90)</f>
        <v/>
      </c>
      <c r="Q61" s="10">
        <f>COUNTIF(E56:E90, "&gt;=5")/COUNTA(E56:E90)</f>
        <v/>
      </c>
      <c r="R61" s="10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14" t="n">
        <v>1.108623920469905</v>
      </c>
      <c r="D62" s="14" t="n">
        <v>6.547013915331152</v>
      </c>
      <c r="E62" s="14" t="n">
        <v>7.073029738295503</v>
      </c>
      <c r="F62" s="14" t="n">
        <v>9.950857969546131</v>
      </c>
      <c r="G62" s="15">
        <f>AVERAGE(C62:F62)</f>
        <v/>
      </c>
      <c r="H62" s="15">
        <f>SUM(C62:F62)/4</f>
        <v/>
      </c>
      <c r="I62" s="15">
        <f>IF(H62&lt;7, (0.6*H62) + (0.4*G62), "-")</f>
        <v/>
      </c>
      <c r="J62" s="8">
        <f>IF(H62&lt;2.5, "REPROVADO", IF(H62&lt;7, "FINAL", "APROVADO"))</f>
        <v/>
      </c>
      <c r="K62" s="15">
        <f>IF(H62&lt;7, (12.5 - (1.5*H62)), "-")</f>
        <v/>
      </c>
      <c r="L62" s="15">
        <f>IF(G62&gt;=K62, "AF", "-")</f>
        <v/>
      </c>
      <c r="N62" s="8" t="inlineStr">
        <is>
          <t>PERCENTUAL DE MÉDIAS &lt; 5,0</t>
        </is>
      </c>
      <c r="O62" s="10">
        <f>COUNTIF(C56:C90, "&lt;5")/COUNTA(C56:C90)</f>
        <v/>
      </c>
      <c r="P62" s="10">
        <f>COUNTIF(D56:D90, "&lt;5")/COUNTA(D56:D90)</f>
        <v/>
      </c>
      <c r="Q62" s="10">
        <f>COUNTIF(E56:E90, "&lt;5")/COUNTA(E56:E90)</f>
        <v/>
      </c>
      <c r="R62" s="10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14" t="n">
        <v>4.761209264856972</v>
      </c>
      <c r="D63" s="14" t="n">
        <v>5.301278774524135</v>
      </c>
      <c r="E63" s="14" t="n">
        <v>4.917439672303411</v>
      </c>
      <c r="F63" s="14" t="n">
        <v>7.154459469333962</v>
      </c>
      <c r="G63" s="15">
        <f>AVERAGE(C63:F63)</f>
        <v/>
      </c>
      <c r="H63" s="15">
        <f>SUM(C63:F63)/4</f>
        <v/>
      </c>
      <c r="I63" s="15">
        <f>IF(H63&lt;7, (0.6*H63) + (0.4*G63), "-")</f>
        <v/>
      </c>
      <c r="J63" s="8">
        <f>IF(H63&lt;2.5, "REPROVADO", IF(H63&lt;7, "FINAL", "APROVADO"))</f>
        <v/>
      </c>
      <c r="K63" s="15">
        <f>IF(H63&lt;7, (12.5 - (1.5*H63)), "-")</f>
        <v/>
      </c>
      <c r="L63" s="15">
        <f>IF(G63&gt;=K63, "AF", "-")</f>
        <v/>
      </c>
      <c r="N63" s="8" t="inlineStr">
        <is>
          <t>MATRÍCULAS</t>
        </is>
      </c>
      <c r="O63" s="9">
        <f>COUNTA(C56:C90)</f>
        <v/>
      </c>
      <c r="P63" s="9">
        <f>COUNTA(D56:D90)</f>
        <v/>
      </c>
      <c r="Q63" s="9">
        <f>COUNTA(E56:E90)</f>
        <v/>
      </c>
      <c r="R63" s="9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14" t="n">
        <v>3.496513557442331</v>
      </c>
      <c r="D64" s="14" t="n">
        <v>3.678860562308023</v>
      </c>
      <c r="E64" s="14" t="n">
        <v>5.851484517579945</v>
      </c>
      <c r="F64" s="14" t="n">
        <v>3.183401813028042</v>
      </c>
      <c r="G64" s="15">
        <f>AVERAGE(C64:F64)</f>
        <v/>
      </c>
      <c r="H64" s="15">
        <f>SUM(C64:F64)/4</f>
        <v/>
      </c>
      <c r="I64" s="15">
        <f>IF(H64&lt;7, (0.6*H64) + (0.4*G64), "-")</f>
        <v/>
      </c>
      <c r="J64" s="8">
        <f>IF(H64&lt;2.5, "REPROVADO", IF(H64&lt;7, "FINAL", "APROVADO"))</f>
        <v/>
      </c>
      <c r="K64" s="15">
        <f>IF(H64&lt;7, (12.5 - (1.5*H64)), "-")</f>
        <v/>
      </c>
      <c r="L64" s="15">
        <f>IF(G64&gt;=K64, "AF", "-")</f>
        <v/>
      </c>
      <c r="N64" s="8" t="inlineStr">
        <is>
          <t>TAXA DE APROVAÇÃO (%)</t>
        </is>
      </c>
      <c r="O64" s="10">
        <f>IF(COUNTA(C56:C90)=0, 0, COUNTIF(C56:C90, "&gt;=7")/COUNTA(C56:C90))</f>
        <v/>
      </c>
      <c r="P64" s="10">
        <f>IF(COUNTA(D56:D90)=0, 0, COUNTIF(D56:D90, "&gt;=7")/COUNTA(D56:D90))</f>
        <v/>
      </c>
      <c r="Q64" s="10">
        <f>IF(COUNTA(E56:E90)=0, 0, COUNTIF(E56:E90, "&gt;=7")/COUNTA(E56:E90))</f>
        <v/>
      </c>
      <c r="R64" s="10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14" t="n">
        <v>5.940077980412918</v>
      </c>
      <c r="D65" s="14" t="n">
        <v>5.788989196618018</v>
      </c>
      <c r="E65" s="14" t="n">
        <v>3.083797936825366</v>
      </c>
      <c r="F65" s="14" t="n">
        <v>8.681182501523317</v>
      </c>
      <c r="G65" s="15">
        <f>AVERAGE(C65:F65)</f>
        <v/>
      </c>
      <c r="H65" s="15">
        <f>SUM(C65:F65)/4</f>
        <v/>
      </c>
      <c r="I65" s="15">
        <f>IF(H65&lt;7, (0.6*H65) + (0.4*G65), "-")</f>
        <v/>
      </c>
      <c r="J65" s="8">
        <f>IF(H65&lt;2.5, "REPROVADO", IF(H65&lt;7, "FINAL", "APROVADO"))</f>
        <v/>
      </c>
      <c r="K65" s="15">
        <f>IF(H65&lt;7, (12.5 - (1.5*H65)), "-")</f>
        <v/>
      </c>
      <c r="L65" s="15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14" t="n">
        <v>4.834207776291255</v>
      </c>
      <c r="D66" s="14" t="n">
        <v>3.030571990310529</v>
      </c>
      <c r="E66" s="14" t="n">
        <v>8.512175953670397</v>
      </c>
      <c r="F66" s="14" t="n">
        <v>2.933539806746857</v>
      </c>
      <c r="G66" s="15">
        <f>AVERAGE(C66:F66)</f>
        <v/>
      </c>
      <c r="H66" s="15">
        <f>SUM(C66:F66)/4</f>
        <v/>
      </c>
      <c r="I66" s="15">
        <f>IF(H66&lt;7, (0.6*H66) + (0.4*G66), "-")</f>
        <v/>
      </c>
      <c r="J66" s="8">
        <f>IF(H66&lt;2.5, "REPROVADO", IF(H66&lt;7, "FINAL", "APROVADO"))</f>
        <v/>
      </c>
      <c r="K66" s="15">
        <f>IF(H66&lt;7, (12.5 - (1.5*H66)), "-")</f>
        <v/>
      </c>
      <c r="L66" s="15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14" t="n">
        <v>9.37556418641925</v>
      </c>
      <c r="D67" s="14" t="n">
        <v>9.027702344046991</v>
      </c>
      <c r="E67" s="14" t="n">
        <v>4.557679594901601</v>
      </c>
      <c r="F67" s="14" t="n">
        <v>7.129574343456579</v>
      </c>
      <c r="G67" s="15">
        <f>AVERAGE(C67:F67)</f>
        <v/>
      </c>
      <c r="H67" s="15">
        <f>SUM(C67:F67)/4</f>
        <v/>
      </c>
      <c r="I67" s="15">
        <f>IF(H67&lt;7, (0.6*H67) + (0.4*G67), "-")</f>
        <v/>
      </c>
      <c r="J67" s="8">
        <f>IF(H67&lt;2.5, "REPROVADO", IF(H67&lt;7, "FINAL", "APROVADO"))</f>
        <v/>
      </c>
      <c r="K67" s="15">
        <f>IF(H67&lt;7, (12.5 - (1.5*H67)), "-")</f>
        <v/>
      </c>
      <c r="L67" s="15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14" t="n">
        <v>6.962137577290703</v>
      </c>
      <c r="D68" s="14" t="n">
        <v>1.65546263232098</v>
      </c>
      <c r="E68" s="14" t="n">
        <v>1.177893938152761</v>
      </c>
      <c r="F68" s="14" t="n">
        <v>4.580922591839142</v>
      </c>
      <c r="G68" s="15">
        <f>AVERAGE(C68:F68)</f>
        <v/>
      </c>
      <c r="H68" s="15">
        <f>SUM(C68:F68)/4</f>
        <v/>
      </c>
      <c r="I68" s="15">
        <f>IF(H68&lt;7, (0.6*H68) + (0.4*G68), "-")</f>
        <v/>
      </c>
      <c r="J68" s="8">
        <f>IF(H68&lt;2.5, "REPROVADO", IF(H68&lt;7, "FINAL", "APROVADO"))</f>
        <v/>
      </c>
      <c r="K68" s="15">
        <f>IF(H68&lt;7, (12.5 - (1.5*H68)), "-")</f>
        <v/>
      </c>
      <c r="L68" s="15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14" t="n">
        <v>7.241751243170277</v>
      </c>
      <c r="D69" s="14" t="n">
        <v>3.139664339086679</v>
      </c>
      <c r="E69" s="14" t="n">
        <v>2.625768776362947</v>
      </c>
      <c r="F69" s="14" t="n">
        <v>1.391232817196863</v>
      </c>
      <c r="G69" s="15">
        <f>AVERAGE(C69:F69)</f>
        <v/>
      </c>
      <c r="H69" s="15">
        <f>SUM(C69:F69)/4</f>
        <v/>
      </c>
      <c r="I69" s="15">
        <f>IF(H69&lt;7, (0.6*H69) + (0.4*G69), "-")</f>
        <v/>
      </c>
      <c r="J69" s="8">
        <f>IF(H69&lt;2.5, "REPROVADO", IF(H69&lt;7, "FINAL", "APROVADO"))</f>
        <v/>
      </c>
      <c r="K69" s="15">
        <f>IF(H69&lt;7, (12.5 - (1.5*H69)), "-")</f>
        <v/>
      </c>
      <c r="L69" s="15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14" t="n">
        <v>5.65380620725756</v>
      </c>
      <c r="D70" s="14" t="n">
        <v>5.047681053287045</v>
      </c>
      <c r="E70" s="14" t="n">
        <v>8.439605178002205</v>
      </c>
      <c r="F70" s="14" t="n">
        <v>7.571308528464948</v>
      </c>
      <c r="G70" s="15">
        <f>AVERAGE(C70:F70)</f>
        <v/>
      </c>
      <c r="H70" s="15">
        <f>SUM(C70:F70)/4</f>
        <v/>
      </c>
      <c r="I70" s="15">
        <f>IF(H70&lt;7, (0.6*H70) + (0.4*G70), "-")</f>
        <v/>
      </c>
      <c r="J70" s="8">
        <f>IF(H70&lt;2.5, "REPROVADO", IF(H70&lt;7, "FINAL", "APROVADO"))</f>
        <v/>
      </c>
      <c r="K70" s="15">
        <f>IF(H70&lt;7, (12.5 - (1.5*H70)), "-")</f>
        <v/>
      </c>
      <c r="L70" s="15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14" t="n">
        <v>4.580703615967316</v>
      </c>
      <c r="D71" s="14" t="n">
        <v>1.427243398140698</v>
      </c>
      <c r="E71" s="14" t="n">
        <v>6.549913168577561</v>
      </c>
      <c r="F71" s="14" t="n">
        <v>6.878511408768706</v>
      </c>
      <c r="G71" s="15">
        <f>AVERAGE(C71:F71)</f>
        <v/>
      </c>
      <c r="H71" s="15">
        <f>SUM(C71:F71)/4</f>
        <v/>
      </c>
      <c r="I71" s="15">
        <f>IF(H71&lt;7, (0.6*H71) + (0.4*G71), "-")</f>
        <v/>
      </c>
      <c r="J71" s="8">
        <f>IF(H71&lt;2.5, "REPROVADO", IF(H71&lt;7, "FINAL", "APROVADO"))</f>
        <v/>
      </c>
      <c r="K71" s="15">
        <f>IF(H71&lt;7, (12.5 - (1.5*H71)), "-")</f>
        <v/>
      </c>
      <c r="L71" s="15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14" t="n">
        <v>5.264812378220985</v>
      </c>
      <c r="D72" s="14" t="n">
        <v>8.485760841760694</v>
      </c>
      <c r="E72" s="14" t="n">
        <v>6.892209718509575</v>
      </c>
      <c r="F72" s="14" t="n">
        <v>7.386849023923101</v>
      </c>
      <c r="G72" s="15">
        <f>AVERAGE(C72:F72)</f>
        <v/>
      </c>
      <c r="H72" s="15">
        <f>SUM(C72:F72)/4</f>
        <v/>
      </c>
      <c r="I72" s="15">
        <f>IF(H72&lt;7, (0.6*H72) + (0.4*G72), "-")</f>
        <v/>
      </c>
      <c r="J72" s="8">
        <f>IF(H72&lt;2.5, "REPROVADO", IF(H72&lt;7, "FINAL", "APROVADO"))</f>
        <v/>
      </c>
      <c r="K72" s="15">
        <f>IF(H72&lt;7, (12.5 - (1.5*H72)), "-")</f>
        <v/>
      </c>
      <c r="L72" s="15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14" t="n">
        <v>7.572015610552082</v>
      </c>
      <c r="D73" s="14" t="n">
        <v>6.474986515039901</v>
      </c>
      <c r="E73" s="14" t="n">
        <v>4.957136353074342</v>
      </c>
      <c r="F73" s="14" t="n">
        <v>6.267965093025162</v>
      </c>
      <c r="G73" s="15">
        <f>AVERAGE(C73:F73)</f>
        <v/>
      </c>
      <c r="H73" s="15">
        <f>SUM(C73:F73)/4</f>
        <v/>
      </c>
      <c r="I73" s="15">
        <f>IF(H73&lt;7, (0.6*H73) + (0.4*G73), "-")</f>
        <v/>
      </c>
      <c r="J73" s="8">
        <f>IF(H73&lt;2.5, "REPROVADO", IF(H73&lt;7, "FINAL", "APROVADO"))</f>
        <v/>
      </c>
      <c r="K73" s="15">
        <f>IF(H73&lt;7, (12.5 - (1.5*H73)), "-")</f>
        <v/>
      </c>
      <c r="L73" s="15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14" t="n">
        <v>5.430599149507138</v>
      </c>
      <c r="D74" s="14" t="n">
        <v>5.52254319508624</v>
      </c>
      <c r="E74" s="14" t="n">
        <v>6.796843095150519</v>
      </c>
      <c r="F74" s="14" t="n">
        <v>4.410446308745645</v>
      </c>
      <c r="G74" s="15">
        <f>AVERAGE(C74:F74)</f>
        <v/>
      </c>
      <c r="H74" s="15">
        <f>SUM(C74:F74)/4</f>
        <v/>
      </c>
      <c r="I74" s="15">
        <f>IF(H74&lt;7, (0.6*H74) + (0.4*G74), "-")</f>
        <v/>
      </c>
      <c r="J74" s="8">
        <f>IF(H74&lt;2.5, "REPROVADO", IF(H74&lt;7, "FINAL", "APROVADO"))</f>
        <v/>
      </c>
      <c r="K74" s="15">
        <f>IF(H74&lt;7, (12.5 - (1.5*H74)), "-")</f>
        <v/>
      </c>
      <c r="L74" s="15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14" t="n">
        <v>3.445300104033549</v>
      </c>
      <c r="D75" s="14" t="n">
        <v>1.973074056399986</v>
      </c>
      <c r="E75" s="14" t="n">
        <v>3.383171187609353</v>
      </c>
      <c r="F75" s="14" t="n">
        <v>6.691525073619818</v>
      </c>
      <c r="G75" s="15">
        <f>AVERAGE(C75:F75)</f>
        <v/>
      </c>
      <c r="H75" s="15">
        <f>SUM(C75:F75)/4</f>
        <v/>
      </c>
      <c r="I75" s="15">
        <f>IF(H75&lt;7, (0.6*H75) + (0.4*G75), "-")</f>
        <v/>
      </c>
      <c r="J75" s="8">
        <f>IF(H75&lt;2.5, "REPROVADO", IF(H75&lt;7, "FINAL", "APROVADO"))</f>
        <v/>
      </c>
      <c r="K75" s="15">
        <f>IF(H75&lt;7, (12.5 - (1.5*H75)), "-")</f>
        <v/>
      </c>
      <c r="L75" s="15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14" t="n">
        <v>3.898793358950246</v>
      </c>
      <c r="D76" s="14" t="n">
        <v>6.119540361027486</v>
      </c>
      <c r="E76" s="14" t="n">
        <v>8.038947981042114</v>
      </c>
      <c r="F76" s="14" t="n">
        <v>8.316976206528226</v>
      </c>
      <c r="G76" s="15">
        <f>AVERAGE(C76:F76)</f>
        <v/>
      </c>
      <c r="H76" s="15">
        <f>SUM(C76:F76)/4</f>
        <v/>
      </c>
      <c r="I76" s="15">
        <f>IF(H76&lt;7, (0.6*H76) + (0.4*G76), "-")</f>
        <v/>
      </c>
      <c r="J76" s="8">
        <f>IF(H76&lt;2.5, "REPROVADO", IF(H76&lt;7, "FINAL", "APROVADO"))</f>
        <v/>
      </c>
      <c r="K76" s="15">
        <f>IF(H76&lt;7, (12.5 - (1.5*H76)), "-")</f>
        <v/>
      </c>
      <c r="L76" s="15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14" t="n">
        <v>8.003232873379336</v>
      </c>
      <c r="D77" s="14" t="n">
        <v>5.737338290786765</v>
      </c>
      <c r="E77" s="14" t="n">
        <v>7.517700422908685</v>
      </c>
      <c r="F77" s="14" t="n">
        <v>9.852215718950859</v>
      </c>
      <c r="G77" s="15">
        <f>AVERAGE(C77:F77)</f>
        <v/>
      </c>
      <c r="H77" s="15">
        <f>SUM(C77:F77)/4</f>
        <v/>
      </c>
      <c r="I77" s="15">
        <f>IF(H77&lt;7, (0.6*H77) + (0.4*G77), "-")</f>
        <v/>
      </c>
      <c r="J77" s="8">
        <f>IF(H77&lt;2.5, "REPROVADO", IF(H77&lt;7, "FINAL", "APROVADO"))</f>
        <v/>
      </c>
      <c r="K77" s="15">
        <f>IF(H77&lt;7, (12.5 - (1.5*H77)), "-")</f>
        <v/>
      </c>
      <c r="L77" s="15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14" t="n">
        <v>4.397400148152349</v>
      </c>
      <c r="D78" s="14" t="n">
        <v>1.556768968761403</v>
      </c>
      <c r="E78" s="14" t="n">
        <v>2.448990138849339</v>
      </c>
      <c r="F78" s="14" t="n">
        <v>5.544114886669355</v>
      </c>
      <c r="G78" s="15">
        <f>AVERAGE(C78:F78)</f>
        <v/>
      </c>
      <c r="H78" s="15">
        <f>SUM(C78:F78)/4</f>
        <v/>
      </c>
      <c r="I78" s="15">
        <f>IF(H78&lt;7, (0.6*H78) + (0.4*G78), "-")</f>
        <v/>
      </c>
      <c r="J78" s="8">
        <f>IF(H78&lt;2.5, "REPROVADO", IF(H78&lt;7, "FINAL", "APROVADO"))</f>
        <v/>
      </c>
      <c r="K78" s="15">
        <f>IF(H78&lt;7, (12.5 - (1.5*H78)), "-")</f>
        <v/>
      </c>
      <c r="L78" s="15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14" t="n">
        <v>7.977337691854739</v>
      </c>
      <c r="D79" s="14" t="n">
        <v>7.773085037523126</v>
      </c>
      <c r="E79" s="14" t="n">
        <v>5.640750925614522</v>
      </c>
      <c r="F79" s="14" t="n">
        <v>2.529124943734144</v>
      </c>
      <c r="G79" s="15">
        <f>AVERAGE(C79:F79)</f>
        <v/>
      </c>
      <c r="H79" s="15">
        <f>SUM(C79:F79)/4</f>
        <v/>
      </c>
      <c r="I79" s="15">
        <f>IF(H79&lt;7, (0.6*H79) + (0.4*G79), "-")</f>
        <v/>
      </c>
      <c r="J79" s="8">
        <f>IF(H79&lt;2.5, "REPROVADO", IF(H79&lt;7, "FINAL", "APROVADO"))</f>
        <v/>
      </c>
      <c r="K79" s="15">
        <f>IF(H79&lt;7, (12.5 - (1.5*H79)), "-")</f>
        <v/>
      </c>
      <c r="L79" s="15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14" t="n">
        <v>7.202226439713614</v>
      </c>
      <c r="D80" s="14" t="n">
        <v>1.433989131517809</v>
      </c>
      <c r="E80" s="14" t="n">
        <v>9.280311015123898</v>
      </c>
      <c r="F80" s="14" t="n">
        <v>5.068789341668818</v>
      </c>
      <c r="G80" s="15">
        <f>AVERAGE(C80:F80)</f>
        <v/>
      </c>
      <c r="H80" s="15">
        <f>SUM(C80:F80)/4</f>
        <v/>
      </c>
      <c r="I80" s="15">
        <f>IF(H80&lt;7, (0.6*H80) + (0.4*G80), "-")</f>
        <v/>
      </c>
      <c r="J80" s="8">
        <f>IF(H80&lt;2.5, "REPROVADO", IF(H80&lt;7, "FINAL", "APROVADO"))</f>
        <v/>
      </c>
      <c r="K80" s="15">
        <f>IF(H80&lt;7, (12.5 - (1.5*H80)), "-")</f>
        <v/>
      </c>
      <c r="L80" s="15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15">
        <f>AVERAGE(C81:F81)</f>
        <v/>
      </c>
      <c r="H81" s="15">
        <f>SUM(C81:F81)/4</f>
        <v/>
      </c>
      <c r="I81" s="15">
        <f>IF(H81&lt;7, (0.6*H81) + (0.4*G81), "-")</f>
        <v/>
      </c>
      <c r="J81" s="8">
        <f>IF(H81&lt;2.5, "REPROVADO", IF(H81&lt;7, "FINAL", "APROVADO"))</f>
        <v/>
      </c>
      <c r="K81" s="15">
        <f>IF(H81&lt;7, (12.5 - (1.5*H81)), "-")</f>
        <v/>
      </c>
      <c r="L81" s="15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15">
        <f>AVERAGE(C82:F82)</f>
        <v/>
      </c>
      <c r="H82" s="15">
        <f>SUM(C82:F82)/4</f>
        <v/>
      </c>
      <c r="I82" s="15">
        <f>IF(H82&lt;7, (0.6*H82) + (0.4*G82), "-")</f>
        <v/>
      </c>
      <c r="J82" s="8">
        <f>IF(H82&lt;2.5, "REPROVADO", IF(H82&lt;7, "FINAL", "APROVADO"))</f>
        <v/>
      </c>
      <c r="K82" s="15">
        <f>IF(H82&lt;7, (12.5 - (1.5*H82)), "-")</f>
        <v/>
      </c>
      <c r="L82" s="15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15">
        <f>AVERAGE(C83:F83)</f>
        <v/>
      </c>
      <c r="H83" s="15">
        <f>SUM(C83:F83)/4</f>
        <v/>
      </c>
      <c r="I83" s="15">
        <f>IF(H83&lt;7, (0.6*H83) + (0.4*G83), "-")</f>
        <v/>
      </c>
      <c r="J83" s="8">
        <f>IF(H83&lt;2.5, "REPROVADO", IF(H83&lt;7, "FINAL", "APROVADO"))</f>
        <v/>
      </c>
      <c r="K83" s="15">
        <f>IF(H83&lt;7, (12.5 - (1.5*H83)), "-")</f>
        <v/>
      </c>
      <c r="L83" s="15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15">
        <f>AVERAGE(C84:F84)</f>
        <v/>
      </c>
      <c r="H84" s="15">
        <f>SUM(C84:F84)/4</f>
        <v/>
      </c>
      <c r="I84" s="15">
        <f>IF(H84&lt;7, (0.6*H84) + (0.4*G84), "-")</f>
        <v/>
      </c>
      <c r="J84" s="8">
        <f>IF(H84&lt;2.5, "REPROVADO", IF(H84&lt;7, "FINAL", "APROVADO"))</f>
        <v/>
      </c>
      <c r="K84" s="15">
        <f>IF(H84&lt;7, (12.5 - (1.5*H84)), "-")</f>
        <v/>
      </c>
      <c r="L84" s="15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15">
        <f>AVERAGE(C85:F85)</f>
        <v/>
      </c>
      <c r="H85" s="15">
        <f>SUM(C85:F85)/4</f>
        <v/>
      </c>
      <c r="I85" s="15">
        <f>IF(H85&lt;7, (0.6*H85) + (0.4*G85), "-")</f>
        <v/>
      </c>
      <c r="J85" s="8">
        <f>IF(H85&lt;2.5, "REPROVADO", IF(H85&lt;7, "FINAL", "APROVADO"))</f>
        <v/>
      </c>
      <c r="K85" s="15">
        <f>IF(H85&lt;7, (12.5 - (1.5*H85)), "-")</f>
        <v/>
      </c>
      <c r="L85" s="15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15">
        <f>AVERAGE(C86:F86)</f>
        <v/>
      </c>
      <c r="H86" s="15">
        <f>SUM(C86:F86)/4</f>
        <v/>
      </c>
      <c r="I86" s="15">
        <f>IF(H86&lt;7, (0.6*H86) + (0.4*G86), "-")</f>
        <v/>
      </c>
      <c r="J86" s="8">
        <f>IF(H86&lt;2.5, "REPROVADO", IF(H86&lt;7, "FINAL", "APROVADO"))</f>
        <v/>
      </c>
      <c r="K86" s="15">
        <f>IF(H86&lt;7, (12.5 - (1.5*H86)), "-")</f>
        <v/>
      </c>
      <c r="L86" s="15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15">
        <f>AVERAGE(C87:F87)</f>
        <v/>
      </c>
      <c r="H87" s="15">
        <f>SUM(C87:F87)/4</f>
        <v/>
      </c>
      <c r="I87" s="15">
        <f>IF(H87&lt;7, (0.6*H87) + (0.4*G87), "-")</f>
        <v/>
      </c>
      <c r="J87" s="8">
        <f>IF(H87&lt;2.5, "REPROVADO", IF(H87&lt;7, "FINAL", "APROVADO"))</f>
        <v/>
      </c>
      <c r="K87" s="15">
        <f>IF(H87&lt;7, (12.5 - (1.5*H87)), "-")</f>
        <v/>
      </c>
      <c r="L87" s="15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15">
        <f>AVERAGE(C88:F88)</f>
        <v/>
      </c>
      <c r="H88" s="15">
        <f>SUM(C88:F88)/4</f>
        <v/>
      </c>
      <c r="I88" s="15">
        <f>IF(H88&lt;7, (0.6*H88) + (0.4*G88), "-")</f>
        <v/>
      </c>
      <c r="J88" s="8">
        <f>IF(H88&lt;2.5, "REPROVADO", IF(H88&lt;7, "FINAL", "APROVADO"))</f>
        <v/>
      </c>
      <c r="K88" s="15">
        <f>IF(H88&lt;7, (12.5 - (1.5*H88)), "-")</f>
        <v/>
      </c>
      <c r="L88" s="15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15">
        <f>AVERAGE(C89:F89)</f>
        <v/>
      </c>
      <c r="H89" s="15">
        <f>SUM(C89:F89)/4</f>
        <v/>
      </c>
      <c r="I89" s="15">
        <f>IF(H89&lt;7, (0.6*H89) + (0.4*G89), "-")</f>
        <v/>
      </c>
      <c r="J89" s="8">
        <f>IF(H89&lt;2.5, "REPROVADO", IF(H89&lt;7, "FINAL", "APROVADO"))</f>
        <v/>
      </c>
      <c r="K89" s="15">
        <f>IF(H89&lt;7, (12.5 - (1.5*H89)), "-")</f>
        <v/>
      </c>
      <c r="L89" s="15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15">
        <f>AVERAGE(C90:F90)</f>
        <v/>
      </c>
      <c r="H90" s="15">
        <f>SUM(C90:F90)/4</f>
        <v/>
      </c>
      <c r="I90" s="15">
        <f>IF(H90&lt;7, (0.6*H90) + (0.4*G90), "-")</f>
        <v/>
      </c>
      <c r="J90" s="8">
        <f>IF(H90&lt;2.5, "REPROVADO", IF(H90&lt;7, "FINAL", "APROVADO"))</f>
        <v/>
      </c>
      <c r="K90" s="15">
        <f>IF(H90&lt;7, (12.5 - (1.5*H90)), "-")</f>
        <v/>
      </c>
      <c r="L90" s="15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3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14" t="n">
        <v>8.777518469786706</v>
      </c>
      <c r="D108" s="14" t="n">
        <v>2.753300980815277</v>
      </c>
      <c r="E108" s="14" t="n">
        <v>6.420066900601482</v>
      </c>
      <c r="F108" s="14" t="n">
        <v>1.45184459307567</v>
      </c>
      <c r="G108" s="15">
        <f>AVERAGE(C108:F108)</f>
        <v/>
      </c>
      <c r="H108" s="15">
        <f>SUM(C108:F108)/4</f>
        <v/>
      </c>
      <c r="I108" s="15">
        <f>IF(H108&lt;7, (0.6*H108) + (0.4*G108), "-")</f>
        <v/>
      </c>
      <c r="J108" s="8">
        <f>IF(H108&lt;2.5, "REPROVADO", IF(H108&lt;7, "FINAL", "APROVADO"))</f>
        <v/>
      </c>
      <c r="K108" s="15">
        <f>IF(H108&lt;7, (12.5 - (1.5*H108)), "-")</f>
        <v/>
      </c>
      <c r="L108" s="15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14" t="n">
        <v>8.60165610063706</v>
      </c>
      <c r="D109" s="14" t="n">
        <v>5.001044339449526</v>
      </c>
      <c r="E109" s="14" t="n">
        <v>5.126145775713471</v>
      </c>
      <c r="F109" s="14" t="n">
        <v>5.814072927665926</v>
      </c>
      <c r="G109" s="15">
        <f>AVERAGE(C109:F109)</f>
        <v/>
      </c>
      <c r="H109" s="15">
        <f>SUM(C109:F109)/4</f>
        <v/>
      </c>
      <c r="I109" s="15">
        <f>IF(H109&lt;7, (0.6*H109) + (0.4*G109), "-")</f>
        <v/>
      </c>
      <c r="J109" s="8">
        <f>IF(H109&lt;2.5, "REPROVADO", IF(H109&lt;7, "FINAL", "APROVADO"))</f>
        <v/>
      </c>
      <c r="K109" s="15">
        <f>IF(H109&lt;7, (12.5 - (1.5*H109)), "-")</f>
        <v/>
      </c>
      <c r="L109" s="15">
        <f>IF(G109&gt;=K109, "AF", "-")</f>
        <v/>
      </c>
      <c r="N109" s="8" t="inlineStr">
        <is>
          <t>ALUNOS APROVADOS</t>
        </is>
      </c>
      <c r="O109" s="9">
        <f>COUNTIF(C108:C142, "&gt;=7")</f>
        <v/>
      </c>
      <c r="P109" s="9">
        <f>COUNTIF(D108:D142, "&gt;=7")</f>
        <v/>
      </c>
      <c r="Q109" s="9">
        <f>COUNTIF(E108:E142, "&gt;=7")</f>
        <v/>
      </c>
      <c r="R109" s="9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14" t="n">
        <v>1.858890190411275</v>
      </c>
      <c r="D110" s="14" t="n">
        <v>8.036171785549538</v>
      </c>
      <c r="E110" s="14" t="n">
        <v>5.437259576450386</v>
      </c>
      <c r="F110" s="14" t="n">
        <v>7.346660105736758</v>
      </c>
      <c r="G110" s="15">
        <f>AVERAGE(C110:F110)</f>
        <v/>
      </c>
      <c r="H110" s="15">
        <f>SUM(C110:F110)/4</f>
        <v/>
      </c>
      <c r="I110" s="15">
        <f>IF(H110&lt;7, (0.6*H110) + (0.4*G110), "-")</f>
        <v/>
      </c>
      <c r="J110" s="8">
        <f>IF(H110&lt;2.5, "REPROVADO", IF(H110&lt;7, "FINAL", "APROVADO"))</f>
        <v/>
      </c>
      <c r="K110" s="15">
        <f>IF(H110&lt;7, (12.5 - (1.5*H110)), "-")</f>
        <v/>
      </c>
      <c r="L110" s="15">
        <f>IF(G110&gt;=K110, "AF", "-")</f>
        <v/>
      </c>
      <c r="N110" s="8" t="inlineStr">
        <is>
          <t>ALUNOS REPROVADOS</t>
        </is>
      </c>
      <c r="O110" s="9">
        <f>COUNTIF(C108:C142, "&lt;7")</f>
        <v/>
      </c>
      <c r="P110" s="9">
        <f>COUNTIF(D108:D142, "&lt;7")</f>
        <v/>
      </c>
      <c r="Q110" s="9">
        <f>COUNTIF(E108:E142, "&lt;7")</f>
        <v/>
      </c>
      <c r="R110" s="9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14" t="n">
        <v>3.385508153613625</v>
      </c>
      <c r="D111" s="14" t="n">
        <v>7.418455647006482</v>
      </c>
      <c r="E111" s="14" t="n">
        <v>6.082253392139675</v>
      </c>
      <c r="F111" s="14" t="n">
        <v>2.340602928460293</v>
      </c>
      <c r="G111" s="15">
        <f>AVERAGE(C111:F111)</f>
        <v/>
      </c>
      <c r="H111" s="15">
        <f>SUM(C111:F111)/4</f>
        <v/>
      </c>
      <c r="I111" s="15">
        <f>IF(H111&lt;7, (0.6*H111) + (0.4*G111), "-")</f>
        <v/>
      </c>
      <c r="J111" s="8">
        <f>IF(H111&lt;2.5, "REPROVADO", IF(H111&lt;7, "FINAL", "APROVADO"))</f>
        <v/>
      </c>
      <c r="K111" s="15">
        <f>IF(H111&lt;7, (12.5 - (1.5*H111)), "-")</f>
        <v/>
      </c>
      <c r="L111" s="15">
        <f>IF(G111&gt;=K111, "AF", "-")</f>
        <v/>
      </c>
      <c r="N111" s="8" t="inlineStr">
        <is>
          <t>Nº ALUNOS COM MÉDIA &gt; 8,0</t>
        </is>
      </c>
      <c r="O111" s="9">
        <f>COUNTIF(C108:C142, "&gt;=8")</f>
        <v/>
      </c>
      <c r="P111" s="9">
        <f>COUNTIF(D108:D142, "&gt;=8")</f>
        <v/>
      </c>
      <c r="Q111" s="9">
        <f>COUNTIF(E108:E142, "&gt;=8")</f>
        <v/>
      </c>
      <c r="R111" s="9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14" t="n">
        <v>1.79622118851929</v>
      </c>
      <c r="D112" s="14" t="n">
        <v>5.742271767503032</v>
      </c>
      <c r="E112" s="14" t="n">
        <v>6.342822897878487</v>
      </c>
      <c r="F112" s="14" t="n">
        <v>6.600488891102436</v>
      </c>
      <c r="G112" s="15">
        <f>AVERAGE(C112:F112)</f>
        <v/>
      </c>
      <c r="H112" s="15">
        <f>SUM(C112:F112)/4</f>
        <v/>
      </c>
      <c r="I112" s="15">
        <f>IF(H112&lt;7, (0.6*H112) + (0.4*G112), "-")</f>
        <v/>
      </c>
      <c r="J112" s="8">
        <f>IF(H112&lt;2.5, "REPROVADO", IF(H112&lt;7, "FINAL", "APROVADO"))</f>
        <v/>
      </c>
      <c r="K112" s="15">
        <f>IF(H112&lt;7, (12.5 - (1.5*H112)), "-")</f>
        <v/>
      </c>
      <c r="L112" s="15">
        <f>IF(G112&gt;=K112, "AF", "-")</f>
        <v/>
      </c>
      <c r="N112" s="8" t="inlineStr">
        <is>
          <t>Nº ALUNOS QUE NÃO ATINGIRAM MÉDIA &gt; 8,0</t>
        </is>
      </c>
      <c r="O112" s="9">
        <f>COUNTIF(C108:C142, "&lt;8")</f>
        <v/>
      </c>
      <c r="P112" s="9">
        <f>COUNTIF(D108:D142, "&lt;8")</f>
        <v/>
      </c>
      <c r="Q112" s="9">
        <f>COUNTIF(E108:E142, "&lt;8")</f>
        <v/>
      </c>
      <c r="R112" s="9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14" t="n">
        <v>6.756224141939828</v>
      </c>
      <c r="D113" s="14" t="n">
        <v>9.216533180766961</v>
      </c>
      <c r="E113" s="14" t="n">
        <v>4.435596145578751</v>
      </c>
      <c r="F113" s="14" t="n">
        <v>2.779804228639095</v>
      </c>
      <c r="G113" s="15">
        <f>AVERAGE(C113:F113)</f>
        <v/>
      </c>
      <c r="H113" s="15">
        <f>SUM(C113:F113)/4</f>
        <v/>
      </c>
      <c r="I113" s="15">
        <f>IF(H113&lt;7, (0.6*H113) + (0.4*G113), "-")</f>
        <v/>
      </c>
      <c r="J113" s="8">
        <f>IF(H113&lt;2.5, "REPROVADO", IF(H113&lt;7, "FINAL", "APROVADO"))</f>
        <v/>
      </c>
      <c r="K113" s="15">
        <f>IF(H113&lt;7, (12.5 - (1.5*H113)), "-")</f>
        <v/>
      </c>
      <c r="L113" s="15">
        <f>IF(G113&gt;=K113, "AF", "-")</f>
        <v/>
      </c>
      <c r="N113" s="8" t="inlineStr">
        <is>
          <t>PERCENTUAL DE MÉDIAS &gt; 5,0</t>
        </is>
      </c>
      <c r="O113" s="10">
        <f>COUNTIF(C108:C142, "&gt;=5")/COUNTA(C108:C142)</f>
        <v/>
      </c>
      <c r="P113" s="10">
        <f>COUNTIF(D108:D142, "&gt;=5")/COUNTA(D108:D142)</f>
        <v/>
      </c>
      <c r="Q113" s="10">
        <f>COUNTIF(E108:E142, "&gt;=5")/COUNTA(E108:E142)</f>
        <v/>
      </c>
      <c r="R113" s="10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14" t="n">
        <v>9.121206522522748</v>
      </c>
      <c r="D114" s="14" t="n">
        <v>1.313112348684961</v>
      </c>
      <c r="E114" s="14" t="n">
        <v>6.912654342196714</v>
      </c>
      <c r="F114" s="14" t="n">
        <v>1.829676979755344</v>
      </c>
      <c r="G114" s="15">
        <f>AVERAGE(C114:F114)</f>
        <v/>
      </c>
      <c r="H114" s="15">
        <f>SUM(C114:F114)/4</f>
        <v/>
      </c>
      <c r="I114" s="15">
        <f>IF(H114&lt;7, (0.6*H114) + (0.4*G114), "-")</f>
        <v/>
      </c>
      <c r="J114" s="8">
        <f>IF(H114&lt;2.5, "REPROVADO", IF(H114&lt;7, "FINAL", "APROVADO"))</f>
        <v/>
      </c>
      <c r="K114" s="15">
        <f>IF(H114&lt;7, (12.5 - (1.5*H114)), "-")</f>
        <v/>
      </c>
      <c r="L114" s="15">
        <f>IF(G114&gt;=K114, "AF", "-")</f>
        <v/>
      </c>
      <c r="N114" s="8" t="inlineStr">
        <is>
          <t>PERCENTUAL DE MÉDIAS &lt; 5,0</t>
        </is>
      </c>
      <c r="O114" s="10">
        <f>COUNTIF(C108:C142, "&lt;5")/COUNTA(C108:C142)</f>
        <v/>
      </c>
      <c r="P114" s="10">
        <f>COUNTIF(D108:D142, "&lt;5")/COUNTA(D108:D142)</f>
        <v/>
      </c>
      <c r="Q114" s="10">
        <f>COUNTIF(E108:E142, "&lt;5")/COUNTA(E108:E142)</f>
        <v/>
      </c>
      <c r="R114" s="10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14" t="n">
        <v>5.63785183398244</v>
      </c>
      <c r="D115" s="14" t="n">
        <v>4.601777990448701</v>
      </c>
      <c r="E115" s="14" t="n">
        <v>6.645196271446266</v>
      </c>
      <c r="F115" s="14" t="n">
        <v>2.026677227904883</v>
      </c>
      <c r="G115" s="15">
        <f>AVERAGE(C115:F115)</f>
        <v/>
      </c>
      <c r="H115" s="15">
        <f>SUM(C115:F115)/4</f>
        <v/>
      </c>
      <c r="I115" s="15">
        <f>IF(H115&lt;7, (0.6*H115) + (0.4*G115), "-")</f>
        <v/>
      </c>
      <c r="J115" s="8">
        <f>IF(H115&lt;2.5, "REPROVADO", IF(H115&lt;7, "FINAL", "APROVADO"))</f>
        <v/>
      </c>
      <c r="K115" s="15">
        <f>IF(H115&lt;7, (12.5 - (1.5*H115)), "-")</f>
        <v/>
      </c>
      <c r="L115" s="15">
        <f>IF(G115&gt;=K115, "AF", "-")</f>
        <v/>
      </c>
      <c r="N115" s="8" t="inlineStr">
        <is>
          <t>MATRÍCULAS</t>
        </is>
      </c>
      <c r="O115" s="9">
        <f>COUNTA(C108:C142)</f>
        <v/>
      </c>
      <c r="P115" s="9">
        <f>COUNTA(D108:D142)</f>
        <v/>
      </c>
      <c r="Q115" s="9">
        <f>COUNTA(E108:E142)</f>
        <v/>
      </c>
      <c r="R115" s="9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14" t="n">
        <v>1.082371271503513</v>
      </c>
      <c r="D116" s="14" t="n">
        <v>2.584473080719824</v>
      </c>
      <c r="E116" s="14" t="n">
        <v>3.013449866298299</v>
      </c>
      <c r="F116" s="14" t="n">
        <v>6.294006322518604</v>
      </c>
      <c r="G116" s="15">
        <f>AVERAGE(C116:F116)</f>
        <v/>
      </c>
      <c r="H116" s="15">
        <f>SUM(C116:F116)/4</f>
        <v/>
      </c>
      <c r="I116" s="15">
        <f>IF(H116&lt;7, (0.6*H116) + (0.4*G116), "-")</f>
        <v/>
      </c>
      <c r="J116" s="8">
        <f>IF(H116&lt;2.5, "REPROVADO", IF(H116&lt;7, "FINAL", "APROVADO"))</f>
        <v/>
      </c>
      <c r="K116" s="15">
        <f>IF(H116&lt;7, (12.5 - (1.5*H116)), "-")</f>
        <v/>
      </c>
      <c r="L116" s="15">
        <f>IF(G116&gt;=K116, "AF", "-")</f>
        <v/>
      </c>
      <c r="N116" s="8" t="inlineStr">
        <is>
          <t>TAXA DE APROVAÇÃO (%)</t>
        </is>
      </c>
      <c r="O116" s="10">
        <f>IF(COUNTA(C108:C142)=0, 0, COUNTIF(C108:C142, "&gt;=7")/COUNTA(C108:C142))</f>
        <v/>
      </c>
      <c r="P116" s="10">
        <f>IF(COUNTA(D108:D142)=0, 0, COUNTIF(D108:D142, "&gt;=7")/COUNTA(D108:D142))</f>
        <v/>
      </c>
      <c r="Q116" s="10">
        <f>IF(COUNTA(E108:E142)=0, 0, COUNTIF(E108:E142, "&gt;=7")/COUNTA(E108:E142))</f>
        <v/>
      </c>
      <c r="R116" s="10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14" t="n">
        <v>4.83842789639611</v>
      </c>
      <c r="D117" s="14" t="n">
        <v>7.593297195994207</v>
      </c>
      <c r="E117" s="14" t="n">
        <v>1.628719688615109</v>
      </c>
      <c r="F117" s="14" t="n">
        <v>9.724664553769458</v>
      </c>
      <c r="G117" s="15">
        <f>AVERAGE(C117:F117)</f>
        <v/>
      </c>
      <c r="H117" s="15">
        <f>SUM(C117:F117)/4</f>
        <v/>
      </c>
      <c r="I117" s="15">
        <f>IF(H117&lt;7, (0.6*H117) + (0.4*G117), "-")</f>
        <v/>
      </c>
      <c r="J117" s="8">
        <f>IF(H117&lt;2.5, "REPROVADO", IF(H117&lt;7, "FINAL", "APROVADO"))</f>
        <v/>
      </c>
      <c r="K117" s="15">
        <f>IF(H117&lt;7, (12.5 - (1.5*H117)), "-")</f>
        <v/>
      </c>
      <c r="L117" s="15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14" t="n">
        <v>2.285666675530733</v>
      </c>
      <c r="D118" s="14" t="n">
        <v>8.039179770605337</v>
      </c>
      <c r="E118" s="14" t="n">
        <v>2.233138476139693</v>
      </c>
      <c r="F118" s="14" t="n">
        <v>9.571478397793875</v>
      </c>
      <c r="G118" s="15">
        <f>AVERAGE(C118:F118)</f>
        <v/>
      </c>
      <c r="H118" s="15">
        <f>SUM(C118:F118)/4</f>
        <v/>
      </c>
      <c r="I118" s="15">
        <f>IF(H118&lt;7, (0.6*H118) + (0.4*G118), "-")</f>
        <v/>
      </c>
      <c r="J118" s="8">
        <f>IF(H118&lt;2.5, "REPROVADO", IF(H118&lt;7, "FINAL", "APROVADO"))</f>
        <v/>
      </c>
      <c r="K118" s="15">
        <f>IF(H118&lt;7, (12.5 - (1.5*H118)), "-")</f>
        <v/>
      </c>
      <c r="L118" s="15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14" t="n">
        <v>9.009600398698829</v>
      </c>
      <c r="D119" s="14" t="n">
        <v>5.529216875703401</v>
      </c>
      <c r="E119" s="14" t="n">
        <v>9.736226317977639</v>
      </c>
      <c r="F119" s="14" t="n">
        <v>4.969334983075942</v>
      </c>
      <c r="G119" s="15">
        <f>AVERAGE(C119:F119)</f>
        <v/>
      </c>
      <c r="H119" s="15">
        <f>SUM(C119:F119)/4</f>
        <v/>
      </c>
      <c r="I119" s="15">
        <f>IF(H119&lt;7, (0.6*H119) + (0.4*G119), "-")</f>
        <v/>
      </c>
      <c r="J119" s="8">
        <f>IF(H119&lt;2.5, "REPROVADO", IF(H119&lt;7, "FINAL", "APROVADO"))</f>
        <v/>
      </c>
      <c r="K119" s="15">
        <f>IF(H119&lt;7, (12.5 - (1.5*H119)), "-")</f>
        <v/>
      </c>
      <c r="L119" s="15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14" t="n">
        <v>7.276270982985235</v>
      </c>
      <c r="D120" s="14" t="n">
        <v>6.118528732106431</v>
      </c>
      <c r="E120" s="14" t="n">
        <v>3.592139264557399</v>
      </c>
      <c r="F120" s="14" t="n">
        <v>5.170556852408849</v>
      </c>
      <c r="G120" s="15">
        <f>AVERAGE(C120:F120)</f>
        <v/>
      </c>
      <c r="H120" s="15">
        <f>SUM(C120:F120)/4</f>
        <v/>
      </c>
      <c r="I120" s="15">
        <f>IF(H120&lt;7, (0.6*H120) + (0.4*G120), "-")</f>
        <v/>
      </c>
      <c r="J120" s="8">
        <f>IF(H120&lt;2.5, "REPROVADO", IF(H120&lt;7, "FINAL", "APROVADO"))</f>
        <v/>
      </c>
      <c r="K120" s="15">
        <f>IF(H120&lt;7, (12.5 - (1.5*H120)), "-")</f>
        <v/>
      </c>
      <c r="L120" s="15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14" t="n">
        <v>1.00217428578949</v>
      </c>
      <c r="D121" s="14" t="n">
        <v>4.95388236812509</v>
      </c>
      <c r="E121" s="14" t="n">
        <v>2.558786674036582</v>
      </c>
      <c r="F121" s="14" t="n">
        <v>6.671151773739774</v>
      </c>
      <c r="G121" s="15">
        <f>AVERAGE(C121:F121)</f>
        <v/>
      </c>
      <c r="H121" s="15">
        <f>SUM(C121:F121)/4</f>
        <v/>
      </c>
      <c r="I121" s="15">
        <f>IF(H121&lt;7, (0.6*H121) + (0.4*G121), "-")</f>
        <v/>
      </c>
      <c r="J121" s="8">
        <f>IF(H121&lt;2.5, "REPROVADO", IF(H121&lt;7, "FINAL", "APROVADO"))</f>
        <v/>
      </c>
      <c r="K121" s="15">
        <f>IF(H121&lt;7, (12.5 - (1.5*H121)), "-")</f>
        <v/>
      </c>
      <c r="L121" s="15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14" t="n">
        <v>3.607306920475991</v>
      </c>
      <c r="D122" s="14" t="n">
        <v>3.335766360654799</v>
      </c>
      <c r="E122" s="14" t="n">
        <v>4.532489385214882</v>
      </c>
      <c r="F122" s="14" t="n">
        <v>4.617936664213961</v>
      </c>
      <c r="G122" s="15">
        <f>AVERAGE(C122:F122)</f>
        <v/>
      </c>
      <c r="H122" s="15">
        <f>SUM(C122:F122)/4</f>
        <v/>
      </c>
      <c r="I122" s="15">
        <f>IF(H122&lt;7, (0.6*H122) + (0.4*G122), "-")</f>
        <v/>
      </c>
      <c r="J122" s="8">
        <f>IF(H122&lt;2.5, "REPROVADO", IF(H122&lt;7, "FINAL", "APROVADO"))</f>
        <v/>
      </c>
      <c r="K122" s="15">
        <f>IF(H122&lt;7, (12.5 - (1.5*H122)), "-")</f>
        <v/>
      </c>
      <c r="L122" s="15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14" t="n">
        <v>4.272844789092956</v>
      </c>
      <c r="D123" s="14" t="n">
        <v>4.748483466049541</v>
      </c>
      <c r="E123" s="14" t="n">
        <v>2.060476713800641</v>
      </c>
      <c r="F123" s="14" t="n">
        <v>2.017525456493433</v>
      </c>
      <c r="G123" s="15">
        <f>AVERAGE(C123:F123)</f>
        <v/>
      </c>
      <c r="H123" s="15">
        <f>SUM(C123:F123)/4</f>
        <v/>
      </c>
      <c r="I123" s="15">
        <f>IF(H123&lt;7, (0.6*H123) + (0.4*G123), "-")</f>
        <v/>
      </c>
      <c r="J123" s="8">
        <f>IF(H123&lt;2.5, "REPROVADO", IF(H123&lt;7, "FINAL", "APROVADO"))</f>
        <v/>
      </c>
      <c r="K123" s="15">
        <f>IF(H123&lt;7, (12.5 - (1.5*H123)), "-")</f>
        <v/>
      </c>
      <c r="L123" s="15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14" t="n">
        <v>2.162706529856597</v>
      </c>
      <c r="D124" s="14" t="n">
        <v>3.692649063352353</v>
      </c>
      <c r="E124" s="14" t="n">
        <v>1.725332700018169</v>
      </c>
      <c r="F124" s="14" t="n">
        <v>8.976083896587536</v>
      </c>
      <c r="G124" s="15">
        <f>AVERAGE(C124:F124)</f>
        <v/>
      </c>
      <c r="H124" s="15">
        <f>SUM(C124:F124)/4</f>
        <v/>
      </c>
      <c r="I124" s="15">
        <f>IF(H124&lt;7, (0.6*H124) + (0.4*G124), "-")</f>
        <v/>
      </c>
      <c r="J124" s="8">
        <f>IF(H124&lt;2.5, "REPROVADO", IF(H124&lt;7, "FINAL", "APROVADO"))</f>
        <v/>
      </c>
      <c r="K124" s="15">
        <f>IF(H124&lt;7, (12.5 - (1.5*H124)), "-")</f>
        <v/>
      </c>
      <c r="L124" s="15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14" t="n">
        <v>3.470267020876656</v>
      </c>
      <c r="D125" s="14" t="n">
        <v>5.988526362272313</v>
      </c>
      <c r="E125" s="14" t="n">
        <v>8.016429716386252</v>
      </c>
      <c r="F125" s="14" t="n">
        <v>2.92411548687</v>
      </c>
      <c r="G125" s="15">
        <f>AVERAGE(C125:F125)</f>
        <v/>
      </c>
      <c r="H125" s="15">
        <f>SUM(C125:F125)/4</f>
        <v/>
      </c>
      <c r="I125" s="15">
        <f>IF(H125&lt;7, (0.6*H125) + (0.4*G125), "-")</f>
        <v/>
      </c>
      <c r="J125" s="8">
        <f>IF(H125&lt;2.5, "REPROVADO", IF(H125&lt;7, "FINAL", "APROVADO"))</f>
        <v/>
      </c>
      <c r="K125" s="15">
        <f>IF(H125&lt;7, (12.5 - (1.5*H125)), "-")</f>
        <v/>
      </c>
      <c r="L125" s="15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14" t="n">
        <v>5.297598024502376</v>
      </c>
      <c r="D126" s="14" t="n">
        <v>8.489999618433668</v>
      </c>
      <c r="E126" s="14" t="n">
        <v>6.01684512795515</v>
      </c>
      <c r="F126" s="14" t="n">
        <v>3.643848958385033</v>
      </c>
      <c r="G126" s="15">
        <f>AVERAGE(C126:F126)</f>
        <v/>
      </c>
      <c r="H126" s="15">
        <f>SUM(C126:F126)/4</f>
        <v/>
      </c>
      <c r="I126" s="15">
        <f>IF(H126&lt;7, (0.6*H126) + (0.4*G126), "-")</f>
        <v/>
      </c>
      <c r="J126" s="8">
        <f>IF(H126&lt;2.5, "REPROVADO", IF(H126&lt;7, "FINAL", "APROVADO"))</f>
        <v/>
      </c>
      <c r="K126" s="15">
        <f>IF(H126&lt;7, (12.5 - (1.5*H126)), "-")</f>
        <v/>
      </c>
      <c r="L126" s="15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14" t="n">
        <v>2.844742374909384</v>
      </c>
      <c r="D127" s="14" t="n">
        <v>2.064580164568205</v>
      </c>
      <c r="E127" s="14" t="n">
        <v>6.517291603313114</v>
      </c>
      <c r="F127" s="14" t="n">
        <v>8.074892136064854</v>
      </c>
      <c r="G127" s="15">
        <f>AVERAGE(C127:F127)</f>
        <v/>
      </c>
      <c r="H127" s="15">
        <f>SUM(C127:F127)/4</f>
        <v/>
      </c>
      <c r="I127" s="15">
        <f>IF(H127&lt;7, (0.6*H127) + (0.4*G127), "-")</f>
        <v/>
      </c>
      <c r="J127" s="8">
        <f>IF(H127&lt;2.5, "REPROVADO", IF(H127&lt;7, "FINAL", "APROVADO"))</f>
        <v/>
      </c>
      <c r="K127" s="15">
        <f>IF(H127&lt;7, (12.5 - (1.5*H127)), "-")</f>
        <v/>
      </c>
      <c r="L127" s="15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14" t="n">
        <v>7.453958730611367</v>
      </c>
      <c r="D128" s="14" t="n">
        <v>1.232116825928198</v>
      </c>
      <c r="E128" s="14" t="n">
        <v>9.642196037786951</v>
      </c>
      <c r="F128" s="14" t="n">
        <v>3.113460211475306</v>
      </c>
      <c r="G128" s="15">
        <f>AVERAGE(C128:F128)</f>
        <v/>
      </c>
      <c r="H128" s="15">
        <f>SUM(C128:F128)/4</f>
        <v/>
      </c>
      <c r="I128" s="15">
        <f>IF(H128&lt;7, (0.6*H128) + (0.4*G128), "-")</f>
        <v/>
      </c>
      <c r="J128" s="8">
        <f>IF(H128&lt;2.5, "REPROVADO", IF(H128&lt;7, "FINAL", "APROVADO"))</f>
        <v/>
      </c>
      <c r="K128" s="15">
        <f>IF(H128&lt;7, (12.5 - (1.5*H128)), "-")</f>
        <v/>
      </c>
      <c r="L128" s="15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14" t="n">
        <v>4.131338082633712</v>
      </c>
      <c r="D129" s="14" t="n">
        <v>8.986966462813626</v>
      </c>
      <c r="E129" s="14" t="n">
        <v>9.568864131278907</v>
      </c>
      <c r="F129" s="14" t="n">
        <v>8.296159393176932</v>
      </c>
      <c r="G129" s="15">
        <f>AVERAGE(C129:F129)</f>
        <v/>
      </c>
      <c r="H129" s="15">
        <f>SUM(C129:F129)/4</f>
        <v/>
      </c>
      <c r="I129" s="15">
        <f>IF(H129&lt;7, (0.6*H129) + (0.4*G129), "-")</f>
        <v/>
      </c>
      <c r="J129" s="8">
        <f>IF(H129&lt;2.5, "REPROVADO", IF(H129&lt;7, "FINAL", "APROVADO"))</f>
        <v/>
      </c>
      <c r="K129" s="15">
        <f>IF(H129&lt;7, (12.5 - (1.5*H129)), "-")</f>
        <v/>
      </c>
      <c r="L129" s="15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15">
        <f>AVERAGE(C130:F130)</f>
        <v/>
      </c>
      <c r="H130" s="15">
        <f>SUM(C130:F130)/4</f>
        <v/>
      </c>
      <c r="I130" s="15">
        <f>IF(H130&lt;7, (0.6*H130) + (0.4*G130), "-")</f>
        <v/>
      </c>
      <c r="J130" s="8">
        <f>IF(H130&lt;2.5, "REPROVADO", IF(H130&lt;7, "FINAL", "APROVADO"))</f>
        <v/>
      </c>
      <c r="K130" s="15">
        <f>IF(H130&lt;7, (12.5 - (1.5*H130)), "-")</f>
        <v/>
      </c>
      <c r="L130" s="15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15">
        <f>AVERAGE(C131:F131)</f>
        <v/>
      </c>
      <c r="H131" s="15">
        <f>SUM(C131:F131)/4</f>
        <v/>
      </c>
      <c r="I131" s="15">
        <f>IF(H131&lt;7, (0.6*H131) + (0.4*G131), "-")</f>
        <v/>
      </c>
      <c r="J131" s="8">
        <f>IF(H131&lt;2.5, "REPROVADO", IF(H131&lt;7, "FINAL", "APROVADO"))</f>
        <v/>
      </c>
      <c r="K131" s="15">
        <f>IF(H131&lt;7, (12.5 - (1.5*H131)), "-")</f>
        <v/>
      </c>
      <c r="L131" s="15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15">
        <f>AVERAGE(C132:F132)</f>
        <v/>
      </c>
      <c r="H132" s="15">
        <f>SUM(C132:F132)/4</f>
        <v/>
      </c>
      <c r="I132" s="15">
        <f>IF(H132&lt;7, (0.6*H132) + (0.4*G132), "-")</f>
        <v/>
      </c>
      <c r="J132" s="8">
        <f>IF(H132&lt;2.5, "REPROVADO", IF(H132&lt;7, "FINAL", "APROVADO"))</f>
        <v/>
      </c>
      <c r="K132" s="15">
        <f>IF(H132&lt;7, (12.5 - (1.5*H132)), "-")</f>
        <v/>
      </c>
      <c r="L132" s="15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15">
        <f>AVERAGE(C133:F133)</f>
        <v/>
      </c>
      <c r="H133" s="15">
        <f>SUM(C133:F133)/4</f>
        <v/>
      </c>
      <c r="I133" s="15">
        <f>IF(H133&lt;7, (0.6*H133) + (0.4*G133), "-")</f>
        <v/>
      </c>
      <c r="J133" s="8">
        <f>IF(H133&lt;2.5, "REPROVADO", IF(H133&lt;7, "FINAL", "APROVADO"))</f>
        <v/>
      </c>
      <c r="K133" s="15">
        <f>IF(H133&lt;7, (12.5 - (1.5*H133)), "-")</f>
        <v/>
      </c>
      <c r="L133" s="15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15">
        <f>AVERAGE(C134:F134)</f>
        <v/>
      </c>
      <c r="H134" s="15">
        <f>SUM(C134:F134)/4</f>
        <v/>
      </c>
      <c r="I134" s="15">
        <f>IF(H134&lt;7, (0.6*H134) + (0.4*G134), "-")</f>
        <v/>
      </c>
      <c r="J134" s="8">
        <f>IF(H134&lt;2.5, "REPROVADO", IF(H134&lt;7, "FINAL", "APROVADO"))</f>
        <v/>
      </c>
      <c r="K134" s="15">
        <f>IF(H134&lt;7, (12.5 - (1.5*H134)), "-")</f>
        <v/>
      </c>
      <c r="L134" s="15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15">
        <f>AVERAGE(C135:F135)</f>
        <v/>
      </c>
      <c r="H135" s="15">
        <f>SUM(C135:F135)/4</f>
        <v/>
      </c>
      <c r="I135" s="15">
        <f>IF(H135&lt;7, (0.6*H135) + (0.4*G135), "-")</f>
        <v/>
      </c>
      <c r="J135" s="8">
        <f>IF(H135&lt;2.5, "REPROVADO", IF(H135&lt;7, "FINAL", "APROVADO"))</f>
        <v/>
      </c>
      <c r="K135" s="15">
        <f>IF(H135&lt;7, (12.5 - (1.5*H135)), "-")</f>
        <v/>
      </c>
      <c r="L135" s="15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15">
        <f>AVERAGE(C136:F136)</f>
        <v/>
      </c>
      <c r="H136" s="15">
        <f>SUM(C136:F136)/4</f>
        <v/>
      </c>
      <c r="I136" s="15">
        <f>IF(H136&lt;7, (0.6*H136) + (0.4*G136), "-")</f>
        <v/>
      </c>
      <c r="J136" s="8">
        <f>IF(H136&lt;2.5, "REPROVADO", IF(H136&lt;7, "FINAL", "APROVADO"))</f>
        <v/>
      </c>
      <c r="K136" s="15">
        <f>IF(H136&lt;7, (12.5 - (1.5*H136)), "-")</f>
        <v/>
      </c>
      <c r="L136" s="15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15">
        <f>AVERAGE(C137:F137)</f>
        <v/>
      </c>
      <c r="H137" s="15">
        <f>SUM(C137:F137)/4</f>
        <v/>
      </c>
      <c r="I137" s="15">
        <f>IF(H137&lt;7, (0.6*H137) + (0.4*G137), "-")</f>
        <v/>
      </c>
      <c r="J137" s="8">
        <f>IF(H137&lt;2.5, "REPROVADO", IF(H137&lt;7, "FINAL", "APROVADO"))</f>
        <v/>
      </c>
      <c r="K137" s="15">
        <f>IF(H137&lt;7, (12.5 - (1.5*H137)), "-")</f>
        <v/>
      </c>
      <c r="L137" s="15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15">
        <f>AVERAGE(C138:F138)</f>
        <v/>
      </c>
      <c r="H138" s="15">
        <f>SUM(C138:F138)/4</f>
        <v/>
      </c>
      <c r="I138" s="15">
        <f>IF(H138&lt;7, (0.6*H138) + (0.4*G138), "-")</f>
        <v/>
      </c>
      <c r="J138" s="8">
        <f>IF(H138&lt;2.5, "REPROVADO", IF(H138&lt;7, "FINAL", "APROVADO"))</f>
        <v/>
      </c>
      <c r="K138" s="15">
        <f>IF(H138&lt;7, (12.5 - (1.5*H138)), "-")</f>
        <v/>
      </c>
      <c r="L138" s="15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15">
        <f>AVERAGE(C139:F139)</f>
        <v/>
      </c>
      <c r="H139" s="15">
        <f>SUM(C139:F139)/4</f>
        <v/>
      </c>
      <c r="I139" s="15">
        <f>IF(H139&lt;7, (0.6*H139) + (0.4*G139), "-")</f>
        <v/>
      </c>
      <c r="J139" s="8">
        <f>IF(H139&lt;2.5, "REPROVADO", IF(H139&lt;7, "FINAL", "APROVADO"))</f>
        <v/>
      </c>
      <c r="K139" s="15">
        <f>IF(H139&lt;7, (12.5 - (1.5*H139)), "-")</f>
        <v/>
      </c>
      <c r="L139" s="15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15">
        <f>AVERAGE(C140:F140)</f>
        <v/>
      </c>
      <c r="H140" s="15">
        <f>SUM(C140:F140)/4</f>
        <v/>
      </c>
      <c r="I140" s="15">
        <f>IF(H140&lt;7, (0.6*H140) + (0.4*G140), "-")</f>
        <v/>
      </c>
      <c r="J140" s="8">
        <f>IF(H140&lt;2.5, "REPROVADO", IF(H140&lt;7, "FINAL", "APROVADO"))</f>
        <v/>
      </c>
      <c r="K140" s="15">
        <f>IF(H140&lt;7, (12.5 - (1.5*H140)), "-")</f>
        <v/>
      </c>
      <c r="L140" s="15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15">
        <f>AVERAGE(C141:F141)</f>
        <v/>
      </c>
      <c r="H141" s="15">
        <f>SUM(C141:F141)/4</f>
        <v/>
      </c>
      <c r="I141" s="15">
        <f>IF(H141&lt;7, (0.6*H141) + (0.4*G141), "-")</f>
        <v/>
      </c>
      <c r="J141" s="8">
        <f>IF(H141&lt;2.5, "REPROVADO", IF(H141&lt;7, "FINAL", "APROVADO"))</f>
        <v/>
      </c>
      <c r="K141" s="15">
        <f>IF(H141&lt;7, (12.5 - (1.5*H141)), "-")</f>
        <v/>
      </c>
      <c r="L141" s="15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15">
        <f>AVERAGE(C142:F142)</f>
        <v/>
      </c>
      <c r="H142" s="15">
        <f>SUM(C142:F142)/4</f>
        <v/>
      </c>
      <c r="I142" s="15">
        <f>IF(H142&lt;7, (0.6*H142) + (0.4*G142), "-")</f>
        <v/>
      </c>
      <c r="J142" s="8">
        <f>IF(H142&lt;2.5, "REPROVADO", IF(H142&lt;7, "FINAL", "APROVADO"))</f>
        <v/>
      </c>
      <c r="K142" s="15">
        <f>IF(H142&lt;7, (12.5 - (1.5*H142)), "-")</f>
        <v/>
      </c>
      <c r="L142" s="15">
        <f>IF(G142&gt;=K142, "AF", "-")</f>
        <v/>
      </c>
    </row>
    <row r="157"/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3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14" t="n">
        <v>4.722888384073993</v>
      </c>
      <c r="D160" s="14" t="n">
        <v>5.996374286619428</v>
      </c>
      <c r="E160" s="14" t="n">
        <v>2.815850056724437</v>
      </c>
      <c r="F160" s="14" t="n">
        <v>4.32741628194624</v>
      </c>
      <c r="G160" s="15">
        <f>AVERAGE(C160:F160)</f>
        <v/>
      </c>
      <c r="H160" s="15">
        <f>SUM(C160:F160)/4</f>
        <v/>
      </c>
      <c r="I160" s="15">
        <f>IF(H160&lt;7, (0.6*H160) + (0.4*G160), "-")</f>
        <v/>
      </c>
      <c r="J160" s="8">
        <f>IF(H160&lt;2.5, "REPROVADO", IF(H160&lt;7, "FINAL", "APROVADO"))</f>
        <v/>
      </c>
      <c r="K160" s="15">
        <f>IF(H160&lt;7, (12.5 - (1.5*H160)), "-")</f>
        <v/>
      </c>
      <c r="L160" s="15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14" t="n">
        <v>5.141763835677677</v>
      </c>
      <c r="D161" s="14" t="n">
        <v>2.206336014872868</v>
      </c>
      <c r="E161" s="14" t="n">
        <v>3.147751169007035</v>
      </c>
      <c r="F161" s="14" t="n">
        <v>1.446351726531906</v>
      </c>
      <c r="G161" s="15">
        <f>AVERAGE(C161:F161)</f>
        <v/>
      </c>
      <c r="H161" s="15">
        <f>SUM(C161:F161)/4</f>
        <v/>
      </c>
      <c r="I161" s="15">
        <f>IF(H161&lt;7, (0.6*H161) + (0.4*G161), "-")</f>
        <v/>
      </c>
      <c r="J161" s="8">
        <f>IF(H161&lt;2.5, "REPROVADO", IF(H161&lt;7, "FINAL", "APROVADO"))</f>
        <v/>
      </c>
      <c r="K161" s="15">
        <f>IF(H161&lt;7, (12.5 - (1.5*H161)), "-")</f>
        <v/>
      </c>
      <c r="L161" s="15">
        <f>IF(G161&gt;=K161, "AF", "-")</f>
        <v/>
      </c>
      <c r="N161" s="8" t="inlineStr">
        <is>
          <t>ALUNOS APROVADOS</t>
        </is>
      </c>
      <c r="O161" s="9">
        <f>COUNTIF(C160:C194, "&gt;=7")</f>
        <v/>
      </c>
      <c r="P161" s="9">
        <f>COUNTIF(D160:D194, "&gt;=7")</f>
        <v/>
      </c>
      <c r="Q161" s="9">
        <f>COUNTIF(E160:E194, "&gt;=7")</f>
        <v/>
      </c>
      <c r="R161" s="9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14" t="n">
        <v>8.867629059115403</v>
      </c>
      <c r="D162" s="14" t="n">
        <v>2.130925830629736</v>
      </c>
      <c r="E162" s="14" t="n">
        <v>2.695504105804314</v>
      </c>
      <c r="F162" s="14" t="n">
        <v>4.702129142614393</v>
      </c>
      <c r="G162" s="15">
        <f>AVERAGE(C162:F162)</f>
        <v/>
      </c>
      <c r="H162" s="15">
        <f>SUM(C162:F162)/4</f>
        <v/>
      </c>
      <c r="I162" s="15">
        <f>IF(H162&lt;7, (0.6*H162) + (0.4*G162), "-")</f>
        <v/>
      </c>
      <c r="J162" s="8">
        <f>IF(H162&lt;2.5, "REPROVADO", IF(H162&lt;7, "FINAL", "APROVADO"))</f>
        <v/>
      </c>
      <c r="K162" s="15">
        <f>IF(H162&lt;7, (12.5 - (1.5*H162)), "-")</f>
        <v/>
      </c>
      <c r="L162" s="15">
        <f>IF(G162&gt;=K162, "AF", "-")</f>
        <v/>
      </c>
      <c r="N162" s="8" t="inlineStr">
        <is>
          <t>ALUNOS REPROVADOS</t>
        </is>
      </c>
      <c r="O162" s="9">
        <f>COUNTIF(C160:C194, "&lt;7")</f>
        <v/>
      </c>
      <c r="P162" s="9">
        <f>COUNTIF(D160:D194, "&lt;7")</f>
        <v/>
      </c>
      <c r="Q162" s="9">
        <f>COUNTIF(E160:E194, "&lt;7")</f>
        <v/>
      </c>
      <c r="R162" s="9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14" t="n">
        <v>6.033525199596546</v>
      </c>
      <c r="D163" s="14" t="n">
        <v>8.816930637604079</v>
      </c>
      <c r="E163" s="14" t="n">
        <v>9.212891942453798</v>
      </c>
      <c r="F163" s="14" t="n">
        <v>1.599107974918623</v>
      </c>
      <c r="G163" s="15">
        <f>AVERAGE(C163:F163)</f>
        <v/>
      </c>
      <c r="H163" s="15">
        <f>SUM(C163:F163)/4</f>
        <v/>
      </c>
      <c r="I163" s="15">
        <f>IF(H163&lt;7, (0.6*H163) + (0.4*G163), "-")</f>
        <v/>
      </c>
      <c r="J163" s="8">
        <f>IF(H163&lt;2.5, "REPROVADO", IF(H163&lt;7, "FINAL", "APROVADO"))</f>
        <v/>
      </c>
      <c r="K163" s="15">
        <f>IF(H163&lt;7, (12.5 - (1.5*H163)), "-")</f>
        <v/>
      </c>
      <c r="L163" s="15">
        <f>IF(G163&gt;=K163, "AF", "-")</f>
        <v/>
      </c>
      <c r="N163" s="8" t="inlineStr">
        <is>
          <t>Nº ALUNOS COM MÉDIA &gt; 8,0</t>
        </is>
      </c>
      <c r="O163" s="9">
        <f>COUNTIF(C160:C194, "&gt;=8")</f>
        <v/>
      </c>
      <c r="P163" s="9">
        <f>COUNTIF(D160:D194, "&gt;=8")</f>
        <v/>
      </c>
      <c r="Q163" s="9">
        <f>COUNTIF(E160:E194, "&gt;=8")</f>
        <v/>
      </c>
      <c r="R163" s="9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14" t="n">
        <v>3.653060669604363</v>
      </c>
      <c r="D164" s="14" t="n">
        <v>8.852913353376259</v>
      </c>
      <c r="E164" s="14" t="n">
        <v>5.391672238540535</v>
      </c>
      <c r="F164" s="14" t="n">
        <v>8.665532938497343</v>
      </c>
      <c r="G164" s="15">
        <f>AVERAGE(C164:F164)</f>
        <v/>
      </c>
      <c r="H164" s="15">
        <f>SUM(C164:F164)/4</f>
        <v/>
      </c>
      <c r="I164" s="15">
        <f>IF(H164&lt;7, (0.6*H164) + (0.4*G164), "-")</f>
        <v/>
      </c>
      <c r="J164" s="8">
        <f>IF(H164&lt;2.5, "REPROVADO", IF(H164&lt;7, "FINAL", "APROVADO"))</f>
        <v/>
      </c>
      <c r="K164" s="15">
        <f>IF(H164&lt;7, (12.5 - (1.5*H164)), "-")</f>
        <v/>
      </c>
      <c r="L164" s="15">
        <f>IF(G164&gt;=K164, "AF", "-")</f>
        <v/>
      </c>
      <c r="N164" s="8" t="inlineStr">
        <is>
          <t>Nº ALUNOS QUE NÃO ATINGIRAM MÉDIA &gt; 8,0</t>
        </is>
      </c>
      <c r="O164" s="9">
        <f>COUNTIF(C160:C194, "&lt;8")</f>
        <v/>
      </c>
      <c r="P164" s="9">
        <f>COUNTIF(D160:D194, "&lt;8")</f>
        <v/>
      </c>
      <c r="Q164" s="9">
        <f>COUNTIF(E160:E194, "&lt;8")</f>
        <v/>
      </c>
      <c r="R164" s="9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14" t="n">
        <v>4.99848785393867</v>
      </c>
      <c r="D165" s="14" t="n">
        <v>8.458781998582765</v>
      </c>
      <c r="E165" s="14" t="n">
        <v>4.012085058796921</v>
      </c>
      <c r="F165" s="14" t="n">
        <v>5.762098391924703</v>
      </c>
      <c r="G165" s="15">
        <f>AVERAGE(C165:F165)</f>
        <v/>
      </c>
      <c r="H165" s="15">
        <f>SUM(C165:F165)/4</f>
        <v/>
      </c>
      <c r="I165" s="15">
        <f>IF(H165&lt;7, (0.6*H165) + (0.4*G165), "-")</f>
        <v/>
      </c>
      <c r="J165" s="8">
        <f>IF(H165&lt;2.5, "REPROVADO", IF(H165&lt;7, "FINAL", "APROVADO"))</f>
        <v/>
      </c>
      <c r="K165" s="15">
        <f>IF(H165&lt;7, (12.5 - (1.5*H165)), "-")</f>
        <v/>
      </c>
      <c r="L165" s="15">
        <f>IF(G165&gt;=K165, "AF", "-")</f>
        <v/>
      </c>
      <c r="N165" s="8" t="inlineStr">
        <is>
          <t>PERCENTUAL DE MÉDIAS &gt; 5,0</t>
        </is>
      </c>
      <c r="O165" s="10">
        <f>COUNTIF(C160:C194, "&gt;=5")/COUNTA(C160:C194)</f>
        <v/>
      </c>
      <c r="P165" s="10">
        <f>COUNTIF(D160:D194, "&gt;=5")/COUNTA(D160:D194)</f>
        <v/>
      </c>
      <c r="Q165" s="10">
        <f>COUNTIF(E160:E194, "&gt;=5")/COUNTA(E160:E194)</f>
        <v/>
      </c>
      <c r="R165" s="10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14" t="n">
        <v>2.590381086345986</v>
      </c>
      <c r="D166" s="14" t="n">
        <v>7.051426378937868</v>
      </c>
      <c r="E166" s="14" t="n">
        <v>2.777828903455165</v>
      </c>
      <c r="F166" s="14" t="n">
        <v>1.548462133284704</v>
      </c>
      <c r="G166" s="15">
        <f>AVERAGE(C166:F166)</f>
        <v/>
      </c>
      <c r="H166" s="15">
        <f>SUM(C166:F166)/4</f>
        <v/>
      </c>
      <c r="I166" s="15">
        <f>IF(H166&lt;7, (0.6*H166) + (0.4*G166), "-")</f>
        <v/>
      </c>
      <c r="J166" s="8">
        <f>IF(H166&lt;2.5, "REPROVADO", IF(H166&lt;7, "FINAL", "APROVADO"))</f>
        <v/>
      </c>
      <c r="K166" s="15">
        <f>IF(H166&lt;7, (12.5 - (1.5*H166)), "-")</f>
        <v/>
      </c>
      <c r="L166" s="15">
        <f>IF(G166&gt;=K166, "AF", "-")</f>
        <v/>
      </c>
      <c r="N166" s="8" t="inlineStr">
        <is>
          <t>PERCENTUAL DE MÉDIAS &lt; 5,0</t>
        </is>
      </c>
      <c r="O166" s="10">
        <f>COUNTIF(C160:C194, "&lt;5")/COUNTA(C160:C194)</f>
        <v/>
      </c>
      <c r="P166" s="10">
        <f>COUNTIF(D160:D194, "&lt;5")/COUNTA(D160:D194)</f>
        <v/>
      </c>
      <c r="Q166" s="10">
        <f>COUNTIF(E160:E194, "&lt;5")/COUNTA(E160:E194)</f>
        <v/>
      </c>
      <c r="R166" s="10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14" t="n">
        <v>6.908080381431441</v>
      </c>
      <c r="D167" s="14" t="n">
        <v>4.054535193123886</v>
      </c>
      <c r="E167" s="14" t="n">
        <v>7.305641280439039</v>
      </c>
      <c r="F167" s="14" t="n">
        <v>3.557457819283687</v>
      </c>
      <c r="G167" s="15">
        <f>AVERAGE(C167:F167)</f>
        <v/>
      </c>
      <c r="H167" s="15">
        <f>SUM(C167:F167)/4</f>
        <v/>
      </c>
      <c r="I167" s="15">
        <f>IF(H167&lt;7, (0.6*H167) + (0.4*G167), "-")</f>
        <v/>
      </c>
      <c r="J167" s="8">
        <f>IF(H167&lt;2.5, "REPROVADO", IF(H167&lt;7, "FINAL", "APROVADO"))</f>
        <v/>
      </c>
      <c r="K167" s="15">
        <f>IF(H167&lt;7, (12.5 - (1.5*H167)), "-")</f>
        <v/>
      </c>
      <c r="L167" s="15">
        <f>IF(G167&gt;=K167, "AF", "-")</f>
        <v/>
      </c>
      <c r="N167" s="8" t="inlineStr">
        <is>
          <t>MATRÍCULAS</t>
        </is>
      </c>
      <c r="O167" s="9">
        <f>COUNTA(C160:C194)</f>
        <v/>
      </c>
      <c r="P167" s="9">
        <f>COUNTA(D160:D194)</f>
        <v/>
      </c>
      <c r="Q167" s="9">
        <f>COUNTA(E160:E194)</f>
        <v/>
      </c>
      <c r="R167" s="9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14" t="n">
        <v>7.261388081599831</v>
      </c>
      <c r="D168" s="14" t="n">
        <v>1.048000902069401</v>
      </c>
      <c r="E168" s="14" t="n">
        <v>9.577880296649063</v>
      </c>
      <c r="F168" s="14" t="n">
        <v>9.434261621603579</v>
      </c>
      <c r="G168" s="15">
        <f>AVERAGE(C168:F168)</f>
        <v/>
      </c>
      <c r="H168" s="15">
        <f>SUM(C168:F168)/4</f>
        <v/>
      </c>
      <c r="I168" s="15">
        <f>IF(H168&lt;7, (0.6*H168) + (0.4*G168), "-")</f>
        <v/>
      </c>
      <c r="J168" s="8">
        <f>IF(H168&lt;2.5, "REPROVADO", IF(H168&lt;7, "FINAL", "APROVADO"))</f>
        <v/>
      </c>
      <c r="K168" s="15">
        <f>IF(H168&lt;7, (12.5 - (1.5*H168)), "-")</f>
        <v/>
      </c>
      <c r="L168" s="15">
        <f>IF(G168&gt;=K168, "AF", "-")</f>
        <v/>
      </c>
      <c r="N168" s="8" t="inlineStr">
        <is>
          <t>TAXA DE APROVAÇÃO (%)</t>
        </is>
      </c>
      <c r="O168" s="10">
        <f>IF(COUNTA(C160:C194)=0, 0, COUNTIF(C160:C194, "&gt;=7")/COUNTA(C160:C194))</f>
        <v/>
      </c>
      <c r="P168" s="10">
        <f>IF(COUNTA(D160:D194)=0, 0, COUNTIF(D160:D194, "&gt;=7")/COUNTA(D160:D194))</f>
        <v/>
      </c>
      <c r="Q168" s="10">
        <f>IF(COUNTA(E160:E194)=0, 0, COUNTIF(E160:E194, "&gt;=7")/COUNTA(E160:E194))</f>
        <v/>
      </c>
      <c r="R168" s="10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14" t="n">
        <v>2.24246615604104</v>
      </c>
      <c r="D169" s="14" t="n">
        <v>5.650385609495917</v>
      </c>
      <c r="E169" s="14" t="n">
        <v>7.051448561715845</v>
      </c>
      <c r="F169" s="14" t="n">
        <v>3.109675188980217</v>
      </c>
      <c r="G169" s="15">
        <f>AVERAGE(C169:F169)</f>
        <v/>
      </c>
      <c r="H169" s="15">
        <f>SUM(C169:F169)/4</f>
        <v/>
      </c>
      <c r="I169" s="15">
        <f>IF(H169&lt;7, (0.6*H169) + (0.4*G169), "-")</f>
        <v/>
      </c>
      <c r="J169" s="8">
        <f>IF(H169&lt;2.5, "REPROVADO", IF(H169&lt;7, "FINAL", "APROVADO"))</f>
        <v/>
      </c>
      <c r="K169" s="15">
        <f>IF(H169&lt;7, (12.5 - (1.5*H169)), "-")</f>
        <v/>
      </c>
      <c r="L169" s="15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14" t="n">
        <v>7.228011573011998</v>
      </c>
      <c r="D170" s="14" t="n">
        <v>5.900507546657898</v>
      </c>
      <c r="E170" s="14" t="n">
        <v>2.927879187451204</v>
      </c>
      <c r="F170" s="14" t="n">
        <v>7.068910044713919</v>
      </c>
      <c r="G170" s="15">
        <f>AVERAGE(C170:F170)</f>
        <v/>
      </c>
      <c r="H170" s="15">
        <f>SUM(C170:F170)/4</f>
        <v/>
      </c>
      <c r="I170" s="15">
        <f>IF(H170&lt;7, (0.6*H170) + (0.4*G170), "-")</f>
        <v/>
      </c>
      <c r="J170" s="8">
        <f>IF(H170&lt;2.5, "REPROVADO", IF(H170&lt;7, "FINAL", "APROVADO"))</f>
        <v/>
      </c>
      <c r="K170" s="15">
        <f>IF(H170&lt;7, (12.5 - (1.5*H170)), "-")</f>
        <v/>
      </c>
      <c r="L170" s="15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14" t="n">
        <v>3.754001845213661</v>
      </c>
      <c r="D171" s="14" t="n">
        <v>6.516807385761942</v>
      </c>
      <c r="E171" s="14" t="n">
        <v>3.316927004972244</v>
      </c>
      <c r="F171" s="14" t="n">
        <v>4.050951702437672</v>
      </c>
      <c r="G171" s="15">
        <f>AVERAGE(C171:F171)</f>
        <v/>
      </c>
      <c r="H171" s="15">
        <f>SUM(C171:F171)/4</f>
        <v/>
      </c>
      <c r="I171" s="15">
        <f>IF(H171&lt;7, (0.6*H171) + (0.4*G171), "-")</f>
        <v/>
      </c>
      <c r="J171" s="8">
        <f>IF(H171&lt;2.5, "REPROVADO", IF(H171&lt;7, "FINAL", "APROVADO"))</f>
        <v/>
      </c>
      <c r="K171" s="15">
        <f>IF(H171&lt;7, (12.5 - (1.5*H171)), "-")</f>
        <v/>
      </c>
      <c r="L171" s="15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14" t="n">
        <v>2.609721566285015</v>
      </c>
      <c r="D172" s="14" t="n">
        <v>2.638994724164538</v>
      </c>
      <c r="E172" s="14" t="n">
        <v>6.282407870882273</v>
      </c>
      <c r="F172" s="14" t="n">
        <v>3.166193259965244</v>
      </c>
      <c r="G172" s="15">
        <f>AVERAGE(C172:F172)</f>
        <v/>
      </c>
      <c r="H172" s="15">
        <f>SUM(C172:F172)/4</f>
        <v/>
      </c>
      <c r="I172" s="15">
        <f>IF(H172&lt;7, (0.6*H172) + (0.4*G172), "-")</f>
        <v/>
      </c>
      <c r="J172" s="8">
        <f>IF(H172&lt;2.5, "REPROVADO", IF(H172&lt;7, "FINAL", "APROVADO"))</f>
        <v/>
      </c>
      <c r="K172" s="15">
        <f>IF(H172&lt;7, (12.5 - (1.5*H172)), "-")</f>
        <v/>
      </c>
      <c r="L172" s="15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14" t="n">
        <v>5.309367805523498</v>
      </c>
      <c r="D173" s="14" t="n">
        <v>3.871079689518215</v>
      </c>
      <c r="E173" s="14" t="n">
        <v>7.060063522545198</v>
      </c>
      <c r="F173" s="14" t="n">
        <v>8.462813033075738</v>
      </c>
      <c r="G173" s="15">
        <f>AVERAGE(C173:F173)</f>
        <v/>
      </c>
      <c r="H173" s="15">
        <f>SUM(C173:F173)/4</f>
        <v/>
      </c>
      <c r="I173" s="15">
        <f>IF(H173&lt;7, (0.6*H173) + (0.4*G173), "-")</f>
        <v/>
      </c>
      <c r="J173" s="8">
        <f>IF(H173&lt;2.5, "REPROVADO", IF(H173&lt;7, "FINAL", "APROVADO"))</f>
        <v/>
      </c>
      <c r="K173" s="15">
        <f>IF(H173&lt;7, (12.5 - (1.5*H173)), "-")</f>
        <v/>
      </c>
      <c r="L173" s="15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14" t="n">
        <v>5.931589095200874</v>
      </c>
      <c r="D174" s="14" t="n">
        <v>4.468146797365197</v>
      </c>
      <c r="E174" s="14" t="n">
        <v>4.629355394893103</v>
      </c>
      <c r="F174" s="14" t="n">
        <v>5.672206625957021</v>
      </c>
      <c r="G174" s="15">
        <f>AVERAGE(C174:F174)</f>
        <v/>
      </c>
      <c r="H174" s="15">
        <f>SUM(C174:F174)/4</f>
        <v/>
      </c>
      <c r="I174" s="15">
        <f>IF(H174&lt;7, (0.6*H174) + (0.4*G174), "-")</f>
        <v/>
      </c>
      <c r="J174" s="8">
        <f>IF(H174&lt;2.5, "REPROVADO", IF(H174&lt;7, "FINAL", "APROVADO"))</f>
        <v/>
      </c>
      <c r="K174" s="15">
        <f>IF(H174&lt;7, (12.5 - (1.5*H174)), "-")</f>
        <v/>
      </c>
      <c r="L174" s="15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14" t="n">
        <v>7.646518179573652</v>
      </c>
      <c r="D175" s="14" t="n">
        <v>9.535614793309541</v>
      </c>
      <c r="E175" s="14" t="n">
        <v>5.836847862458267</v>
      </c>
      <c r="F175" s="14" t="n">
        <v>7.975725376008897</v>
      </c>
      <c r="G175" s="15">
        <f>AVERAGE(C175:F175)</f>
        <v/>
      </c>
      <c r="H175" s="15">
        <f>SUM(C175:F175)/4</f>
        <v/>
      </c>
      <c r="I175" s="15">
        <f>IF(H175&lt;7, (0.6*H175) + (0.4*G175), "-")</f>
        <v/>
      </c>
      <c r="J175" s="8">
        <f>IF(H175&lt;2.5, "REPROVADO", IF(H175&lt;7, "FINAL", "APROVADO"))</f>
        <v/>
      </c>
      <c r="K175" s="15">
        <f>IF(H175&lt;7, (12.5 - (1.5*H175)), "-")</f>
        <v/>
      </c>
      <c r="L175" s="15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14" t="n">
        <v>9.542605067436725</v>
      </c>
      <c r="D176" s="14" t="n">
        <v>7.673736182577368</v>
      </c>
      <c r="E176" s="14" t="n">
        <v>4.625447167310812</v>
      </c>
      <c r="F176" s="14" t="n">
        <v>6.398290280202553</v>
      </c>
      <c r="G176" s="15">
        <f>AVERAGE(C176:F176)</f>
        <v/>
      </c>
      <c r="H176" s="15">
        <f>SUM(C176:F176)/4</f>
        <v/>
      </c>
      <c r="I176" s="15">
        <f>IF(H176&lt;7, (0.6*H176) + (0.4*G176), "-")</f>
        <v/>
      </c>
      <c r="J176" s="8">
        <f>IF(H176&lt;2.5, "REPROVADO", IF(H176&lt;7, "FINAL", "APROVADO"))</f>
        <v/>
      </c>
      <c r="K176" s="15">
        <f>IF(H176&lt;7, (12.5 - (1.5*H176)), "-")</f>
        <v/>
      </c>
      <c r="L176" s="15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14" t="n">
        <v>4.321158403378552</v>
      </c>
      <c r="D177" s="14" t="n">
        <v>4.363017987599772</v>
      </c>
      <c r="E177" s="14" t="n">
        <v>9.345749544090998</v>
      </c>
      <c r="F177" s="14" t="n">
        <v>2.526250010987759</v>
      </c>
      <c r="G177" s="15">
        <f>AVERAGE(C177:F177)</f>
        <v/>
      </c>
      <c r="H177" s="15">
        <f>SUM(C177:F177)/4</f>
        <v/>
      </c>
      <c r="I177" s="15">
        <f>IF(H177&lt;7, (0.6*H177) + (0.4*G177), "-")</f>
        <v/>
      </c>
      <c r="J177" s="8">
        <f>IF(H177&lt;2.5, "REPROVADO", IF(H177&lt;7, "FINAL", "APROVADO"))</f>
        <v/>
      </c>
      <c r="K177" s="15">
        <f>IF(H177&lt;7, (12.5 - (1.5*H177)), "-")</f>
        <v/>
      </c>
      <c r="L177" s="15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14" t="n">
        <v>5.119770334515698</v>
      </c>
      <c r="D178" s="14" t="n">
        <v>5.835854554829636</v>
      </c>
      <c r="E178" s="14" t="n">
        <v>2.567346934228906</v>
      </c>
      <c r="F178" s="14" t="n">
        <v>1.77027288071888</v>
      </c>
      <c r="G178" s="15">
        <f>AVERAGE(C178:F178)</f>
        <v/>
      </c>
      <c r="H178" s="15">
        <f>SUM(C178:F178)/4</f>
        <v/>
      </c>
      <c r="I178" s="15">
        <f>IF(H178&lt;7, (0.6*H178) + (0.4*G178), "-")</f>
        <v/>
      </c>
      <c r="J178" s="8">
        <f>IF(H178&lt;2.5, "REPROVADO", IF(H178&lt;7, "FINAL", "APROVADO"))</f>
        <v/>
      </c>
      <c r="K178" s="15">
        <f>IF(H178&lt;7, (12.5 - (1.5*H178)), "-")</f>
        <v/>
      </c>
      <c r="L178" s="15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14" t="n">
        <v>7.481495839434165</v>
      </c>
      <c r="D179" s="14" t="n">
        <v>6.423300889428083</v>
      </c>
      <c r="E179" s="14" t="n">
        <v>1.245017870001702</v>
      </c>
      <c r="F179" s="14" t="n">
        <v>7.282831625005144</v>
      </c>
      <c r="G179" s="15">
        <f>AVERAGE(C179:F179)</f>
        <v/>
      </c>
      <c r="H179" s="15">
        <f>SUM(C179:F179)/4</f>
        <v/>
      </c>
      <c r="I179" s="15">
        <f>IF(H179&lt;7, (0.6*H179) + (0.4*G179), "-")</f>
        <v/>
      </c>
      <c r="J179" s="8">
        <f>IF(H179&lt;2.5, "REPROVADO", IF(H179&lt;7, "FINAL", "APROVADO"))</f>
        <v/>
      </c>
      <c r="K179" s="15">
        <f>IF(H179&lt;7, (12.5 - (1.5*H179)), "-")</f>
        <v/>
      </c>
      <c r="L179" s="15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14" t="n">
        <v>5.936295428889944</v>
      </c>
      <c r="D180" s="14" t="n">
        <v>8.998891231714337</v>
      </c>
      <c r="E180" s="14" t="n">
        <v>1.899042370191582</v>
      </c>
      <c r="F180" s="14" t="n">
        <v>9.720757656292994</v>
      </c>
      <c r="G180" s="15">
        <f>AVERAGE(C180:F180)</f>
        <v/>
      </c>
      <c r="H180" s="15">
        <f>SUM(C180:F180)/4</f>
        <v/>
      </c>
      <c r="I180" s="15">
        <f>IF(H180&lt;7, (0.6*H180) + (0.4*G180), "-")</f>
        <v/>
      </c>
      <c r="J180" s="8">
        <f>IF(H180&lt;2.5, "REPROVADO", IF(H180&lt;7, "FINAL", "APROVADO"))</f>
        <v/>
      </c>
      <c r="K180" s="15">
        <f>IF(H180&lt;7, (12.5 - (1.5*H180)), "-")</f>
        <v/>
      </c>
      <c r="L180" s="15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14" t="n">
        <v>7.4446313312156</v>
      </c>
      <c r="D181" s="14" t="n">
        <v>3.980795679524892</v>
      </c>
      <c r="E181" s="14" t="n">
        <v>2.300729780515697</v>
      </c>
      <c r="F181" s="14" t="n">
        <v>4.062272210628769</v>
      </c>
      <c r="G181" s="15">
        <f>AVERAGE(C181:F181)</f>
        <v/>
      </c>
      <c r="H181" s="15">
        <f>SUM(C181:F181)/4</f>
        <v/>
      </c>
      <c r="I181" s="15">
        <f>IF(H181&lt;7, (0.6*H181) + (0.4*G181), "-")</f>
        <v/>
      </c>
      <c r="J181" s="8">
        <f>IF(H181&lt;2.5, "REPROVADO", IF(H181&lt;7, "FINAL", "APROVADO"))</f>
        <v/>
      </c>
      <c r="K181" s="15">
        <f>IF(H181&lt;7, (12.5 - (1.5*H181)), "-")</f>
        <v/>
      </c>
      <c r="L181" s="15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14" t="n">
        <v>2.701135382692507</v>
      </c>
      <c r="D182" s="14" t="n">
        <v>5.222164081413248</v>
      </c>
      <c r="E182" s="14" t="n">
        <v>7.267427030829747</v>
      </c>
      <c r="F182" s="14" t="n">
        <v>4.537112025087403</v>
      </c>
      <c r="G182" s="15">
        <f>AVERAGE(C182:F182)</f>
        <v/>
      </c>
      <c r="H182" s="15">
        <f>SUM(C182:F182)/4</f>
        <v/>
      </c>
      <c r="I182" s="15">
        <f>IF(H182&lt;7, (0.6*H182) + (0.4*G182), "-")</f>
        <v/>
      </c>
      <c r="J182" s="8">
        <f>IF(H182&lt;2.5, "REPROVADO", IF(H182&lt;7, "FINAL", "APROVADO"))</f>
        <v/>
      </c>
      <c r="K182" s="15">
        <f>IF(H182&lt;7, (12.5 - (1.5*H182)), "-")</f>
        <v/>
      </c>
      <c r="L182" s="15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14" t="n">
        <v>9.175735027714087</v>
      </c>
      <c r="D183" s="14" t="n">
        <v>3.238914886627447</v>
      </c>
      <c r="E183" s="14" t="n">
        <v>1.908504657012515</v>
      </c>
      <c r="F183" s="14" t="n">
        <v>3.442144601493235</v>
      </c>
      <c r="G183" s="15">
        <f>AVERAGE(C183:F183)</f>
        <v/>
      </c>
      <c r="H183" s="15">
        <f>SUM(C183:F183)/4</f>
        <v/>
      </c>
      <c r="I183" s="15">
        <f>IF(H183&lt;7, (0.6*H183) + (0.4*G183), "-")</f>
        <v/>
      </c>
      <c r="J183" s="8">
        <f>IF(H183&lt;2.5, "REPROVADO", IF(H183&lt;7, "FINAL", "APROVADO"))</f>
        <v/>
      </c>
      <c r="K183" s="15">
        <f>IF(H183&lt;7, (12.5 - (1.5*H183)), "-")</f>
        <v/>
      </c>
      <c r="L183" s="15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14" t="n">
        <v>7.408311388803148</v>
      </c>
      <c r="D184" s="14" t="n">
        <v>3.964188107122961</v>
      </c>
      <c r="E184" s="14" t="n">
        <v>6.741224869524792</v>
      </c>
      <c r="F184" s="14" t="n">
        <v>4.780898679988868</v>
      </c>
      <c r="G184" s="15">
        <f>AVERAGE(C184:F184)</f>
        <v/>
      </c>
      <c r="H184" s="15">
        <f>SUM(C184:F184)/4</f>
        <v/>
      </c>
      <c r="I184" s="15">
        <f>IF(H184&lt;7, (0.6*H184) + (0.4*G184), "-")</f>
        <v/>
      </c>
      <c r="J184" s="8">
        <f>IF(H184&lt;2.5, "REPROVADO", IF(H184&lt;7, "FINAL", "APROVADO"))</f>
        <v/>
      </c>
      <c r="K184" s="15">
        <f>IF(H184&lt;7, (12.5 - (1.5*H184)), "-")</f>
        <v/>
      </c>
      <c r="L184" s="15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15">
        <f>AVERAGE(C185:F185)</f>
        <v/>
      </c>
      <c r="H185" s="15">
        <f>SUM(C185:F185)/4</f>
        <v/>
      </c>
      <c r="I185" s="15">
        <f>IF(H185&lt;7, (0.6*H185) + (0.4*G185), "-")</f>
        <v/>
      </c>
      <c r="J185" s="8">
        <f>IF(H185&lt;2.5, "REPROVADO", IF(H185&lt;7, "FINAL", "APROVADO"))</f>
        <v/>
      </c>
      <c r="K185" s="15">
        <f>IF(H185&lt;7, (12.5 - (1.5*H185)), "-")</f>
        <v/>
      </c>
      <c r="L185" s="15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15">
        <f>AVERAGE(C186:F186)</f>
        <v/>
      </c>
      <c r="H186" s="15">
        <f>SUM(C186:F186)/4</f>
        <v/>
      </c>
      <c r="I186" s="15">
        <f>IF(H186&lt;7, (0.6*H186) + (0.4*G186), "-")</f>
        <v/>
      </c>
      <c r="J186" s="8">
        <f>IF(H186&lt;2.5, "REPROVADO", IF(H186&lt;7, "FINAL", "APROVADO"))</f>
        <v/>
      </c>
      <c r="K186" s="15">
        <f>IF(H186&lt;7, (12.5 - (1.5*H186)), "-")</f>
        <v/>
      </c>
      <c r="L186" s="15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15">
        <f>AVERAGE(C187:F187)</f>
        <v/>
      </c>
      <c r="H187" s="15">
        <f>SUM(C187:F187)/4</f>
        <v/>
      </c>
      <c r="I187" s="15">
        <f>IF(H187&lt;7, (0.6*H187) + (0.4*G187), "-")</f>
        <v/>
      </c>
      <c r="J187" s="8">
        <f>IF(H187&lt;2.5, "REPROVADO", IF(H187&lt;7, "FINAL", "APROVADO"))</f>
        <v/>
      </c>
      <c r="K187" s="15">
        <f>IF(H187&lt;7, (12.5 - (1.5*H187)), "-")</f>
        <v/>
      </c>
      <c r="L187" s="15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15">
        <f>AVERAGE(C188:F188)</f>
        <v/>
      </c>
      <c r="H188" s="15">
        <f>SUM(C188:F188)/4</f>
        <v/>
      </c>
      <c r="I188" s="15">
        <f>IF(H188&lt;7, (0.6*H188) + (0.4*G188), "-")</f>
        <v/>
      </c>
      <c r="J188" s="8">
        <f>IF(H188&lt;2.5, "REPROVADO", IF(H188&lt;7, "FINAL", "APROVADO"))</f>
        <v/>
      </c>
      <c r="K188" s="15">
        <f>IF(H188&lt;7, (12.5 - (1.5*H188)), "-")</f>
        <v/>
      </c>
      <c r="L188" s="15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15">
        <f>AVERAGE(C189:F189)</f>
        <v/>
      </c>
      <c r="H189" s="15">
        <f>SUM(C189:F189)/4</f>
        <v/>
      </c>
      <c r="I189" s="15">
        <f>IF(H189&lt;7, (0.6*H189) + (0.4*G189), "-")</f>
        <v/>
      </c>
      <c r="J189" s="8">
        <f>IF(H189&lt;2.5, "REPROVADO", IF(H189&lt;7, "FINAL", "APROVADO"))</f>
        <v/>
      </c>
      <c r="K189" s="15">
        <f>IF(H189&lt;7, (12.5 - (1.5*H189)), "-")</f>
        <v/>
      </c>
      <c r="L189" s="15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15">
        <f>AVERAGE(C190:F190)</f>
        <v/>
      </c>
      <c r="H190" s="15">
        <f>SUM(C190:F190)/4</f>
        <v/>
      </c>
      <c r="I190" s="15">
        <f>IF(H190&lt;7, (0.6*H190) + (0.4*G190), "-")</f>
        <v/>
      </c>
      <c r="J190" s="8">
        <f>IF(H190&lt;2.5, "REPROVADO", IF(H190&lt;7, "FINAL", "APROVADO"))</f>
        <v/>
      </c>
      <c r="K190" s="15">
        <f>IF(H190&lt;7, (12.5 - (1.5*H190)), "-")</f>
        <v/>
      </c>
      <c r="L190" s="15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15">
        <f>AVERAGE(C191:F191)</f>
        <v/>
      </c>
      <c r="H191" s="15">
        <f>SUM(C191:F191)/4</f>
        <v/>
      </c>
      <c r="I191" s="15">
        <f>IF(H191&lt;7, (0.6*H191) + (0.4*G191), "-")</f>
        <v/>
      </c>
      <c r="J191" s="8">
        <f>IF(H191&lt;2.5, "REPROVADO", IF(H191&lt;7, "FINAL", "APROVADO"))</f>
        <v/>
      </c>
      <c r="K191" s="15">
        <f>IF(H191&lt;7, (12.5 - (1.5*H191)), "-")</f>
        <v/>
      </c>
      <c r="L191" s="15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15">
        <f>AVERAGE(C192:F192)</f>
        <v/>
      </c>
      <c r="H192" s="15">
        <f>SUM(C192:F192)/4</f>
        <v/>
      </c>
      <c r="I192" s="15">
        <f>IF(H192&lt;7, (0.6*H192) + (0.4*G192), "-")</f>
        <v/>
      </c>
      <c r="J192" s="8">
        <f>IF(H192&lt;2.5, "REPROVADO", IF(H192&lt;7, "FINAL", "APROVADO"))</f>
        <v/>
      </c>
      <c r="K192" s="15">
        <f>IF(H192&lt;7, (12.5 - (1.5*H192)), "-")</f>
        <v/>
      </c>
      <c r="L192" s="15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15">
        <f>AVERAGE(C193:F193)</f>
        <v/>
      </c>
      <c r="H193" s="15">
        <f>SUM(C193:F193)/4</f>
        <v/>
      </c>
      <c r="I193" s="15">
        <f>IF(H193&lt;7, (0.6*H193) + (0.4*G193), "-")</f>
        <v/>
      </c>
      <c r="J193" s="8">
        <f>IF(H193&lt;2.5, "REPROVADO", IF(H193&lt;7, "FINAL", "APROVADO"))</f>
        <v/>
      </c>
      <c r="K193" s="15">
        <f>IF(H193&lt;7, (12.5 - (1.5*H193)), "-")</f>
        <v/>
      </c>
      <c r="L193" s="15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15">
        <f>AVERAGE(C194:F194)</f>
        <v/>
      </c>
      <c r="H194" s="15">
        <f>SUM(C194:F194)/4</f>
        <v/>
      </c>
      <c r="I194" s="15">
        <f>IF(H194&lt;7, (0.6*H194) + (0.4*G194), "-")</f>
        <v/>
      </c>
      <c r="J194" s="8">
        <f>IF(H194&lt;2.5, "REPROVADO", IF(H194&lt;7, "FINAL", "APROVADO"))</f>
        <v/>
      </c>
      <c r="K194" s="15">
        <f>IF(H194&lt;7, (12.5 - (1.5*H194)), "-")</f>
        <v/>
      </c>
      <c r="L194" s="15">
        <f>IF(G194&gt;=K194, "AF", "-")</f>
        <v/>
      </c>
    </row>
    <row r="208"/>
    <row r="209"/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3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14" t="n">
        <v>6.708168804970384</v>
      </c>
      <c r="D212" s="14" t="n">
        <v>4.786992939707209</v>
      </c>
      <c r="E212" s="14" t="n">
        <v>2.362374494676347</v>
      </c>
      <c r="F212" s="14" t="n">
        <v>2.312164510977837</v>
      </c>
      <c r="G212" s="15">
        <f>AVERAGE(C212:F212)</f>
        <v/>
      </c>
      <c r="H212" s="15">
        <f>SUM(C212:F212)/4</f>
        <v/>
      </c>
      <c r="I212" s="15">
        <f>IF(H212&lt;7, (0.6*H212) + (0.4*G212), "-")</f>
        <v/>
      </c>
      <c r="J212" s="8">
        <f>IF(H212&lt;2.5, "REPROVADO", IF(H212&lt;7, "FINAL", "APROVADO"))</f>
        <v/>
      </c>
      <c r="K212" s="15">
        <f>IF(H212&lt;7, (12.5 - (1.5*H212)), "-")</f>
        <v/>
      </c>
      <c r="L212" s="15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14" t="n">
        <v>3.242896783917026</v>
      </c>
      <c r="D213" s="14" t="n">
        <v>4.180997012253554</v>
      </c>
      <c r="E213" s="14" t="n">
        <v>8.381870864617337</v>
      </c>
      <c r="F213" s="14" t="n">
        <v>1.091285395087235</v>
      </c>
      <c r="G213" s="15">
        <f>AVERAGE(C213:F213)</f>
        <v/>
      </c>
      <c r="H213" s="15">
        <f>SUM(C213:F213)/4</f>
        <v/>
      </c>
      <c r="I213" s="15">
        <f>IF(H213&lt;7, (0.6*H213) + (0.4*G213), "-")</f>
        <v/>
      </c>
      <c r="J213" s="8">
        <f>IF(H213&lt;2.5, "REPROVADO", IF(H213&lt;7, "FINAL", "APROVADO"))</f>
        <v/>
      </c>
      <c r="K213" s="15">
        <f>IF(H213&lt;7, (12.5 - (1.5*H213)), "-")</f>
        <v/>
      </c>
      <c r="L213" s="15">
        <f>IF(G213&gt;=K213, "AF", "-")</f>
        <v/>
      </c>
      <c r="N213" s="8" t="inlineStr">
        <is>
          <t>ALUNOS APROVADOS</t>
        </is>
      </c>
      <c r="O213" s="9">
        <f>COUNTIF(C212:C246, "&gt;=7")</f>
        <v/>
      </c>
      <c r="P213" s="9">
        <f>COUNTIF(D212:D246, "&gt;=7")</f>
        <v/>
      </c>
      <c r="Q213" s="9">
        <f>COUNTIF(E212:E246, "&gt;=7")</f>
        <v/>
      </c>
      <c r="R213" s="9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14" t="n">
        <v>2.403684112917067</v>
      </c>
      <c r="D214" s="14" t="n">
        <v>6.844600310123417</v>
      </c>
      <c r="E214" s="14" t="n">
        <v>6.482082129900409</v>
      </c>
      <c r="F214" s="14" t="n">
        <v>7.82077398821216</v>
      </c>
      <c r="G214" s="15">
        <f>AVERAGE(C214:F214)</f>
        <v/>
      </c>
      <c r="H214" s="15">
        <f>SUM(C214:F214)/4</f>
        <v/>
      </c>
      <c r="I214" s="15">
        <f>IF(H214&lt;7, (0.6*H214) + (0.4*G214), "-")</f>
        <v/>
      </c>
      <c r="J214" s="8">
        <f>IF(H214&lt;2.5, "REPROVADO", IF(H214&lt;7, "FINAL", "APROVADO"))</f>
        <v/>
      </c>
      <c r="K214" s="15">
        <f>IF(H214&lt;7, (12.5 - (1.5*H214)), "-")</f>
        <v/>
      </c>
      <c r="L214" s="15">
        <f>IF(G214&gt;=K214, "AF", "-")</f>
        <v/>
      </c>
      <c r="N214" s="8" t="inlineStr">
        <is>
          <t>ALUNOS REPROVADOS</t>
        </is>
      </c>
      <c r="O214" s="9">
        <f>COUNTIF(C212:C246, "&lt;7")</f>
        <v/>
      </c>
      <c r="P214" s="9">
        <f>COUNTIF(D212:D246, "&lt;7")</f>
        <v/>
      </c>
      <c r="Q214" s="9">
        <f>COUNTIF(E212:E246, "&lt;7")</f>
        <v/>
      </c>
      <c r="R214" s="9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14" t="n">
        <v>7.741378363419458</v>
      </c>
      <c r="D215" s="14" t="n">
        <v>7.301317875932771</v>
      </c>
      <c r="E215" s="14" t="n">
        <v>8.937809451096182</v>
      </c>
      <c r="F215" s="14" t="n">
        <v>9.723570182751621</v>
      </c>
      <c r="G215" s="15">
        <f>AVERAGE(C215:F215)</f>
        <v/>
      </c>
      <c r="H215" s="15">
        <f>SUM(C215:F215)/4</f>
        <v/>
      </c>
      <c r="I215" s="15">
        <f>IF(H215&lt;7, (0.6*H215) + (0.4*G215), "-")</f>
        <v/>
      </c>
      <c r="J215" s="8">
        <f>IF(H215&lt;2.5, "REPROVADO", IF(H215&lt;7, "FINAL", "APROVADO"))</f>
        <v/>
      </c>
      <c r="K215" s="15">
        <f>IF(H215&lt;7, (12.5 - (1.5*H215)), "-")</f>
        <v/>
      </c>
      <c r="L215" s="15">
        <f>IF(G215&gt;=K215, "AF", "-")</f>
        <v/>
      </c>
      <c r="N215" s="8" t="inlineStr">
        <is>
          <t>Nº ALUNOS COM MÉDIA &gt; 8,0</t>
        </is>
      </c>
      <c r="O215" s="9">
        <f>COUNTIF(C212:C246, "&gt;=8")</f>
        <v/>
      </c>
      <c r="P215" s="9">
        <f>COUNTIF(D212:D246, "&gt;=8")</f>
        <v/>
      </c>
      <c r="Q215" s="9">
        <f>COUNTIF(E212:E246, "&gt;=8")</f>
        <v/>
      </c>
      <c r="R215" s="9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14" t="n">
        <v>2.30319493274897</v>
      </c>
      <c r="D216" s="14" t="n">
        <v>4.918966022350578</v>
      </c>
      <c r="E216" s="14" t="n">
        <v>9.498397695696317</v>
      </c>
      <c r="F216" s="14" t="n">
        <v>3.17952673073275</v>
      </c>
      <c r="G216" s="15">
        <f>AVERAGE(C216:F216)</f>
        <v/>
      </c>
      <c r="H216" s="15">
        <f>SUM(C216:F216)/4</f>
        <v/>
      </c>
      <c r="I216" s="15">
        <f>IF(H216&lt;7, (0.6*H216) + (0.4*G216), "-")</f>
        <v/>
      </c>
      <c r="J216" s="8">
        <f>IF(H216&lt;2.5, "REPROVADO", IF(H216&lt;7, "FINAL", "APROVADO"))</f>
        <v/>
      </c>
      <c r="K216" s="15">
        <f>IF(H216&lt;7, (12.5 - (1.5*H216)), "-")</f>
        <v/>
      </c>
      <c r="L216" s="15">
        <f>IF(G216&gt;=K216, "AF", "-")</f>
        <v/>
      </c>
      <c r="N216" s="8" t="inlineStr">
        <is>
          <t>Nº ALUNOS QUE NÃO ATINGIRAM MÉDIA &gt; 8,0</t>
        </is>
      </c>
      <c r="O216" s="9">
        <f>COUNTIF(C212:C246, "&lt;8")</f>
        <v/>
      </c>
      <c r="P216" s="9">
        <f>COUNTIF(D212:D246, "&lt;8")</f>
        <v/>
      </c>
      <c r="Q216" s="9">
        <f>COUNTIF(E212:E246, "&lt;8")</f>
        <v/>
      </c>
      <c r="R216" s="9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14" t="n">
        <v>8.268010221195176</v>
      </c>
      <c r="D217" s="14" t="n">
        <v>3.234946349893312</v>
      </c>
      <c r="E217" s="14" t="n">
        <v>6.427926382343021</v>
      </c>
      <c r="F217" s="14" t="n">
        <v>3.144000482753454</v>
      </c>
      <c r="G217" s="15">
        <f>AVERAGE(C217:F217)</f>
        <v/>
      </c>
      <c r="H217" s="15">
        <f>SUM(C217:F217)/4</f>
        <v/>
      </c>
      <c r="I217" s="15">
        <f>IF(H217&lt;7, (0.6*H217) + (0.4*G217), "-")</f>
        <v/>
      </c>
      <c r="J217" s="8">
        <f>IF(H217&lt;2.5, "REPROVADO", IF(H217&lt;7, "FINAL", "APROVADO"))</f>
        <v/>
      </c>
      <c r="K217" s="15">
        <f>IF(H217&lt;7, (12.5 - (1.5*H217)), "-")</f>
        <v/>
      </c>
      <c r="L217" s="15">
        <f>IF(G217&gt;=K217, "AF", "-")</f>
        <v/>
      </c>
      <c r="N217" s="8" t="inlineStr">
        <is>
          <t>PERCENTUAL DE MÉDIAS &gt; 5,0</t>
        </is>
      </c>
      <c r="O217" s="10">
        <f>COUNTIF(C212:C246, "&gt;=5")/COUNTA(C212:C246)</f>
        <v/>
      </c>
      <c r="P217" s="10">
        <f>COUNTIF(D212:D246, "&gt;=5")/COUNTA(D212:D246)</f>
        <v/>
      </c>
      <c r="Q217" s="10">
        <f>COUNTIF(E212:E246, "&gt;=5")/COUNTA(E212:E246)</f>
        <v/>
      </c>
      <c r="R217" s="10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14" t="n">
        <v>5.018948089288413</v>
      </c>
      <c r="D218" s="14" t="n">
        <v>5.766687455466072</v>
      </c>
      <c r="E218" s="14" t="n">
        <v>4.521522427838391</v>
      </c>
      <c r="F218" s="14" t="n">
        <v>8.004717568821221</v>
      </c>
      <c r="G218" s="15">
        <f>AVERAGE(C218:F218)</f>
        <v/>
      </c>
      <c r="H218" s="15">
        <f>SUM(C218:F218)/4</f>
        <v/>
      </c>
      <c r="I218" s="15">
        <f>IF(H218&lt;7, (0.6*H218) + (0.4*G218), "-")</f>
        <v/>
      </c>
      <c r="J218" s="8">
        <f>IF(H218&lt;2.5, "REPROVADO", IF(H218&lt;7, "FINAL", "APROVADO"))</f>
        <v/>
      </c>
      <c r="K218" s="15">
        <f>IF(H218&lt;7, (12.5 - (1.5*H218)), "-")</f>
        <v/>
      </c>
      <c r="L218" s="15">
        <f>IF(G218&gt;=K218, "AF", "-")</f>
        <v/>
      </c>
      <c r="N218" s="8" t="inlineStr">
        <is>
          <t>PERCENTUAL DE MÉDIAS &lt; 5,0</t>
        </is>
      </c>
      <c r="O218" s="10">
        <f>COUNTIF(C212:C246, "&lt;5")/COUNTA(C212:C246)</f>
        <v/>
      </c>
      <c r="P218" s="10">
        <f>COUNTIF(D212:D246, "&lt;5")/COUNTA(D212:D246)</f>
        <v/>
      </c>
      <c r="Q218" s="10">
        <f>COUNTIF(E212:E246, "&lt;5")/COUNTA(E212:E246)</f>
        <v/>
      </c>
      <c r="R218" s="10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14" t="n">
        <v>8.680002954394494</v>
      </c>
      <c r="D219" s="14" t="n">
        <v>4.380142621583681</v>
      </c>
      <c r="E219" s="14" t="n">
        <v>5.7370778664716</v>
      </c>
      <c r="F219" s="14" t="n">
        <v>3.533635944354475</v>
      </c>
      <c r="G219" s="15">
        <f>AVERAGE(C219:F219)</f>
        <v/>
      </c>
      <c r="H219" s="15">
        <f>SUM(C219:F219)/4</f>
        <v/>
      </c>
      <c r="I219" s="15">
        <f>IF(H219&lt;7, (0.6*H219) + (0.4*G219), "-")</f>
        <v/>
      </c>
      <c r="J219" s="8">
        <f>IF(H219&lt;2.5, "REPROVADO", IF(H219&lt;7, "FINAL", "APROVADO"))</f>
        <v/>
      </c>
      <c r="K219" s="15">
        <f>IF(H219&lt;7, (12.5 - (1.5*H219)), "-")</f>
        <v/>
      </c>
      <c r="L219" s="15">
        <f>IF(G219&gt;=K219, "AF", "-")</f>
        <v/>
      </c>
      <c r="N219" s="8" t="inlineStr">
        <is>
          <t>MATRÍCULAS</t>
        </is>
      </c>
      <c r="O219" s="9">
        <f>COUNTA(C212:C246)</f>
        <v/>
      </c>
      <c r="P219" s="9">
        <f>COUNTA(D212:D246)</f>
        <v/>
      </c>
      <c r="Q219" s="9">
        <f>COUNTA(E212:E246)</f>
        <v/>
      </c>
      <c r="R219" s="9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14" t="n">
        <v>4.011026471400346</v>
      </c>
      <c r="D220" s="14" t="n">
        <v>6.987824565355969</v>
      </c>
      <c r="E220" s="14" t="n">
        <v>9.200760030309334</v>
      </c>
      <c r="F220" s="14" t="n">
        <v>5.11407068428927</v>
      </c>
      <c r="G220" s="15">
        <f>AVERAGE(C220:F220)</f>
        <v/>
      </c>
      <c r="H220" s="15">
        <f>SUM(C220:F220)/4</f>
        <v/>
      </c>
      <c r="I220" s="15">
        <f>IF(H220&lt;7, (0.6*H220) + (0.4*G220), "-")</f>
        <v/>
      </c>
      <c r="J220" s="8">
        <f>IF(H220&lt;2.5, "REPROVADO", IF(H220&lt;7, "FINAL", "APROVADO"))</f>
        <v/>
      </c>
      <c r="K220" s="15">
        <f>IF(H220&lt;7, (12.5 - (1.5*H220)), "-")</f>
        <v/>
      </c>
      <c r="L220" s="15">
        <f>IF(G220&gt;=K220, "AF", "-")</f>
        <v/>
      </c>
      <c r="N220" s="8" t="inlineStr">
        <is>
          <t>TAXA DE APROVAÇÃO (%)</t>
        </is>
      </c>
      <c r="O220" s="10">
        <f>IF(COUNTA(C212:C246)=0, 0, COUNTIF(C212:C246, "&gt;=7")/COUNTA(C212:C246))</f>
        <v/>
      </c>
      <c r="P220" s="10">
        <f>IF(COUNTA(D212:D246)=0, 0, COUNTIF(D212:D246, "&gt;=7")/COUNTA(D212:D246))</f>
        <v/>
      </c>
      <c r="Q220" s="10">
        <f>IF(COUNTA(E212:E246)=0, 0, COUNTIF(E212:E246, "&gt;=7")/COUNTA(E212:E246))</f>
        <v/>
      </c>
      <c r="R220" s="10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14" t="n">
        <v>8.306049081769393</v>
      </c>
      <c r="D221" s="14" t="n">
        <v>4.721952143125499</v>
      </c>
      <c r="E221" s="14" t="n">
        <v>2.81405435815919</v>
      </c>
      <c r="F221" s="14" t="n">
        <v>5.06327994599196</v>
      </c>
      <c r="G221" s="15">
        <f>AVERAGE(C221:F221)</f>
        <v/>
      </c>
      <c r="H221" s="15">
        <f>SUM(C221:F221)/4</f>
        <v/>
      </c>
      <c r="I221" s="15">
        <f>IF(H221&lt;7, (0.6*H221) + (0.4*G221), "-")</f>
        <v/>
      </c>
      <c r="J221" s="8">
        <f>IF(H221&lt;2.5, "REPROVADO", IF(H221&lt;7, "FINAL", "APROVADO"))</f>
        <v/>
      </c>
      <c r="K221" s="15">
        <f>IF(H221&lt;7, (12.5 - (1.5*H221)), "-")</f>
        <v/>
      </c>
      <c r="L221" s="15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14" t="n">
        <v>7.864192378084525</v>
      </c>
      <c r="D222" s="14" t="n">
        <v>7.25955387023158</v>
      </c>
      <c r="E222" s="14" t="n">
        <v>1.326138741631574</v>
      </c>
      <c r="F222" s="14" t="n">
        <v>7.335681115309321</v>
      </c>
      <c r="G222" s="15">
        <f>AVERAGE(C222:F222)</f>
        <v/>
      </c>
      <c r="H222" s="15">
        <f>SUM(C222:F222)/4</f>
        <v/>
      </c>
      <c r="I222" s="15">
        <f>IF(H222&lt;7, (0.6*H222) + (0.4*G222), "-")</f>
        <v/>
      </c>
      <c r="J222" s="8">
        <f>IF(H222&lt;2.5, "REPROVADO", IF(H222&lt;7, "FINAL", "APROVADO"))</f>
        <v/>
      </c>
      <c r="K222" s="15">
        <f>IF(H222&lt;7, (12.5 - (1.5*H222)), "-")</f>
        <v/>
      </c>
      <c r="L222" s="15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14" t="n">
        <v>2.054884199593694</v>
      </c>
      <c r="D223" s="14" t="n">
        <v>3.455089806326854</v>
      </c>
      <c r="E223" s="14" t="n">
        <v>5.408574552200211</v>
      </c>
      <c r="F223" s="14" t="n">
        <v>5.785769002661587</v>
      </c>
      <c r="G223" s="15">
        <f>AVERAGE(C223:F223)</f>
        <v/>
      </c>
      <c r="H223" s="15">
        <f>SUM(C223:F223)/4</f>
        <v/>
      </c>
      <c r="I223" s="15">
        <f>IF(H223&lt;7, (0.6*H223) + (0.4*G223), "-")</f>
        <v/>
      </c>
      <c r="J223" s="8">
        <f>IF(H223&lt;2.5, "REPROVADO", IF(H223&lt;7, "FINAL", "APROVADO"))</f>
        <v/>
      </c>
      <c r="K223" s="15">
        <f>IF(H223&lt;7, (12.5 - (1.5*H223)), "-")</f>
        <v/>
      </c>
      <c r="L223" s="15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14" t="n">
        <v>9.849654673288361</v>
      </c>
      <c r="D224" s="14" t="n">
        <v>1.374833025299894</v>
      </c>
      <c r="E224" s="14" t="n">
        <v>4.138624722228722</v>
      </c>
      <c r="F224" s="14" t="n">
        <v>3.145472672481568</v>
      </c>
      <c r="G224" s="15">
        <f>AVERAGE(C224:F224)</f>
        <v/>
      </c>
      <c r="H224" s="15">
        <f>SUM(C224:F224)/4</f>
        <v/>
      </c>
      <c r="I224" s="15">
        <f>IF(H224&lt;7, (0.6*H224) + (0.4*G224), "-")</f>
        <v/>
      </c>
      <c r="J224" s="8">
        <f>IF(H224&lt;2.5, "REPROVADO", IF(H224&lt;7, "FINAL", "APROVADO"))</f>
        <v/>
      </c>
      <c r="K224" s="15">
        <f>IF(H224&lt;7, (12.5 - (1.5*H224)), "-")</f>
        <v/>
      </c>
      <c r="L224" s="15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14" t="n">
        <v>4.664454761697017</v>
      </c>
      <c r="D225" s="14" t="n">
        <v>6.686582787189947</v>
      </c>
      <c r="E225" s="14" t="n">
        <v>1.150327172397797</v>
      </c>
      <c r="F225" s="14" t="n">
        <v>4.540011894127884</v>
      </c>
      <c r="G225" s="15">
        <f>AVERAGE(C225:F225)</f>
        <v/>
      </c>
      <c r="H225" s="15">
        <f>SUM(C225:F225)/4</f>
        <v/>
      </c>
      <c r="I225" s="15">
        <f>IF(H225&lt;7, (0.6*H225) + (0.4*G225), "-")</f>
        <v/>
      </c>
      <c r="J225" s="8">
        <f>IF(H225&lt;2.5, "REPROVADO", IF(H225&lt;7, "FINAL", "APROVADO"))</f>
        <v/>
      </c>
      <c r="K225" s="15">
        <f>IF(H225&lt;7, (12.5 - (1.5*H225)), "-")</f>
        <v/>
      </c>
      <c r="L225" s="15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14" t="n">
        <v>1.09840535519494</v>
      </c>
      <c r="D226" s="14" t="n">
        <v>7.959662355459888</v>
      </c>
      <c r="E226" s="14" t="n">
        <v>8.890241906845151</v>
      </c>
      <c r="F226" s="14" t="n">
        <v>3.38233136068</v>
      </c>
      <c r="G226" s="15">
        <f>AVERAGE(C226:F226)</f>
        <v/>
      </c>
      <c r="H226" s="15">
        <f>SUM(C226:F226)/4</f>
        <v/>
      </c>
      <c r="I226" s="15">
        <f>IF(H226&lt;7, (0.6*H226) + (0.4*G226), "-")</f>
        <v/>
      </c>
      <c r="J226" s="8">
        <f>IF(H226&lt;2.5, "REPROVADO", IF(H226&lt;7, "FINAL", "APROVADO"))</f>
        <v/>
      </c>
      <c r="K226" s="15">
        <f>IF(H226&lt;7, (12.5 - (1.5*H226)), "-")</f>
        <v/>
      </c>
      <c r="L226" s="15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14" t="n">
        <v>4.243292663612846</v>
      </c>
      <c r="D227" s="14" t="n">
        <v>7.70355305587467</v>
      </c>
      <c r="E227" s="14" t="n">
        <v>5.397471200847092</v>
      </c>
      <c r="F227" s="14" t="n">
        <v>5.7478214647994</v>
      </c>
      <c r="G227" s="15">
        <f>AVERAGE(C227:F227)</f>
        <v/>
      </c>
      <c r="H227" s="15">
        <f>SUM(C227:F227)/4</f>
        <v/>
      </c>
      <c r="I227" s="15">
        <f>IF(H227&lt;7, (0.6*H227) + (0.4*G227), "-")</f>
        <v/>
      </c>
      <c r="J227" s="8">
        <f>IF(H227&lt;2.5, "REPROVADO", IF(H227&lt;7, "FINAL", "APROVADO"))</f>
        <v/>
      </c>
      <c r="K227" s="15">
        <f>IF(H227&lt;7, (12.5 - (1.5*H227)), "-")</f>
        <v/>
      </c>
      <c r="L227" s="15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14" t="n">
        <v>8.725107424471148</v>
      </c>
      <c r="D228" s="14" t="n">
        <v>5.002033282477362</v>
      </c>
      <c r="E228" s="14" t="n">
        <v>5.531688873490189</v>
      </c>
      <c r="F228" s="14" t="n">
        <v>1.311053522469283</v>
      </c>
      <c r="G228" s="15">
        <f>AVERAGE(C228:F228)</f>
        <v/>
      </c>
      <c r="H228" s="15">
        <f>SUM(C228:F228)/4</f>
        <v/>
      </c>
      <c r="I228" s="15">
        <f>IF(H228&lt;7, (0.6*H228) + (0.4*G228), "-")</f>
        <v/>
      </c>
      <c r="J228" s="8">
        <f>IF(H228&lt;2.5, "REPROVADO", IF(H228&lt;7, "FINAL", "APROVADO"))</f>
        <v/>
      </c>
      <c r="K228" s="15">
        <f>IF(H228&lt;7, (12.5 - (1.5*H228)), "-")</f>
        <v/>
      </c>
      <c r="L228" s="15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14" t="n">
        <v>2.619732246901517</v>
      </c>
      <c r="D229" s="14" t="n">
        <v>3.012997107657629</v>
      </c>
      <c r="E229" s="14" t="n">
        <v>9.178106182896268</v>
      </c>
      <c r="F229" s="14" t="n">
        <v>7.067918410303617</v>
      </c>
      <c r="G229" s="15">
        <f>AVERAGE(C229:F229)</f>
        <v/>
      </c>
      <c r="H229" s="15">
        <f>SUM(C229:F229)/4</f>
        <v/>
      </c>
      <c r="I229" s="15">
        <f>IF(H229&lt;7, (0.6*H229) + (0.4*G229), "-")</f>
        <v/>
      </c>
      <c r="J229" s="8">
        <f>IF(H229&lt;2.5, "REPROVADO", IF(H229&lt;7, "FINAL", "APROVADO"))</f>
        <v/>
      </c>
      <c r="K229" s="15">
        <f>IF(H229&lt;7, (12.5 - (1.5*H229)), "-")</f>
        <v/>
      </c>
      <c r="L229" s="15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14" t="n">
        <v>3.139435480966192</v>
      </c>
      <c r="D230" s="14" t="n">
        <v>9.725959625540103</v>
      </c>
      <c r="E230" s="14" t="n">
        <v>7.482829690845165</v>
      </c>
      <c r="F230" s="14" t="n">
        <v>7.391736512593265</v>
      </c>
      <c r="G230" s="15">
        <f>AVERAGE(C230:F230)</f>
        <v/>
      </c>
      <c r="H230" s="15">
        <f>SUM(C230:F230)/4</f>
        <v/>
      </c>
      <c r="I230" s="15">
        <f>IF(H230&lt;7, (0.6*H230) + (0.4*G230), "-")</f>
        <v/>
      </c>
      <c r="J230" s="8">
        <f>IF(H230&lt;2.5, "REPROVADO", IF(H230&lt;7, "FINAL", "APROVADO"))</f>
        <v/>
      </c>
      <c r="K230" s="15">
        <f>IF(H230&lt;7, (12.5 - (1.5*H230)), "-")</f>
        <v/>
      </c>
      <c r="L230" s="15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14" t="n">
        <v>5.609548255726638</v>
      </c>
      <c r="D231" s="14" t="n">
        <v>5.191553031320027</v>
      </c>
      <c r="E231" s="14" t="n">
        <v>2.113660351969277</v>
      </c>
      <c r="F231" s="14" t="n">
        <v>8.907667984118532</v>
      </c>
      <c r="G231" s="15">
        <f>AVERAGE(C231:F231)</f>
        <v/>
      </c>
      <c r="H231" s="15">
        <f>SUM(C231:F231)/4</f>
        <v/>
      </c>
      <c r="I231" s="15">
        <f>IF(H231&lt;7, (0.6*H231) + (0.4*G231), "-")</f>
        <v/>
      </c>
      <c r="J231" s="8">
        <f>IF(H231&lt;2.5, "REPROVADO", IF(H231&lt;7, "FINAL", "APROVADO"))</f>
        <v/>
      </c>
      <c r="K231" s="15">
        <f>IF(H231&lt;7, (12.5 - (1.5*H231)), "-")</f>
        <v/>
      </c>
      <c r="L231" s="15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14" t="n">
        <v>6.995927168003136</v>
      </c>
      <c r="D232" s="14" t="n">
        <v>1.68759496053786</v>
      </c>
      <c r="E232" s="14" t="n">
        <v>6.088742900626485</v>
      </c>
      <c r="F232" s="14" t="n">
        <v>4.882532808045433</v>
      </c>
      <c r="G232" s="15">
        <f>AVERAGE(C232:F232)</f>
        <v/>
      </c>
      <c r="H232" s="15">
        <f>SUM(C232:F232)/4</f>
        <v/>
      </c>
      <c r="I232" s="15">
        <f>IF(H232&lt;7, (0.6*H232) + (0.4*G232), "-")</f>
        <v/>
      </c>
      <c r="J232" s="8">
        <f>IF(H232&lt;2.5, "REPROVADO", IF(H232&lt;7, "FINAL", "APROVADO"))</f>
        <v/>
      </c>
      <c r="K232" s="15">
        <f>IF(H232&lt;7, (12.5 - (1.5*H232)), "-")</f>
        <v/>
      </c>
      <c r="L232" s="15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14" t="n">
        <v>6.402519217771292</v>
      </c>
      <c r="D233" s="14" t="n">
        <v>4.189906137734908</v>
      </c>
      <c r="E233" s="14" t="n">
        <v>9.231810063962923</v>
      </c>
      <c r="F233" s="14" t="n">
        <v>2.032368361601054</v>
      </c>
      <c r="G233" s="15">
        <f>AVERAGE(C233:F233)</f>
        <v/>
      </c>
      <c r="H233" s="15">
        <f>SUM(C233:F233)/4</f>
        <v/>
      </c>
      <c r="I233" s="15">
        <f>IF(H233&lt;7, (0.6*H233) + (0.4*G233), "-")</f>
        <v/>
      </c>
      <c r="J233" s="8">
        <f>IF(H233&lt;2.5, "REPROVADO", IF(H233&lt;7, "FINAL", "APROVADO"))</f>
        <v/>
      </c>
      <c r="K233" s="15">
        <f>IF(H233&lt;7, (12.5 - (1.5*H233)), "-")</f>
        <v/>
      </c>
      <c r="L233" s="15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14" t="n">
        <v>5.266525390949535</v>
      </c>
      <c r="D234" s="14" t="n">
        <v>2.01163415030347</v>
      </c>
      <c r="E234" s="14" t="n">
        <v>6.769806385508266</v>
      </c>
      <c r="F234" s="14" t="n">
        <v>7.221471261141859</v>
      </c>
      <c r="G234" s="15">
        <f>AVERAGE(C234:F234)</f>
        <v/>
      </c>
      <c r="H234" s="15">
        <f>SUM(C234:F234)/4</f>
        <v/>
      </c>
      <c r="I234" s="15">
        <f>IF(H234&lt;7, (0.6*H234) + (0.4*G234), "-")</f>
        <v/>
      </c>
      <c r="J234" s="8">
        <f>IF(H234&lt;2.5, "REPROVADO", IF(H234&lt;7, "FINAL", "APROVADO"))</f>
        <v/>
      </c>
      <c r="K234" s="15">
        <f>IF(H234&lt;7, (12.5 - (1.5*H234)), "-")</f>
        <v/>
      </c>
      <c r="L234" s="15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14" t="n">
        <v>1.230333087670494</v>
      </c>
      <c r="D235" s="14" t="n">
        <v>9.13266583556161</v>
      </c>
      <c r="E235" s="14" t="n">
        <v>8.449004355516715</v>
      </c>
      <c r="F235" s="14" t="n">
        <v>8.873198810539558</v>
      </c>
      <c r="G235" s="15">
        <f>AVERAGE(C235:F235)</f>
        <v/>
      </c>
      <c r="H235" s="15">
        <f>SUM(C235:F235)/4</f>
        <v/>
      </c>
      <c r="I235" s="15">
        <f>IF(H235&lt;7, (0.6*H235) + (0.4*G235), "-")</f>
        <v/>
      </c>
      <c r="J235" s="8">
        <f>IF(H235&lt;2.5, "REPROVADO", IF(H235&lt;7, "FINAL", "APROVADO"))</f>
        <v/>
      </c>
      <c r="K235" s="15">
        <f>IF(H235&lt;7, (12.5 - (1.5*H235)), "-")</f>
        <v/>
      </c>
      <c r="L235" s="15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15">
        <f>AVERAGE(C236:F236)</f>
        <v/>
      </c>
      <c r="H236" s="15">
        <f>SUM(C236:F236)/4</f>
        <v/>
      </c>
      <c r="I236" s="15">
        <f>IF(H236&lt;7, (0.6*H236) + (0.4*G236), "-")</f>
        <v/>
      </c>
      <c r="J236" s="8">
        <f>IF(H236&lt;2.5, "REPROVADO", IF(H236&lt;7, "FINAL", "APROVADO"))</f>
        <v/>
      </c>
      <c r="K236" s="15">
        <f>IF(H236&lt;7, (12.5 - (1.5*H236)), "-")</f>
        <v/>
      </c>
      <c r="L236" s="15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15">
        <f>AVERAGE(C237:F237)</f>
        <v/>
      </c>
      <c r="H237" s="15">
        <f>SUM(C237:F237)/4</f>
        <v/>
      </c>
      <c r="I237" s="15">
        <f>IF(H237&lt;7, (0.6*H237) + (0.4*G237), "-")</f>
        <v/>
      </c>
      <c r="J237" s="8">
        <f>IF(H237&lt;2.5, "REPROVADO", IF(H237&lt;7, "FINAL", "APROVADO"))</f>
        <v/>
      </c>
      <c r="K237" s="15">
        <f>IF(H237&lt;7, (12.5 - (1.5*H237)), "-")</f>
        <v/>
      </c>
      <c r="L237" s="15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15">
        <f>AVERAGE(C238:F238)</f>
        <v/>
      </c>
      <c r="H238" s="15">
        <f>SUM(C238:F238)/4</f>
        <v/>
      </c>
      <c r="I238" s="15">
        <f>IF(H238&lt;7, (0.6*H238) + (0.4*G238), "-")</f>
        <v/>
      </c>
      <c r="J238" s="8">
        <f>IF(H238&lt;2.5, "REPROVADO", IF(H238&lt;7, "FINAL", "APROVADO"))</f>
        <v/>
      </c>
      <c r="K238" s="15">
        <f>IF(H238&lt;7, (12.5 - (1.5*H238)), "-")</f>
        <v/>
      </c>
      <c r="L238" s="15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15">
        <f>AVERAGE(C239:F239)</f>
        <v/>
      </c>
      <c r="H239" s="15">
        <f>SUM(C239:F239)/4</f>
        <v/>
      </c>
      <c r="I239" s="15">
        <f>IF(H239&lt;7, (0.6*H239) + (0.4*G239), "-")</f>
        <v/>
      </c>
      <c r="J239" s="8">
        <f>IF(H239&lt;2.5, "REPROVADO", IF(H239&lt;7, "FINAL", "APROVADO"))</f>
        <v/>
      </c>
      <c r="K239" s="15">
        <f>IF(H239&lt;7, (12.5 - (1.5*H239)), "-")</f>
        <v/>
      </c>
      <c r="L239" s="15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15">
        <f>AVERAGE(C240:F240)</f>
        <v/>
      </c>
      <c r="H240" s="15">
        <f>SUM(C240:F240)/4</f>
        <v/>
      </c>
      <c r="I240" s="15">
        <f>IF(H240&lt;7, (0.6*H240) + (0.4*G240), "-")</f>
        <v/>
      </c>
      <c r="J240" s="8">
        <f>IF(H240&lt;2.5, "REPROVADO", IF(H240&lt;7, "FINAL", "APROVADO"))</f>
        <v/>
      </c>
      <c r="K240" s="15">
        <f>IF(H240&lt;7, (12.5 - (1.5*H240)), "-")</f>
        <v/>
      </c>
      <c r="L240" s="15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15">
        <f>AVERAGE(C241:F241)</f>
        <v/>
      </c>
      <c r="H241" s="15">
        <f>SUM(C241:F241)/4</f>
        <v/>
      </c>
      <c r="I241" s="15">
        <f>IF(H241&lt;7, (0.6*H241) + (0.4*G241), "-")</f>
        <v/>
      </c>
      <c r="J241" s="8">
        <f>IF(H241&lt;2.5, "REPROVADO", IF(H241&lt;7, "FINAL", "APROVADO"))</f>
        <v/>
      </c>
      <c r="K241" s="15">
        <f>IF(H241&lt;7, (12.5 - (1.5*H241)), "-")</f>
        <v/>
      </c>
      <c r="L241" s="15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15">
        <f>AVERAGE(C242:F242)</f>
        <v/>
      </c>
      <c r="H242" s="15">
        <f>SUM(C242:F242)/4</f>
        <v/>
      </c>
      <c r="I242" s="15">
        <f>IF(H242&lt;7, (0.6*H242) + (0.4*G242), "-")</f>
        <v/>
      </c>
      <c r="J242" s="8">
        <f>IF(H242&lt;2.5, "REPROVADO", IF(H242&lt;7, "FINAL", "APROVADO"))</f>
        <v/>
      </c>
      <c r="K242" s="15">
        <f>IF(H242&lt;7, (12.5 - (1.5*H242)), "-")</f>
        <v/>
      </c>
      <c r="L242" s="15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15">
        <f>AVERAGE(C243:F243)</f>
        <v/>
      </c>
      <c r="H243" s="15">
        <f>SUM(C243:F243)/4</f>
        <v/>
      </c>
      <c r="I243" s="15">
        <f>IF(H243&lt;7, (0.6*H243) + (0.4*G243), "-")</f>
        <v/>
      </c>
      <c r="J243" s="8">
        <f>IF(H243&lt;2.5, "REPROVADO", IF(H243&lt;7, "FINAL", "APROVADO"))</f>
        <v/>
      </c>
      <c r="K243" s="15">
        <f>IF(H243&lt;7, (12.5 - (1.5*H243)), "-")</f>
        <v/>
      </c>
      <c r="L243" s="15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15">
        <f>AVERAGE(C244:F244)</f>
        <v/>
      </c>
      <c r="H244" s="15">
        <f>SUM(C244:F244)/4</f>
        <v/>
      </c>
      <c r="I244" s="15">
        <f>IF(H244&lt;7, (0.6*H244) + (0.4*G244), "-")</f>
        <v/>
      </c>
      <c r="J244" s="8">
        <f>IF(H244&lt;2.5, "REPROVADO", IF(H244&lt;7, "FINAL", "APROVADO"))</f>
        <v/>
      </c>
      <c r="K244" s="15">
        <f>IF(H244&lt;7, (12.5 - (1.5*H244)), "-")</f>
        <v/>
      </c>
      <c r="L244" s="15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15">
        <f>AVERAGE(C245:F245)</f>
        <v/>
      </c>
      <c r="H245" s="15">
        <f>SUM(C245:F245)/4</f>
        <v/>
      </c>
      <c r="I245" s="15">
        <f>IF(H245&lt;7, (0.6*H245) + (0.4*G245), "-")</f>
        <v/>
      </c>
      <c r="J245" s="8">
        <f>IF(H245&lt;2.5, "REPROVADO", IF(H245&lt;7, "FINAL", "APROVADO"))</f>
        <v/>
      </c>
      <c r="K245" s="15">
        <f>IF(H245&lt;7, (12.5 - (1.5*H245)), "-")</f>
        <v/>
      </c>
      <c r="L245" s="15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15">
        <f>AVERAGE(C246:F246)</f>
        <v/>
      </c>
      <c r="H246" s="15">
        <f>SUM(C246:F246)/4</f>
        <v/>
      </c>
      <c r="I246" s="15">
        <f>IF(H246&lt;7, (0.6*H246) + (0.4*G246), "-")</f>
        <v/>
      </c>
      <c r="J246" s="8">
        <f>IF(H246&lt;2.5, "REPROVADO", IF(H246&lt;7, "FINAL", "APROVADO"))</f>
        <v/>
      </c>
      <c r="K246" s="15">
        <f>IF(H246&lt;7, (12.5 - (1.5*H246)), "-")</f>
        <v/>
      </c>
      <c r="L246" s="15">
        <f>IF(G246&gt;=K246, "AF", "-")</f>
        <v/>
      </c>
    </row>
    <row r="259"/>
    <row r="260"/>
    <row r="261"/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3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14" t="n">
        <v>4.553315605178364</v>
      </c>
      <c r="D264" s="14" t="n">
        <v>6.457643124890256</v>
      </c>
      <c r="E264" s="14" t="n">
        <v>5.231842734024523</v>
      </c>
      <c r="F264" s="14" t="n">
        <v>5.894783138195734</v>
      </c>
      <c r="G264" s="15">
        <f>AVERAGE(C264:F264)</f>
        <v/>
      </c>
      <c r="H264" s="15">
        <f>SUM(C264:F264)/4</f>
        <v/>
      </c>
      <c r="I264" s="15">
        <f>IF(H264&lt;7, (0.6*H264) + (0.4*G264), "-")</f>
        <v/>
      </c>
      <c r="J264" s="8">
        <f>IF(H264&lt;2.5, "REPROVADO", IF(H264&lt;7, "FINAL", "APROVADO"))</f>
        <v/>
      </c>
      <c r="K264" s="15">
        <f>IF(H264&lt;7, (12.5 - (1.5*H264)), "-")</f>
        <v/>
      </c>
      <c r="L264" s="15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14" t="n">
        <v>1.229273716779457</v>
      </c>
      <c r="D265" s="14" t="n">
        <v>8.170680592355094</v>
      </c>
      <c r="E265" s="14" t="n">
        <v>3.824187027865869</v>
      </c>
      <c r="F265" s="14" t="n">
        <v>7.986629794744441</v>
      </c>
      <c r="G265" s="15">
        <f>AVERAGE(C265:F265)</f>
        <v/>
      </c>
      <c r="H265" s="15">
        <f>SUM(C265:F265)/4</f>
        <v/>
      </c>
      <c r="I265" s="15">
        <f>IF(H265&lt;7, (0.6*H265) + (0.4*G265), "-")</f>
        <v/>
      </c>
      <c r="J265" s="8">
        <f>IF(H265&lt;2.5, "REPROVADO", IF(H265&lt;7, "FINAL", "APROVADO"))</f>
        <v/>
      </c>
      <c r="K265" s="15">
        <f>IF(H265&lt;7, (12.5 - (1.5*H265)), "-")</f>
        <v/>
      </c>
      <c r="L265" s="15">
        <f>IF(G265&gt;=K265, "AF", "-")</f>
        <v/>
      </c>
      <c r="N265" s="8" t="inlineStr">
        <is>
          <t>ALUNOS APROVADOS</t>
        </is>
      </c>
      <c r="O265" s="9">
        <f>COUNTIF(C264:C298, "&gt;=7")</f>
        <v/>
      </c>
      <c r="P265" s="9">
        <f>COUNTIF(D264:D298, "&gt;=7")</f>
        <v/>
      </c>
      <c r="Q265" s="9">
        <f>COUNTIF(E264:E298, "&gt;=7")</f>
        <v/>
      </c>
      <c r="R265" s="9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14" t="n">
        <v>3.369038755897622</v>
      </c>
      <c r="D266" s="14" t="n">
        <v>9.939508039965517</v>
      </c>
      <c r="E266" s="14" t="n">
        <v>8.942053252364232</v>
      </c>
      <c r="F266" s="14" t="n">
        <v>8.939047840362619</v>
      </c>
      <c r="G266" s="15">
        <f>AVERAGE(C266:F266)</f>
        <v/>
      </c>
      <c r="H266" s="15">
        <f>SUM(C266:F266)/4</f>
        <v/>
      </c>
      <c r="I266" s="15">
        <f>IF(H266&lt;7, (0.6*H266) + (0.4*G266), "-")</f>
        <v/>
      </c>
      <c r="J266" s="8">
        <f>IF(H266&lt;2.5, "REPROVADO", IF(H266&lt;7, "FINAL", "APROVADO"))</f>
        <v/>
      </c>
      <c r="K266" s="15">
        <f>IF(H266&lt;7, (12.5 - (1.5*H266)), "-")</f>
        <v/>
      </c>
      <c r="L266" s="15">
        <f>IF(G266&gt;=K266, "AF", "-")</f>
        <v/>
      </c>
      <c r="N266" s="8" t="inlineStr">
        <is>
          <t>ALUNOS REPROVADOS</t>
        </is>
      </c>
      <c r="O266" s="9">
        <f>COUNTIF(C264:C298, "&lt;7")</f>
        <v/>
      </c>
      <c r="P266" s="9">
        <f>COUNTIF(D264:D298, "&lt;7")</f>
        <v/>
      </c>
      <c r="Q266" s="9">
        <f>COUNTIF(E264:E298, "&lt;7")</f>
        <v/>
      </c>
      <c r="R266" s="9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14" t="n">
        <v>6.362555953345578</v>
      </c>
      <c r="D267" s="14" t="n">
        <v>6.741567858701833</v>
      </c>
      <c r="E267" s="14" t="n">
        <v>1.46827875645197</v>
      </c>
      <c r="F267" s="14" t="n">
        <v>7.373915105987442</v>
      </c>
      <c r="G267" s="15">
        <f>AVERAGE(C267:F267)</f>
        <v/>
      </c>
      <c r="H267" s="15">
        <f>SUM(C267:F267)/4</f>
        <v/>
      </c>
      <c r="I267" s="15">
        <f>IF(H267&lt;7, (0.6*H267) + (0.4*G267), "-")</f>
        <v/>
      </c>
      <c r="J267" s="8">
        <f>IF(H267&lt;2.5, "REPROVADO", IF(H267&lt;7, "FINAL", "APROVADO"))</f>
        <v/>
      </c>
      <c r="K267" s="15">
        <f>IF(H267&lt;7, (12.5 - (1.5*H267)), "-")</f>
        <v/>
      </c>
      <c r="L267" s="15">
        <f>IF(G267&gt;=K267, "AF", "-")</f>
        <v/>
      </c>
      <c r="N267" s="8" t="inlineStr">
        <is>
          <t>Nº ALUNOS COM MÉDIA &gt; 8,0</t>
        </is>
      </c>
      <c r="O267" s="9">
        <f>COUNTIF(C264:C298, "&gt;=8")</f>
        <v/>
      </c>
      <c r="P267" s="9">
        <f>COUNTIF(D264:D298, "&gt;=8")</f>
        <v/>
      </c>
      <c r="Q267" s="9">
        <f>COUNTIF(E264:E298, "&gt;=8")</f>
        <v/>
      </c>
      <c r="R267" s="9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14" t="n">
        <v>6.2609086674287</v>
      </c>
      <c r="D268" s="14" t="n">
        <v>2.796437023530359</v>
      </c>
      <c r="E268" s="14" t="n">
        <v>9.137934303291701</v>
      </c>
      <c r="F268" s="14" t="n">
        <v>4.948920346684837</v>
      </c>
      <c r="G268" s="15">
        <f>AVERAGE(C268:F268)</f>
        <v/>
      </c>
      <c r="H268" s="15">
        <f>SUM(C268:F268)/4</f>
        <v/>
      </c>
      <c r="I268" s="15">
        <f>IF(H268&lt;7, (0.6*H268) + (0.4*G268), "-")</f>
        <v/>
      </c>
      <c r="J268" s="8">
        <f>IF(H268&lt;2.5, "REPROVADO", IF(H268&lt;7, "FINAL", "APROVADO"))</f>
        <v/>
      </c>
      <c r="K268" s="15">
        <f>IF(H268&lt;7, (12.5 - (1.5*H268)), "-")</f>
        <v/>
      </c>
      <c r="L268" s="15">
        <f>IF(G268&gt;=K268, "AF", "-")</f>
        <v/>
      </c>
      <c r="N268" s="8" t="inlineStr">
        <is>
          <t>Nº ALUNOS QUE NÃO ATINGIRAM MÉDIA &gt; 8,0</t>
        </is>
      </c>
      <c r="O268" s="9">
        <f>COUNTIF(C264:C298, "&lt;8")</f>
        <v/>
      </c>
      <c r="P268" s="9">
        <f>COUNTIF(D264:D298, "&lt;8")</f>
        <v/>
      </c>
      <c r="Q268" s="9">
        <f>COUNTIF(E264:E298, "&lt;8")</f>
        <v/>
      </c>
      <c r="R268" s="9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14" t="n">
        <v>3.195147904088832</v>
      </c>
      <c r="D269" s="14" t="n">
        <v>6.477294747332333</v>
      </c>
      <c r="E269" s="14" t="n">
        <v>7.176794490219015</v>
      </c>
      <c r="F269" s="14" t="n">
        <v>9.258012012071799</v>
      </c>
      <c r="G269" s="15">
        <f>AVERAGE(C269:F269)</f>
        <v/>
      </c>
      <c r="H269" s="15">
        <f>SUM(C269:F269)/4</f>
        <v/>
      </c>
      <c r="I269" s="15">
        <f>IF(H269&lt;7, (0.6*H269) + (0.4*G269), "-")</f>
        <v/>
      </c>
      <c r="J269" s="8">
        <f>IF(H269&lt;2.5, "REPROVADO", IF(H269&lt;7, "FINAL", "APROVADO"))</f>
        <v/>
      </c>
      <c r="K269" s="15">
        <f>IF(H269&lt;7, (12.5 - (1.5*H269)), "-")</f>
        <v/>
      </c>
      <c r="L269" s="15">
        <f>IF(G269&gt;=K269, "AF", "-")</f>
        <v/>
      </c>
      <c r="N269" s="8" t="inlineStr">
        <is>
          <t>PERCENTUAL DE MÉDIAS &gt; 5,0</t>
        </is>
      </c>
      <c r="O269" s="10">
        <f>COUNTIF(C264:C298, "&gt;=5")/COUNTA(C264:C298)</f>
        <v/>
      </c>
      <c r="P269" s="10">
        <f>COUNTIF(D264:D298, "&gt;=5")/COUNTA(D264:D298)</f>
        <v/>
      </c>
      <c r="Q269" s="10">
        <f>COUNTIF(E264:E298, "&gt;=5")/COUNTA(E264:E298)</f>
        <v/>
      </c>
      <c r="R269" s="10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14" t="n">
        <v>6.766753502688064</v>
      </c>
      <c r="D270" s="14" t="n">
        <v>9.294975571699016</v>
      </c>
      <c r="E270" s="14" t="n">
        <v>5.216315467073127</v>
      </c>
      <c r="F270" s="14" t="n">
        <v>8.707210439399624</v>
      </c>
      <c r="G270" s="15">
        <f>AVERAGE(C270:F270)</f>
        <v/>
      </c>
      <c r="H270" s="15">
        <f>SUM(C270:F270)/4</f>
        <v/>
      </c>
      <c r="I270" s="15">
        <f>IF(H270&lt;7, (0.6*H270) + (0.4*G270), "-")</f>
        <v/>
      </c>
      <c r="J270" s="8">
        <f>IF(H270&lt;2.5, "REPROVADO", IF(H270&lt;7, "FINAL", "APROVADO"))</f>
        <v/>
      </c>
      <c r="K270" s="15">
        <f>IF(H270&lt;7, (12.5 - (1.5*H270)), "-")</f>
        <v/>
      </c>
      <c r="L270" s="15">
        <f>IF(G270&gt;=K270, "AF", "-")</f>
        <v/>
      </c>
      <c r="N270" s="8" t="inlineStr">
        <is>
          <t>PERCENTUAL DE MÉDIAS &lt; 5,0</t>
        </is>
      </c>
      <c r="O270" s="10">
        <f>COUNTIF(C264:C298, "&lt;5")/COUNTA(C264:C298)</f>
        <v/>
      </c>
      <c r="P270" s="10">
        <f>COUNTIF(D264:D298, "&lt;5")/COUNTA(D264:D298)</f>
        <v/>
      </c>
      <c r="Q270" s="10">
        <f>COUNTIF(E264:E298, "&lt;5")/COUNTA(E264:E298)</f>
        <v/>
      </c>
      <c r="R270" s="10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14" t="n">
        <v>8.801607757688625</v>
      </c>
      <c r="D271" s="14" t="n">
        <v>3.232836645955604</v>
      </c>
      <c r="E271" s="14" t="n">
        <v>9.193434861538339</v>
      </c>
      <c r="F271" s="14" t="n">
        <v>6.572344748658249</v>
      </c>
      <c r="G271" s="15">
        <f>AVERAGE(C271:F271)</f>
        <v/>
      </c>
      <c r="H271" s="15">
        <f>SUM(C271:F271)/4</f>
        <v/>
      </c>
      <c r="I271" s="15">
        <f>IF(H271&lt;7, (0.6*H271) + (0.4*G271), "-")</f>
        <v/>
      </c>
      <c r="J271" s="8">
        <f>IF(H271&lt;2.5, "REPROVADO", IF(H271&lt;7, "FINAL", "APROVADO"))</f>
        <v/>
      </c>
      <c r="K271" s="15">
        <f>IF(H271&lt;7, (12.5 - (1.5*H271)), "-")</f>
        <v/>
      </c>
      <c r="L271" s="15">
        <f>IF(G271&gt;=K271, "AF", "-")</f>
        <v/>
      </c>
      <c r="N271" s="8" t="inlineStr">
        <is>
          <t>MATRÍCULAS</t>
        </is>
      </c>
      <c r="O271" s="9">
        <f>COUNTA(C264:C298)</f>
        <v/>
      </c>
      <c r="P271" s="9">
        <f>COUNTA(D264:D298)</f>
        <v/>
      </c>
      <c r="Q271" s="9">
        <f>COUNTA(E264:E298)</f>
        <v/>
      </c>
      <c r="R271" s="9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14" t="n">
        <v>3.558388341942976</v>
      </c>
      <c r="D272" s="14" t="n">
        <v>5.021035474230607</v>
      </c>
      <c r="E272" s="14" t="n">
        <v>6.494518176066285</v>
      </c>
      <c r="F272" s="14" t="n">
        <v>7.230761581222886</v>
      </c>
      <c r="G272" s="15">
        <f>AVERAGE(C272:F272)</f>
        <v/>
      </c>
      <c r="H272" s="15">
        <f>SUM(C272:F272)/4</f>
        <v/>
      </c>
      <c r="I272" s="15">
        <f>IF(H272&lt;7, (0.6*H272) + (0.4*G272), "-")</f>
        <v/>
      </c>
      <c r="J272" s="8">
        <f>IF(H272&lt;2.5, "REPROVADO", IF(H272&lt;7, "FINAL", "APROVADO"))</f>
        <v/>
      </c>
      <c r="K272" s="15">
        <f>IF(H272&lt;7, (12.5 - (1.5*H272)), "-")</f>
        <v/>
      </c>
      <c r="L272" s="15">
        <f>IF(G272&gt;=K272, "AF", "-")</f>
        <v/>
      </c>
      <c r="N272" s="8" t="inlineStr">
        <is>
          <t>TAXA DE APROVAÇÃO (%)</t>
        </is>
      </c>
      <c r="O272" s="10">
        <f>IF(COUNTA(C264:C298)=0, 0, COUNTIF(C264:C298, "&gt;=7")/COUNTA(C264:C298))</f>
        <v/>
      </c>
      <c r="P272" s="10">
        <f>IF(COUNTA(D264:D298)=0, 0, COUNTIF(D264:D298, "&gt;=7")/COUNTA(D264:D298))</f>
        <v/>
      </c>
      <c r="Q272" s="10">
        <f>IF(COUNTA(E264:E298)=0, 0, COUNTIF(E264:E298, "&gt;=7")/COUNTA(E264:E298))</f>
        <v/>
      </c>
      <c r="R272" s="10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14" t="n">
        <v>7.002577204367357</v>
      </c>
      <c r="D273" s="14" t="n">
        <v>6.263505405118512</v>
      </c>
      <c r="E273" s="14" t="n">
        <v>8.867431287159906</v>
      </c>
      <c r="F273" s="14" t="n">
        <v>6.952466772027819</v>
      </c>
      <c r="G273" s="15">
        <f>AVERAGE(C273:F273)</f>
        <v/>
      </c>
      <c r="H273" s="15">
        <f>SUM(C273:F273)/4</f>
        <v/>
      </c>
      <c r="I273" s="15">
        <f>IF(H273&lt;7, (0.6*H273) + (0.4*G273), "-")</f>
        <v/>
      </c>
      <c r="J273" s="8">
        <f>IF(H273&lt;2.5, "REPROVADO", IF(H273&lt;7, "FINAL", "APROVADO"))</f>
        <v/>
      </c>
      <c r="K273" s="15">
        <f>IF(H273&lt;7, (12.5 - (1.5*H273)), "-")</f>
        <v/>
      </c>
      <c r="L273" s="15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14" t="n">
        <v>7.493626056110299</v>
      </c>
      <c r="D274" s="14" t="n">
        <v>5.18958815155176</v>
      </c>
      <c r="E274" s="14" t="n">
        <v>1.384795850509278</v>
      </c>
      <c r="F274" s="14" t="n">
        <v>2.943133076860341</v>
      </c>
      <c r="G274" s="15">
        <f>AVERAGE(C274:F274)</f>
        <v/>
      </c>
      <c r="H274" s="15">
        <f>SUM(C274:F274)/4</f>
        <v/>
      </c>
      <c r="I274" s="15">
        <f>IF(H274&lt;7, (0.6*H274) + (0.4*G274), "-")</f>
        <v/>
      </c>
      <c r="J274" s="8">
        <f>IF(H274&lt;2.5, "REPROVADO", IF(H274&lt;7, "FINAL", "APROVADO"))</f>
        <v/>
      </c>
      <c r="K274" s="15">
        <f>IF(H274&lt;7, (12.5 - (1.5*H274)), "-")</f>
        <v/>
      </c>
      <c r="L274" s="15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14" t="n">
        <v>2.430739426505437</v>
      </c>
      <c r="D275" s="14" t="n">
        <v>4.163322463548875</v>
      </c>
      <c r="E275" s="14" t="n">
        <v>3.34149839459632</v>
      </c>
      <c r="F275" s="14" t="n">
        <v>9.559417953730268</v>
      </c>
      <c r="G275" s="15">
        <f>AVERAGE(C275:F275)</f>
        <v/>
      </c>
      <c r="H275" s="15">
        <f>SUM(C275:F275)/4</f>
        <v/>
      </c>
      <c r="I275" s="15">
        <f>IF(H275&lt;7, (0.6*H275) + (0.4*G275), "-")</f>
        <v/>
      </c>
      <c r="J275" s="8">
        <f>IF(H275&lt;2.5, "REPROVADO", IF(H275&lt;7, "FINAL", "APROVADO"))</f>
        <v/>
      </c>
      <c r="K275" s="15">
        <f>IF(H275&lt;7, (12.5 - (1.5*H275)), "-")</f>
        <v/>
      </c>
      <c r="L275" s="15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14" t="n">
        <v>5.187206373579476</v>
      </c>
      <c r="D276" s="14" t="n">
        <v>1.453438328013235</v>
      </c>
      <c r="E276" s="14" t="n">
        <v>8.214055293464428</v>
      </c>
      <c r="F276" s="14" t="n">
        <v>2.264647803561248</v>
      </c>
      <c r="G276" s="15">
        <f>AVERAGE(C276:F276)</f>
        <v/>
      </c>
      <c r="H276" s="15">
        <f>SUM(C276:F276)/4</f>
        <v/>
      </c>
      <c r="I276" s="15">
        <f>IF(H276&lt;7, (0.6*H276) + (0.4*G276), "-")</f>
        <v/>
      </c>
      <c r="J276" s="8">
        <f>IF(H276&lt;2.5, "REPROVADO", IF(H276&lt;7, "FINAL", "APROVADO"))</f>
        <v/>
      </c>
      <c r="K276" s="15">
        <f>IF(H276&lt;7, (12.5 - (1.5*H276)), "-")</f>
        <v/>
      </c>
      <c r="L276" s="15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14" t="n">
        <v>2.170146426723066</v>
      </c>
      <c r="D277" s="14" t="n">
        <v>3.292119201239418</v>
      </c>
      <c r="E277" s="14" t="n">
        <v>9.711206230109108</v>
      </c>
      <c r="F277" s="14" t="n">
        <v>7.809036615228523</v>
      </c>
      <c r="G277" s="15">
        <f>AVERAGE(C277:F277)</f>
        <v/>
      </c>
      <c r="H277" s="15">
        <f>SUM(C277:F277)/4</f>
        <v/>
      </c>
      <c r="I277" s="15">
        <f>IF(H277&lt;7, (0.6*H277) + (0.4*G277), "-")</f>
        <v/>
      </c>
      <c r="J277" s="8">
        <f>IF(H277&lt;2.5, "REPROVADO", IF(H277&lt;7, "FINAL", "APROVADO"))</f>
        <v/>
      </c>
      <c r="K277" s="15">
        <f>IF(H277&lt;7, (12.5 - (1.5*H277)), "-")</f>
        <v/>
      </c>
      <c r="L277" s="15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14" t="n">
        <v>8.776714932787993</v>
      </c>
      <c r="D278" s="14" t="n">
        <v>6.471121631108216</v>
      </c>
      <c r="E278" s="14" t="n">
        <v>5.636532147787646</v>
      </c>
      <c r="F278" s="14" t="n">
        <v>3.122818600445373</v>
      </c>
      <c r="G278" s="15">
        <f>AVERAGE(C278:F278)</f>
        <v/>
      </c>
      <c r="H278" s="15">
        <f>SUM(C278:F278)/4</f>
        <v/>
      </c>
      <c r="I278" s="15">
        <f>IF(H278&lt;7, (0.6*H278) + (0.4*G278), "-")</f>
        <v/>
      </c>
      <c r="J278" s="8">
        <f>IF(H278&lt;2.5, "REPROVADO", IF(H278&lt;7, "FINAL", "APROVADO"))</f>
        <v/>
      </c>
      <c r="K278" s="15">
        <f>IF(H278&lt;7, (12.5 - (1.5*H278)), "-")</f>
        <v/>
      </c>
      <c r="L278" s="15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14" t="n">
        <v>5.304621333358368</v>
      </c>
      <c r="D279" s="14" t="n">
        <v>7.141949222889339</v>
      </c>
      <c r="E279" s="14" t="n">
        <v>5.889540012772192</v>
      </c>
      <c r="F279" s="14" t="n">
        <v>4.351040119399105</v>
      </c>
      <c r="G279" s="15">
        <f>AVERAGE(C279:F279)</f>
        <v/>
      </c>
      <c r="H279" s="15">
        <f>SUM(C279:F279)/4</f>
        <v/>
      </c>
      <c r="I279" s="15">
        <f>IF(H279&lt;7, (0.6*H279) + (0.4*G279), "-")</f>
        <v/>
      </c>
      <c r="J279" s="8">
        <f>IF(H279&lt;2.5, "REPROVADO", IF(H279&lt;7, "FINAL", "APROVADO"))</f>
        <v/>
      </c>
      <c r="K279" s="15">
        <f>IF(H279&lt;7, (12.5 - (1.5*H279)), "-")</f>
        <v/>
      </c>
      <c r="L279" s="15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14" t="n">
        <v>5.799038309887877</v>
      </c>
      <c r="D280" s="14" t="n">
        <v>9.232217547586416</v>
      </c>
      <c r="E280" s="14" t="n">
        <v>1.913061787730298</v>
      </c>
      <c r="F280" s="14" t="n">
        <v>1.010574979391551</v>
      </c>
      <c r="G280" s="15">
        <f>AVERAGE(C280:F280)</f>
        <v/>
      </c>
      <c r="H280" s="15">
        <f>SUM(C280:F280)/4</f>
        <v/>
      </c>
      <c r="I280" s="15">
        <f>IF(H280&lt;7, (0.6*H280) + (0.4*G280), "-")</f>
        <v/>
      </c>
      <c r="J280" s="8">
        <f>IF(H280&lt;2.5, "REPROVADO", IF(H280&lt;7, "FINAL", "APROVADO"))</f>
        <v/>
      </c>
      <c r="K280" s="15">
        <f>IF(H280&lt;7, (12.5 - (1.5*H280)), "-")</f>
        <v/>
      </c>
      <c r="L280" s="15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15">
        <f>AVERAGE(C281:F281)</f>
        <v/>
      </c>
      <c r="H281" s="15">
        <f>SUM(C281:F281)/4</f>
        <v/>
      </c>
      <c r="I281" s="15">
        <f>IF(H281&lt;7, (0.6*H281) + (0.4*G281), "-")</f>
        <v/>
      </c>
      <c r="J281" s="8">
        <f>IF(H281&lt;2.5, "REPROVADO", IF(H281&lt;7, "FINAL", "APROVADO"))</f>
        <v/>
      </c>
      <c r="K281" s="15">
        <f>IF(H281&lt;7, (12.5 - (1.5*H281)), "-")</f>
        <v/>
      </c>
      <c r="L281" s="15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15">
        <f>AVERAGE(C282:F282)</f>
        <v/>
      </c>
      <c r="H282" s="15">
        <f>SUM(C282:F282)/4</f>
        <v/>
      </c>
      <c r="I282" s="15">
        <f>IF(H282&lt;7, (0.6*H282) + (0.4*G282), "-")</f>
        <v/>
      </c>
      <c r="J282" s="8">
        <f>IF(H282&lt;2.5, "REPROVADO", IF(H282&lt;7, "FINAL", "APROVADO"))</f>
        <v/>
      </c>
      <c r="K282" s="15">
        <f>IF(H282&lt;7, (12.5 - (1.5*H282)), "-")</f>
        <v/>
      </c>
      <c r="L282" s="15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15">
        <f>AVERAGE(C283:F283)</f>
        <v/>
      </c>
      <c r="H283" s="15">
        <f>SUM(C283:F283)/4</f>
        <v/>
      </c>
      <c r="I283" s="15">
        <f>IF(H283&lt;7, (0.6*H283) + (0.4*G283), "-")</f>
        <v/>
      </c>
      <c r="J283" s="8">
        <f>IF(H283&lt;2.5, "REPROVADO", IF(H283&lt;7, "FINAL", "APROVADO"))</f>
        <v/>
      </c>
      <c r="K283" s="15">
        <f>IF(H283&lt;7, (12.5 - (1.5*H283)), "-")</f>
        <v/>
      </c>
      <c r="L283" s="15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15">
        <f>AVERAGE(C284:F284)</f>
        <v/>
      </c>
      <c r="H284" s="15">
        <f>SUM(C284:F284)/4</f>
        <v/>
      </c>
      <c r="I284" s="15">
        <f>IF(H284&lt;7, (0.6*H284) + (0.4*G284), "-")</f>
        <v/>
      </c>
      <c r="J284" s="8">
        <f>IF(H284&lt;2.5, "REPROVADO", IF(H284&lt;7, "FINAL", "APROVADO"))</f>
        <v/>
      </c>
      <c r="K284" s="15">
        <f>IF(H284&lt;7, (12.5 - (1.5*H284)), "-")</f>
        <v/>
      </c>
      <c r="L284" s="15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15">
        <f>AVERAGE(C285:F285)</f>
        <v/>
      </c>
      <c r="H285" s="15">
        <f>SUM(C285:F285)/4</f>
        <v/>
      </c>
      <c r="I285" s="15">
        <f>IF(H285&lt;7, (0.6*H285) + (0.4*G285), "-")</f>
        <v/>
      </c>
      <c r="J285" s="8">
        <f>IF(H285&lt;2.5, "REPROVADO", IF(H285&lt;7, "FINAL", "APROVADO"))</f>
        <v/>
      </c>
      <c r="K285" s="15">
        <f>IF(H285&lt;7, (12.5 - (1.5*H285)), "-")</f>
        <v/>
      </c>
      <c r="L285" s="15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15">
        <f>AVERAGE(C286:F286)</f>
        <v/>
      </c>
      <c r="H286" s="15">
        <f>SUM(C286:F286)/4</f>
        <v/>
      </c>
      <c r="I286" s="15">
        <f>IF(H286&lt;7, (0.6*H286) + (0.4*G286), "-")</f>
        <v/>
      </c>
      <c r="J286" s="8">
        <f>IF(H286&lt;2.5, "REPROVADO", IF(H286&lt;7, "FINAL", "APROVADO"))</f>
        <v/>
      </c>
      <c r="K286" s="15">
        <f>IF(H286&lt;7, (12.5 - (1.5*H286)), "-")</f>
        <v/>
      </c>
      <c r="L286" s="15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15">
        <f>AVERAGE(C287:F287)</f>
        <v/>
      </c>
      <c r="H287" s="15">
        <f>SUM(C287:F287)/4</f>
        <v/>
      </c>
      <c r="I287" s="15">
        <f>IF(H287&lt;7, (0.6*H287) + (0.4*G287), "-")</f>
        <v/>
      </c>
      <c r="J287" s="8">
        <f>IF(H287&lt;2.5, "REPROVADO", IF(H287&lt;7, "FINAL", "APROVADO"))</f>
        <v/>
      </c>
      <c r="K287" s="15">
        <f>IF(H287&lt;7, (12.5 - (1.5*H287)), "-")</f>
        <v/>
      </c>
      <c r="L287" s="15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15">
        <f>AVERAGE(C288:F288)</f>
        <v/>
      </c>
      <c r="H288" s="15">
        <f>SUM(C288:F288)/4</f>
        <v/>
      </c>
      <c r="I288" s="15">
        <f>IF(H288&lt;7, (0.6*H288) + (0.4*G288), "-")</f>
        <v/>
      </c>
      <c r="J288" s="8">
        <f>IF(H288&lt;2.5, "REPROVADO", IF(H288&lt;7, "FINAL", "APROVADO"))</f>
        <v/>
      </c>
      <c r="K288" s="15">
        <f>IF(H288&lt;7, (12.5 - (1.5*H288)), "-")</f>
        <v/>
      </c>
      <c r="L288" s="15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15">
        <f>AVERAGE(C289:F289)</f>
        <v/>
      </c>
      <c r="H289" s="15">
        <f>SUM(C289:F289)/4</f>
        <v/>
      </c>
      <c r="I289" s="15">
        <f>IF(H289&lt;7, (0.6*H289) + (0.4*G289), "-")</f>
        <v/>
      </c>
      <c r="J289" s="8">
        <f>IF(H289&lt;2.5, "REPROVADO", IF(H289&lt;7, "FINAL", "APROVADO"))</f>
        <v/>
      </c>
      <c r="K289" s="15">
        <f>IF(H289&lt;7, (12.5 - (1.5*H289)), "-")</f>
        <v/>
      </c>
      <c r="L289" s="15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15">
        <f>AVERAGE(C290:F290)</f>
        <v/>
      </c>
      <c r="H290" s="15">
        <f>SUM(C290:F290)/4</f>
        <v/>
      </c>
      <c r="I290" s="15">
        <f>IF(H290&lt;7, (0.6*H290) + (0.4*G290), "-")</f>
        <v/>
      </c>
      <c r="J290" s="8">
        <f>IF(H290&lt;2.5, "REPROVADO", IF(H290&lt;7, "FINAL", "APROVADO"))</f>
        <v/>
      </c>
      <c r="K290" s="15">
        <f>IF(H290&lt;7, (12.5 - (1.5*H290)), "-")</f>
        <v/>
      </c>
      <c r="L290" s="15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15">
        <f>AVERAGE(C291:F291)</f>
        <v/>
      </c>
      <c r="H291" s="15">
        <f>SUM(C291:F291)/4</f>
        <v/>
      </c>
      <c r="I291" s="15">
        <f>IF(H291&lt;7, (0.6*H291) + (0.4*G291), "-")</f>
        <v/>
      </c>
      <c r="J291" s="8">
        <f>IF(H291&lt;2.5, "REPROVADO", IF(H291&lt;7, "FINAL", "APROVADO"))</f>
        <v/>
      </c>
      <c r="K291" s="15">
        <f>IF(H291&lt;7, (12.5 - (1.5*H291)), "-")</f>
        <v/>
      </c>
      <c r="L291" s="15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15">
        <f>AVERAGE(C292:F292)</f>
        <v/>
      </c>
      <c r="H292" s="15">
        <f>SUM(C292:F292)/4</f>
        <v/>
      </c>
      <c r="I292" s="15">
        <f>IF(H292&lt;7, (0.6*H292) + (0.4*G292), "-")</f>
        <v/>
      </c>
      <c r="J292" s="8">
        <f>IF(H292&lt;2.5, "REPROVADO", IF(H292&lt;7, "FINAL", "APROVADO"))</f>
        <v/>
      </c>
      <c r="K292" s="15">
        <f>IF(H292&lt;7, (12.5 - (1.5*H292)), "-")</f>
        <v/>
      </c>
      <c r="L292" s="15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15">
        <f>AVERAGE(C293:F293)</f>
        <v/>
      </c>
      <c r="H293" s="15">
        <f>SUM(C293:F293)/4</f>
        <v/>
      </c>
      <c r="I293" s="15">
        <f>IF(H293&lt;7, (0.6*H293) + (0.4*G293), "-")</f>
        <v/>
      </c>
      <c r="J293" s="8">
        <f>IF(H293&lt;2.5, "REPROVADO", IF(H293&lt;7, "FINAL", "APROVADO"))</f>
        <v/>
      </c>
      <c r="K293" s="15">
        <f>IF(H293&lt;7, (12.5 - (1.5*H293)), "-")</f>
        <v/>
      </c>
      <c r="L293" s="15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15">
        <f>AVERAGE(C294:F294)</f>
        <v/>
      </c>
      <c r="H294" s="15">
        <f>SUM(C294:F294)/4</f>
        <v/>
      </c>
      <c r="I294" s="15">
        <f>IF(H294&lt;7, (0.6*H294) + (0.4*G294), "-")</f>
        <v/>
      </c>
      <c r="J294" s="8">
        <f>IF(H294&lt;2.5, "REPROVADO", IF(H294&lt;7, "FINAL", "APROVADO"))</f>
        <v/>
      </c>
      <c r="K294" s="15">
        <f>IF(H294&lt;7, (12.5 - (1.5*H294)), "-")</f>
        <v/>
      </c>
      <c r="L294" s="15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15">
        <f>AVERAGE(C295:F295)</f>
        <v/>
      </c>
      <c r="H295" s="15">
        <f>SUM(C295:F295)/4</f>
        <v/>
      </c>
      <c r="I295" s="15">
        <f>IF(H295&lt;7, (0.6*H295) + (0.4*G295), "-")</f>
        <v/>
      </c>
      <c r="J295" s="8">
        <f>IF(H295&lt;2.5, "REPROVADO", IF(H295&lt;7, "FINAL", "APROVADO"))</f>
        <v/>
      </c>
      <c r="K295" s="15">
        <f>IF(H295&lt;7, (12.5 - (1.5*H295)), "-")</f>
        <v/>
      </c>
      <c r="L295" s="15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15">
        <f>AVERAGE(C296:F296)</f>
        <v/>
      </c>
      <c r="H296" s="15">
        <f>SUM(C296:F296)/4</f>
        <v/>
      </c>
      <c r="I296" s="15">
        <f>IF(H296&lt;7, (0.6*H296) + (0.4*G296), "-")</f>
        <v/>
      </c>
      <c r="J296" s="8">
        <f>IF(H296&lt;2.5, "REPROVADO", IF(H296&lt;7, "FINAL", "APROVADO"))</f>
        <v/>
      </c>
      <c r="K296" s="15">
        <f>IF(H296&lt;7, (12.5 - (1.5*H296)), "-")</f>
        <v/>
      </c>
      <c r="L296" s="15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15">
        <f>AVERAGE(C297:F297)</f>
        <v/>
      </c>
      <c r="H297" s="15">
        <f>SUM(C297:F297)/4</f>
        <v/>
      </c>
      <c r="I297" s="15">
        <f>IF(H297&lt;7, (0.6*H297) + (0.4*G297), "-")</f>
        <v/>
      </c>
      <c r="J297" s="8">
        <f>IF(H297&lt;2.5, "REPROVADO", IF(H297&lt;7, "FINAL", "APROVADO"))</f>
        <v/>
      </c>
      <c r="K297" s="15">
        <f>IF(H297&lt;7, (12.5 - (1.5*H297)), "-")</f>
        <v/>
      </c>
      <c r="L297" s="15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15">
        <f>AVERAGE(C298:F298)</f>
        <v/>
      </c>
      <c r="H298" s="15">
        <f>SUM(C298:F298)/4</f>
        <v/>
      </c>
      <c r="I298" s="15">
        <f>IF(H298&lt;7, (0.6*H298) + (0.4*G298), "-")</f>
        <v/>
      </c>
      <c r="J298" s="8">
        <f>IF(H298&lt;2.5, "REPROVADO", IF(H298&lt;7, "FINAL", "APROVADO"))</f>
        <v/>
      </c>
      <c r="K298" s="15">
        <f>IF(H298&lt;7, (12.5 - (1.5*H298)), "-")</f>
        <v/>
      </c>
      <c r="L298" s="15">
        <f>IF(G298&gt;=K298, "AF", "-")</f>
        <v/>
      </c>
    </row>
    <row r="310"/>
    <row r="311"/>
    <row r="312"/>
    <row r="313"/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3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14" t="n">
        <v>3.62484689919186</v>
      </c>
      <c r="D316" s="14" t="n">
        <v>6.564479569114849</v>
      </c>
      <c r="E316" s="14" t="n">
        <v>5.144475868723269</v>
      </c>
      <c r="F316" s="14" t="n">
        <v>6.374911043684961</v>
      </c>
      <c r="G316" s="15">
        <f>AVERAGE(C316:F316)</f>
        <v/>
      </c>
      <c r="H316" s="15">
        <f>SUM(C316:F316)/4</f>
        <v/>
      </c>
      <c r="I316" s="15">
        <f>IF(H316&lt;7, (0.6*H316) + (0.4*G316), "-")</f>
        <v/>
      </c>
      <c r="J316" s="8">
        <f>IF(H316&lt;2.5, "REPROVADO", IF(H316&lt;7, "FINAL", "APROVADO"))</f>
        <v/>
      </c>
      <c r="K316" s="15">
        <f>IF(H316&lt;7, (12.5 - (1.5*H316)), "-")</f>
        <v/>
      </c>
      <c r="L316" s="15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14" t="n">
        <v>6.047722566397852</v>
      </c>
      <c r="D317" s="14" t="n">
        <v>1.039913463945198</v>
      </c>
      <c r="E317" s="14" t="n">
        <v>6.446129611396185</v>
      </c>
      <c r="F317" s="14" t="n">
        <v>8.157731386103244</v>
      </c>
      <c r="G317" s="15">
        <f>AVERAGE(C317:F317)</f>
        <v/>
      </c>
      <c r="H317" s="15">
        <f>SUM(C317:F317)/4</f>
        <v/>
      </c>
      <c r="I317" s="15">
        <f>IF(H317&lt;7, (0.6*H317) + (0.4*G317), "-")</f>
        <v/>
      </c>
      <c r="J317" s="8">
        <f>IF(H317&lt;2.5, "REPROVADO", IF(H317&lt;7, "FINAL", "APROVADO"))</f>
        <v/>
      </c>
      <c r="K317" s="15">
        <f>IF(H317&lt;7, (12.5 - (1.5*H317)), "-")</f>
        <v/>
      </c>
      <c r="L317" s="15">
        <f>IF(G317&gt;=K317, "AF", "-")</f>
        <v/>
      </c>
      <c r="N317" s="8" t="inlineStr">
        <is>
          <t>ALUNOS APROVADOS</t>
        </is>
      </c>
      <c r="O317" s="9">
        <f>COUNTIF(C316:C350, "&gt;=7")</f>
        <v/>
      </c>
      <c r="P317" s="9">
        <f>COUNTIF(D316:D350, "&gt;=7")</f>
        <v/>
      </c>
      <c r="Q317" s="9">
        <f>COUNTIF(E316:E350, "&gt;=7")</f>
        <v/>
      </c>
      <c r="R317" s="9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14" t="n">
        <v>2.299760565660961</v>
      </c>
      <c r="D318" s="14" t="n">
        <v>2.485982323278058</v>
      </c>
      <c r="E318" s="14" t="n">
        <v>9.463607106286716</v>
      </c>
      <c r="F318" s="14" t="n">
        <v>5.650938627584071</v>
      </c>
      <c r="G318" s="15">
        <f>AVERAGE(C318:F318)</f>
        <v/>
      </c>
      <c r="H318" s="15">
        <f>SUM(C318:F318)/4</f>
        <v/>
      </c>
      <c r="I318" s="15">
        <f>IF(H318&lt;7, (0.6*H318) + (0.4*G318), "-")</f>
        <v/>
      </c>
      <c r="J318" s="8">
        <f>IF(H318&lt;2.5, "REPROVADO", IF(H318&lt;7, "FINAL", "APROVADO"))</f>
        <v/>
      </c>
      <c r="K318" s="15">
        <f>IF(H318&lt;7, (12.5 - (1.5*H318)), "-")</f>
        <v/>
      </c>
      <c r="L318" s="15">
        <f>IF(G318&gt;=K318, "AF", "-")</f>
        <v/>
      </c>
      <c r="N318" s="8" t="inlineStr">
        <is>
          <t>ALUNOS REPROVADOS</t>
        </is>
      </c>
      <c r="O318" s="9">
        <f>COUNTIF(C316:C350, "&lt;7")</f>
        <v/>
      </c>
      <c r="P318" s="9">
        <f>COUNTIF(D316:D350, "&lt;7")</f>
        <v/>
      </c>
      <c r="Q318" s="9">
        <f>COUNTIF(E316:E350, "&lt;7")</f>
        <v/>
      </c>
      <c r="R318" s="9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14" t="n">
        <v>3.334775517037483</v>
      </c>
      <c r="D319" s="14" t="n">
        <v>9.729000693608548</v>
      </c>
      <c r="E319" s="14" t="n">
        <v>8.242625442780227</v>
      </c>
      <c r="F319" s="14" t="n">
        <v>7.135552730473106</v>
      </c>
      <c r="G319" s="15">
        <f>AVERAGE(C319:F319)</f>
        <v/>
      </c>
      <c r="H319" s="15">
        <f>SUM(C319:F319)/4</f>
        <v/>
      </c>
      <c r="I319" s="15">
        <f>IF(H319&lt;7, (0.6*H319) + (0.4*G319), "-")</f>
        <v/>
      </c>
      <c r="J319" s="8">
        <f>IF(H319&lt;2.5, "REPROVADO", IF(H319&lt;7, "FINAL", "APROVADO"))</f>
        <v/>
      </c>
      <c r="K319" s="15">
        <f>IF(H319&lt;7, (12.5 - (1.5*H319)), "-")</f>
        <v/>
      </c>
      <c r="L319" s="15">
        <f>IF(G319&gt;=K319, "AF", "-")</f>
        <v/>
      </c>
      <c r="N319" s="8" t="inlineStr">
        <is>
          <t>Nº ALUNOS COM MÉDIA &gt; 8,0</t>
        </is>
      </c>
      <c r="O319" s="9">
        <f>COUNTIF(C316:C350, "&gt;=8")</f>
        <v/>
      </c>
      <c r="P319" s="9">
        <f>COUNTIF(D316:D350, "&gt;=8")</f>
        <v/>
      </c>
      <c r="Q319" s="9">
        <f>COUNTIF(E316:E350, "&gt;=8")</f>
        <v/>
      </c>
      <c r="R319" s="9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14" t="n">
        <v>6.631075382032869</v>
      </c>
      <c r="D320" s="14" t="n">
        <v>5.832838563869101</v>
      </c>
      <c r="E320" s="14" t="n">
        <v>7.693402838663528</v>
      </c>
      <c r="F320" s="14" t="n">
        <v>8.345768931955618</v>
      </c>
      <c r="G320" s="15">
        <f>AVERAGE(C320:F320)</f>
        <v/>
      </c>
      <c r="H320" s="15">
        <f>SUM(C320:F320)/4</f>
        <v/>
      </c>
      <c r="I320" s="15">
        <f>IF(H320&lt;7, (0.6*H320) + (0.4*G320), "-")</f>
        <v/>
      </c>
      <c r="J320" s="8">
        <f>IF(H320&lt;2.5, "REPROVADO", IF(H320&lt;7, "FINAL", "APROVADO"))</f>
        <v/>
      </c>
      <c r="K320" s="15">
        <f>IF(H320&lt;7, (12.5 - (1.5*H320)), "-")</f>
        <v/>
      </c>
      <c r="L320" s="15">
        <f>IF(G320&gt;=K320, "AF", "-")</f>
        <v/>
      </c>
      <c r="N320" s="8" t="inlineStr">
        <is>
          <t>Nº ALUNOS QUE NÃO ATINGIRAM MÉDIA &gt; 8,0</t>
        </is>
      </c>
      <c r="O320" s="9">
        <f>COUNTIF(C316:C350, "&lt;8")</f>
        <v/>
      </c>
      <c r="P320" s="9">
        <f>COUNTIF(D316:D350, "&lt;8")</f>
        <v/>
      </c>
      <c r="Q320" s="9">
        <f>COUNTIF(E316:E350, "&lt;8")</f>
        <v/>
      </c>
      <c r="R320" s="9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14" t="n">
        <v>9.477219776983874</v>
      </c>
      <c r="D321" s="14" t="n">
        <v>5.422081572547005</v>
      </c>
      <c r="E321" s="14" t="n">
        <v>9.048577565181201</v>
      </c>
      <c r="F321" s="14" t="n">
        <v>8.18479606254218</v>
      </c>
      <c r="G321" s="15">
        <f>AVERAGE(C321:F321)</f>
        <v/>
      </c>
      <c r="H321" s="15">
        <f>SUM(C321:F321)/4</f>
        <v/>
      </c>
      <c r="I321" s="15">
        <f>IF(H321&lt;7, (0.6*H321) + (0.4*G321), "-")</f>
        <v/>
      </c>
      <c r="J321" s="8">
        <f>IF(H321&lt;2.5, "REPROVADO", IF(H321&lt;7, "FINAL", "APROVADO"))</f>
        <v/>
      </c>
      <c r="K321" s="15">
        <f>IF(H321&lt;7, (12.5 - (1.5*H321)), "-")</f>
        <v/>
      </c>
      <c r="L321" s="15">
        <f>IF(G321&gt;=K321, "AF", "-")</f>
        <v/>
      </c>
      <c r="N321" s="8" t="inlineStr">
        <is>
          <t>PERCENTUAL DE MÉDIAS &gt; 5,0</t>
        </is>
      </c>
      <c r="O321" s="10">
        <f>COUNTIF(C316:C350, "&gt;=5")/COUNTA(C316:C350)</f>
        <v/>
      </c>
      <c r="P321" s="10">
        <f>COUNTIF(D316:D350, "&gt;=5")/COUNTA(D316:D350)</f>
        <v/>
      </c>
      <c r="Q321" s="10">
        <f>COUNTIF(E316:E350, "&gt;=5")/COUNTA(E316:E350)</f>
        <v/>
      </c>
      <c r="R321" s="10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14" t="n">
        <v>7.752328739691373</v>
      </c>
      <c r="D322" s="14" t="n">
        <v>5.381842212024181</v>
      </c>
      <c r="E322" s="14" t="n">
        <v>4.52144667059821</v>
      </c>
      <c r="F322" s="14" t="n">
        <v>5.669027140017111</v>
      </c>
      <c r="G322" s="15">
        <f>AVERAGE(C322:F322)</f>
        <v/>
      </c>
      <c r="H322" s="15">
        <f>SUM(C322:F322)/4</f>
        <v/>
      </c>
      <c r="I322" s="15">
        <f>IF(H322&lt;7, (0.6*H322) + (0.4*G322), "-")</f>
        <v/>
      </c>
      <c r="J322" s="8">
        <f>IF(H322&lt;2.5, "REPROVADO", IF(H322&lt;7, "FINAL", "APROVADO"))</f>
        <v/>
      </c>
      <c r="K322" s="15">
        <f>IF(H322&lt;7, (12.5 - (1.5*H322)), "-")</f>
        <v/>
      </c>
      <c r="L322" s="15">
        <f>IF(G322&gt;=K322, "AF", "-")</f>
        <v/>
      </c>
      <c r="N322" s="8" t="inlineStr">
        <is>
          <t>PERCENTUAL DE MÉDIAS &lt; 5,0</t>
        </is>
      </c>
      <c r="O322" s="10">
        <f>COUNTIF(C316:C350, "&lt;5")/COUNTA(C316:C350)</f>
        <v/>
      </c>
      <c r="P322" s="10">
        <f>COUNTIF(D316:D350, "&lt;5")/COUNTA(D316:D350)</f>
        <v/>
      </c>
      <c r="Q322" s="10">
        <f>COUNTIF(E316:E350, "&lt;5")/COUNTA(E316:E350)</f>
        <v/>
      </c>
      <c r="R322" s="10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14" t="n">
        <v>3.242094162686557</v>
      </c>
      <c r="D323" s="14" t="n">
        <v>4.828513977062239</v>
      </c>
      <c r="E323" s="14" t="n">
        <v>1.42046481349152</v>
      </c>
      <c r="F323" s="14" t="n">
        <v>2.254462727830167</v>
      </c>
      <c r="G323" s="15">
        <f>AVERAGE(C323:F323)</f>
        <v/>
      </c>
      <c r="H323" s="15">
        <f>SUM(C323:F323)/4</f>
        <v/>
      </c>
      <c r="I323" s="15">
        <f>IF(H323&lt;7, (0.6*H323) + (0.4*G323), "-")</f>
        <v/>
      </c>
      <c r="J323" s="8">
        <f>IF(H323&lt;2.5, "REPROVADO", IF(H323&lt;7, "FINAL", "APROVADO"))</f>
        <v/>
      </c>
      <c r="K323" s="15">
        <f>IF(H323&lt;7, (12.5 - (1.5*H323)), "-")</f>
        <v/>
      </c>
      <c r="L323" s="15">
        <f>IF(G323&gt;=K323, "AF", "-")</f>
        <v/>
      </c>
      <c r="N323" s="8" t="inlineStr">
        <is>
          <t>MATRÍCULAS</t>
        </is>
      </c>
      <c r="O323" s="9">
        <f>COUNTA(C316:C350)</f>
        <v/>
      </c>
      <c r="P323" s="9">
        <f>COUNTA(D316:D350)</f>
        <v/>
      </c>
      <c r="Q323" s="9">
        <f>COUNTA(E316:E350)</f>
        <v/>
      </c>
      <c r="R323" s="9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14" t="n">
        <v>6.84836258540695</v>
      </c>
      <c r="D324" s="14" t="n">
        <v>1.313913270020663</v>
      </c>
      <c r="E324" s="14" t="n">
        <v>1.42268331434248</v>
      </c>
      <c r="F324" s="14" t="n">
        <v>3.202125947020396</v>
      </c>
      <c r="G324" s="15">
        <f>AVERAGE(C324:F324)</f>
        <v/>
      </c>
      <c r="H324" s="15">
        <f>SUM(C324:F324)/4</f>
        <v/>
      </c>
      <c r="I324" s="15">
        <f>IF(H324&lt;7, (0.6*H324) + (0.4*G324), "-")</f>
        <v/>
      </c>
      <c r="J324" s="8">
        <f>IF(H324&lt;2.5, "REPROVADO", IF(H324&lt;7, "FINAL", "APROVADO"))</f>
        <v/>
      </c>
      <c r="K324" s="15">
        <f>IF(H324&lt;7, (12.5 - (1.5*H324)), "-")</f>
        <v/>
      </c>
      <c r="L324" s="15">
        <f>IF(G324&gt;=K324, "AF", "-")</f>
        <v/>
      </c>
      <c r="N324" s="8" t="inlineStr">
        <is>
          <t>TAXA DE APROVAÇÃO (%)</t>
        </is>
      </c>
      <c r="O324" s="10">
        <f>IF(COUNTA(C316:C350)=0, 0, COUNTIF(C316:C350, "&gt;=7")/COUNTA(C316:C350))</f>
        <v/>
      </c>
      <c r="P324" s="10">
        <f>IF(COUNTA(D316:D350)=0, 0, COUNTIF(D316:D350, "&gt;=7")/COUNTA(D316:D350))</f>
        <v/>
      </c>
      <c r="Q324" s="10">
        <f>IF(COUNTA(E316:E350)=0, 0, COUNTIF(E316:E350, "&gt;=7")/COUNTA(E316:E350))</f>
        <v/>
      </c>
      <c r="R324" s="10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14" t="n">
        <v>3.254317512001963</v>
      </c>
      <c r="D325" s="14" t="n">
        <v>6.025692641192098</v>
      </c>
      <c r="E325" s="14" t="n">
        <v>2.70953879257267</v>
      </c>
      <c r="F325" s="14" t="n">
        <v>2.157915566418027</v>
      </c>
      <c r="G325" s="15">
        <f>AVERAGE(C325:F325)</f>
        <v/>
      </c>
      <c r="H325" s="15">
        <f>SUM(C325:F325)/4</f>
        <v/>
      </c>
      <c r="I325" s="15">
        <f>IF(H325&lt;7, (0.6*H325) + (0.4*G325), "-")</f>
        <v/>
      </c>
      <c r="J325" s="8">
        <f>IF(H325&lt;2.5, "REPROVADO", IF(H325&lt;7, "FINAL", "APROVADO"))</f>
        <v/>
      </c>
      <c r="K325" s="15">
        <f>IF(H325&lt;7, (12.5 - (1.5*H325)), "-")</f>
        <v/>
      </c>
      <c r="L325" s="15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14" t="n">
        <v>4.586164538387364</v>
      </c>
      <c r="D326" s="14" t="n">
        <v>4.153949051242487</v>
      </c>
      <c r="E326" s="14" t="n">
        <v>6.989002853487216</v>
      </c>
      <c r="F326" s="14" t="n">
        <v>8.672105779592041</v>
      </c>
      <c r="G326" s="15">
        <f>AVERAGE(C326:F326)</f>
        <v/>
      </c>
      <c r="H326" s="15">
        <f>SUM(C326:F326)/4</f>
        <v/>
      </c>
      <c r="I326" s="15">
        <f>IF(H326&lt;7, (0.6*H326) + (0.4*G326), "-")</f>
        <v/>
      </c>
      <c r="J326" s="8">
        <f>IF(H326&lt;2.5, "REPROVADO", IF(H326&lt;7, "FINAL", "APROVADO"))</f>
        <v/>
      </c>
      <c r="K326" s="15">
        <f>IF(H326&lt;7, (12.5 - (1.5*H326)), "-")</f>
        <v/>
      </c>
      <c r="L326" s="15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14" t="n">
        <v>9.206232094687229</v>
      </c>
      <c r="D327" s="14" t="n">
        <v>7.006185620329273</v>
      </c>
      <c r="E327" s="14" t="n">
        <v>6.360628996203233</v>
      </c>
      <c r="F327" s="14" t="n">
        <v>7.855381092737872</v>
      </c>
      <c r="G327" s="15">
        <f>AVERAGE(C327:F327)</f>
        <v/>
      </c>
      <c r="H327" s="15">
        <f>SUM(C327:F327)/4</f>
        <v/>
      </c>
      <c r="I327" s="15">
        <f>IF(H327&lt;7, (0.6*H327) + (0.4*G327), "-")</f>
        <v/>
      </c>
      <c r="J327" s="8">
        <f>IF(H327&lt;2.5, "REPROVADO", IF(H327&lt;7, "FINAL", "APROVADO"))</f>
        <v/>
      </c>
      <c r="K327" s="15">
        <f>IF(H327&lt;7, (12.5 - (1.5*H327)), "-")</f>
        <v/>
      </c>
      <c r="L327" s="15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14" t="n">
        <v>9.460768012714755</v>
      </c>
      <c r="D328" s="14" t="n">
        <v>1.543904579119681</v>
      </c>
      <c r="E328" s="14" t="n">
        <v>9.290393484546948</v>
      </c>
      <c r="F328" s="14" t="n">
        <v>2.264360162080949</v>
      </c>
      <c r="G328" s="15">
        <f>AVERAGE(C328:F328)</f>
        <v/>
      </c>
      <c r="H328" s="15">
        <f>SUM(C328:F328)/4</f>
        <v/>
      </c>
      <c r="I328" s="15">
        <f>IF(H328&lt;7, (0.6*H328) + (0.4*G328), "-")</f>
        <v/>
      </c>
      <c r="J328" s="8">
        <f>IF(H328&lt;2.5, "REPROVADO", IF(H328&lt;7, "FINAL", "APROVADO"))</f>
        <v/>
      </c>
      <c r="K328" s="15">
        <f>IF(H328&lt;7, (12.5 - (1.5*H328)), "-")</f>
        <v/>
      </c>
      <c r="L328" s="15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14" t="n">
        <v>2.115640963276843</v>
      </c>
      <c r="D329" s="14" t="n">
        <v>7.117565012251318</v>
      </c>
      <c r="E329" s="14" t="n">
        <v>1.289838253098193</v>
      </c>
      <c r="F329" s="14" t="n">
        <v>2.145589202716615</v>
      </c>
      <c r="G329" s="15">
        <f>AVERAGE(C329:F329)</f>
        <v/>
      </c>
      <c r="H329" s="15">
        <f>SUM(C329:F329)/4</f>
        <v/>
      </c>
      <c r="I329" s="15">
        <f>IF(H329&lt;7, (0.6*H329) + (0.4*G329), "-")</f>
        <v/>
      </c>
      <c r="J329" s="8">
        <f>IF(H329&lt;2.5, "REPROVADO", IF(H329&lt;7, "FINAL", "APROVADO"))</f>
        <v/>
      </c>
      <c r="K329" s="15">
        <f>IF(H329&lt;7, (12.5 - (1.5*H329)), "-")</f>
        <v/>
      </c>
      <c r="L329" s="15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14" t="n">
        <v>7.532761366168863</v>
      </c>
      <c r="D330" s="14" t="n">
        <v>9.410477700019822</v>
      </c>
      <c r="E330" s="14" t="n">
        <v>3.370388197543098</v>
      </c>
      <c r="F330" s="14" t="n">
        <v>1.867418593806119</v>
      </c>
      <c r="G330" s="15">
        <f>AVERAGE(C330:F330)</f>
        <v/>
      </c>
      <c r="H330" s="15">
        <f>SUM(C330:F330)/4</f>
        <v/>
      </c>
      <c r="I330" s="15">
        <f>IF(H330&lt;7, (0.6*H330) + (0.4*G330), "-")</f>
        <v/>
      </c>
      <c r="J330" s="8">
        <f>IF(H330&lt;2.5, "REPROVADO", IF(H330&lt;7, "FINAL", "APROVADO"))</f>
        <v/>
      </c>
      <c r="K330" s="15">
        <f>IF(H330&lt;7, (12.5 - (1.5*H330)), "-")</f>
        <v/>
      </c>
      <c r="L330" s="15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14" t="n">
        <v>5.326173419639804</v>
      </c>
      <c r="D331" s="14" t="n">
        <v>1.699964017431081</v>
      </c>
      <c r="E331" s="14" t="n">
        <v>3.714788077506543</v>
      </c>
      <c r="F331" s="14" t="n">
        <v>9.521383749821927</v>
      </c>
      <c r="G331" s="15">
        <f>AVERAGE(C331:F331)</f>
        <v/>
      </c>
      <c r="H331" s="15">
        <f>SUM(C331:F331)/4</f>
        <v/>
      </c>
      <c r="I331" s="15">
        <f>IF(H331&lt;7, (0.6*H331) + (0.4*G331), "-")</f>
        <v/>
      </c>
      <c r="J331" s="8">
        <f>IF(H331&lt;2.5, "REPROVADO", IF(H331&lt;7, "FINAL", "APROVADO"))</f>
        <v/>
      </c>
      <c r="K331" s="15">
        <f>IF(H331&lt;7, (12.5 - (1.5*H331)), "-")</f>
        <v/>
      </c>
      <c r="L331" s="15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14" t="n">
        <v>8.088786317680782</v>
      </c>
      <c r="D332" s="14" t="n">
        <v>4.835878160953963</v>
      </c>
      <c r="E332" s="14" t="n">
        <v>3.616959048938554</v>
      </c>
      <c r="F332" s="14" t="n">
        <v>5.733331687802942</v>
      </c>
      <c r="G332" s="15">
        <f>AVERAGE(C332:F332)</f>
        <v/>
      </c>
      <c r="H332" s="15">
        <f>SUM(C332:F332)/4</f>
        <v/>
      </c>
      <c r="I332" s="15">
        <f>IF(H332&lt;7, (0.6*H332) + (0.4*G332), "-")</f>
        <v/>
      </c>
      <c r="J332" s="8">
        <f>IF(H332&lt;2.5, "REPROVADO", IF(H332&lt;7, "FINAL", "APROVADO"))</f>
        <v/>
      </c>
      <c r="K332" s="15">
        <f>IF(H332&lt;7, (12.5 - (1.5*H332)), "-")</f>
        <v/>
      </c>
      <c r="L332" s="15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15">
        <f>AVERAGE(C333:F333)</f>
        <v/>
      </c>
      <c r="H333" s="15">
        <f>SUM(C333:F333)/4</f>
        <v/>
      </c>
      <c r="I333" s="15">
        <f>IF(H333&lt;7, (0.6*H333) + (0.4*G333), "-")</f>
        <v/>
      </c>
      <c r="J333" s="8">
        <f>IF(H333&lt;2.5, "REPROVADO", IF(H333&lt;7, "FINAL", "APROVADO"))</f>
        <v/>
      </c>
      <c r="K333" s="15">
        <f>IF(H333&lt;7, (12.5 - (1.5*H333)), "-")</f>
        <v/>
      </c>
      <c r="L333" s="15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15">
        <f>AVERAGE(C334:F334)</f>
        <v/>
      </c>
      <c r="H334" s="15">
        <f>SUM(C334:F334)/4</f>
        <v/>
      </c>
      <c r="I334" s="15">
        <f>IF(H334&lt;7, (0.6*H334) + (0.4*G334), "-")</f>
        <v/>
      </c>
      <c r="J334" s="8">
        <f>IF(H334&lt;2.5, "REPROVADO", IF(H334&lt;7, "FINAL", "APROVADO"))</f>
        <v/>
      </c>
      <c r="K334" s="15">
        <f>IF(H334&lt;7, (12.5 - (1.5*H334)), "-")</f>
        <v/>
      </c>
      <c r="L334" s="15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15">
        <f>AVERAGE(C335:F335)</f>
        <v/>
      </c>
      <c r="H335" s="15">
        <f>SUM(C335:F335)/4</f>
        <v/>
      </c>
      <c r="I335" s="15">
        <f>IF(H335&lt;7, (0.6*H335) + (0.4*G335), "-")</f>
        <v/>
      </c>
      <c r="J335" s="8">
        <f>IF(H335&lt;2.5, "REPROVADO", IF(H335&lt;7, "FINAL", "APROVADO"))</f>
        <v/>
      </c>
      <c r="K335" s="15">
        <f>IF(H335&lt;7, (12.5 - (1.5*H335)), "-")</f>
        <v/>
      </c>
      <c r="L335" s="15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15">
        <f>AVERAGE(C336:F336)</f>
        <v/>
      </c>
      <c r="H336" s="15">
        <f>SUM(C336:F336)/4</f>
        <v/>
      </c>
      <c r="I336" s="15">
        <f>IF(H336&lt;7, (0.6*H336) + (0.4*G336), "-")</f>
        <v/>
      </c>
      <c r="J336" s="8">
        <f>IF(H336&lt;2.5, "REPROVADO", IF(H336&lt;7, "FINAL", "APROVADO"))</f>
        <v/>
      </c>
      <c r="K336" s="15">
        <f>IF(H336&lt;7, (12.5 - (1.5*H336)), "-")</f>
        <v/>
      </c>
      <c r="L336" s="15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15">
        <f>AVERAGE(C337:F337)</f>
        <v/>
      </c>
      <c r="H337" s="15">
        <f>SUM(C337:F337)/4</f>
        <v/>
      </c>
      <c r="I337" s="15">
        <f>IF(H337&lt;7, (0.6*H337) + (0.4*G337), "-")</f>
        <v/>
      </c>
      <c r="J337" s="8">
        <f>IF(H337&lt;2.5, "REPROVADO", IF(H337&lt;7, "FINAL", "APROVADO"))</f>
        <v/>
      </c>
      <c r="K337" s="15">
        <f>IF(H337&lt;7, (12.5 - (1.5*H337)), "-")</f>
        <v/>
      </c>
      <c r="L337" s="15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15">
        <f>AVERAGE(C338:F338)</f>
        <v/>
      </c>
      <c r="H338" s="15">
        <f>SUM(C338:F338)/4</f>
        <v/>
      </c>
      <c r="I338" s="15">
        <f>IF(H338&lt;7, (0.6*H338) + (0.4*G338), "-")</f>
        <v/>
      </c>
      <c r="J338" s="8">
        <f>IF(H338&lt;2.5, "REPROVADO", IF(H338&lt;7, "FINAL", "APROVADO"))</f>
        <v/>
      </c>
      <c r="K338" s="15">
        <f>IF(H338&lt;7, (12.5 - (1.5*H338)), "-")</f>
        <v/>
      </c>
      <c r="L338" s="15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15">
        <f>AVERAGE(C339:F339)</f>
        <v/>
      </c>
      <c r="H339" s="15">
        <f>SUM(C339:F339)/4</f>
        <v/>
      </c>
      <c r="I339" s="15">
        <f>IF(H339&lt;7, (0.6*H339) + (0.4*G339), "-")</f>
        <v/>
      </c>
      <c r="J339" s="8">
        <f>IF(H339&lt;2.5, "REPROVADO", IF(H339&lt;7, "FINAL", "APROVADO"))</f>
        <v/>
      </c>
      <c r="K339" s="15">
        <f>IF(H339&lt;7, (12.5 - (1.5*H339)), "-")</f>
        <v/>
      </c>
      <c r="L339" s="15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15">
        <f>AVERAGE(C340:F340)</f>
        <v/>
      </c>
      <c r="H340" s="15">
        <f>SUM(C340:F340)/4</f>
        <v/>
      </c>
      <c r="I340" s="15">
        <f>IF(H340&lt;7, (0.6*H340) + (0.4*G340), "-")</f>
        <v/>
      </c>
      <c r="J340" s="8">
        <f>IF(H340&lt;2.5, "REPROVADO", IF(H340&lt;7, "FINAL", "APROVADO"))</f>
        <v/>
      </c>
      <c r="K340" s="15">
        <f>IF(H340&lt;7, (12.5 - (1.5*H340)), "-")</f>
        <v/>
      </c>
      <c r="L340" s="15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15">
        <f>AVERAGE(C341:F341)</f>
        <v/>
      </c>
      <c r="H341" s="15">
        <f>SUM(C341:F341)/4</f>
        <v/>
      </c>
      <c r="I341" s="15">
        <f>IF(H341&lt;7, (0.6*H341) + (0.4*G341), "-")</f>
        <v/>
      </c>
      <c r="J341" s="8">
        <f>IF(H341&lt;2.5, "REPROVADO", IF(H341&lt;7, "FINAL", "APROVADO"))</f>
        <v/>
      </c>
      <c r="K341" s="15">
        <f>IF(H341&lt;7, (12.5 - (1.5*H341)), "-")</f>
        <v/>
      </c>
      <c r="L341" s="15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15">
        <f>AVERAGE(C342:F342)</f>
        <v/>
      </c>
      <c r="H342" s="15">
        <f>SUM(C342:F342)/4</f>
        <v/>
      </c>
      <c r="I342" s="15">
        <f>IF(H342&lt;7, (0.6*H342) + (0.4*G342), "-")</f>
        <v/>
      </c>
      <c r="J342" s="8">
        <f>IF(H342&lt;2.5, "REPROVADO", IF(H342&lt;7, "FINAL", "APROVADO"))</f>
        <v/>
      </c>
      <c r="K342" s="15">
        <f>IF(H342&lt;7, (12.5 - (1.5*H342)), "-")</f>
        <v/>
      </c>
      <c r="L342" s="15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15">
        <f>AVERAGE(C343:F343)</f>
        <v/>
      </c>
      <c r="H343" s="15">
        <f>SUM(C343:F343)/4</f>
        <v/>
      </c>
      <c r="I343" s="15">
        <f>IF(H343&lt;7, (0.6*H343) + (0.4*G343), "-")</f>
        <v/>
      </c>
      <c r="J343" s="8">
        <f>IF(H343&lt;2.5, "REPROVADO", IF(H343&lt;7, "FINAL", "APROVADO"))</f>
        <v/>
      </c>
      <c r="K343" s="15">
        <f>IF(H343&lt;7, (12.5 - (1.5*H343)), "-")</f>
        <v/>
      </c>
      <c r="L343" s="15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15">
        <f>AVERAGE(C344:F344)</f>
        <v/>
      </c>
      <c r="H344" s="15">
        <f>SUM(C344:F344)/4</f>
        <v/>
      </c>
      <c r="I344" s="15">
        <f>IF(H344&lt;7, (0.6*H344) + (0.4*G344), "-")</f>
        <v/>
      </c>
      <c r="J344" s="8">
        <f>IF(H344&lt;2.5, "REPROVADO", IF(H344&lt;7, "FINAL", "APROVADO"))</f>
        <v/>
      </c>
      <c r="K344" s="15">
        <f>IF(H344&lt;7, (12.5 - (1.5*H344)), "-")</f>
        <v/>
      </c>
      <c r="L344" s="15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15">
        <f>AVERAGE(C345:F345)</f>
        <v/>
      </c>
      <c r="H345" s="15">
        <f>SUM(C345:F345)/4</f>
        <v/>
      </c>
      <c r="I345" s="15">
        <f>IF(H345&lt;7, (0.6*H345) + (0.4*G345), "-")</f>
        <v/>
      </c>
      <c r="J345" s="8">
        <f>IF(H345&lt;2.5, "REPROVADO", IF(H345&lt;7, "FINAL", "APROVADO"))</f>
        <v/>
      </c>
      <c r="K345" s="15">
        <f>IF(H345&lt;7, (12.5 - (1.5*H345)), "-")</f>
        <v/>
      </c>
      <c r="L345" s="15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15">
        <f>AVERAGE(C346:F346)</f>
        <v/>
      </c>
      <c r="H346" s="15">
        <f>SUM(C346:F346)/4</f>
        <v/>
      </c>
      <c r="I346" s="15">
        <f>IF(H346&lt;7, (0.6*H346) + (0.4*G346), "-")</f>
        <v/>
      </c>
      <c r="J346" s="8">
        <f>IF(H346&lt;2.5, "REPROVADO", IF(H346&lt;7, "FINAL", "APROVADO"))</f>
        <v/>
      </c>
      <c r="K346" s="15">
        <f>IF(H346&lt;7, (12.5 - (1.5*H346)), "-")</f>
        <v/>
      </c>
      <c r="L346" s="15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15">
        <f>AVERAGE(C347:F347)</f>
        <v/>
      </c>
      <c r="H347" s="15">
        <f>SUM(C347:F347)/4</f>
        <v/>
      </c>
      <c r="I347" s="15">
        <f>IF(H347&lt;7, (0.6*H347) + (0.4*G347), "-")</f>
        <v/>
      </c>
      <c r="J347" s="8">
        <f>IF(H347&lt;2.5, "REPROVADO", IF(H347&lt;7, "FINAL", "APROVADO"))</f>
        <v/>
      </c>
      <c r="K347" s="15">
        <f>IF(H347&lt;7, (12.5 - (1.5*H347)), "-")</f>
        <v/>
      </c>
      <c r="L347" s="15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15">
        <f>AVERAGE(C348:F348)</f>
        <v/>
      </c>
      <c r="H348" s="15">
        <f>SUM(C348:F348)/4</f>
        <v/>
      </c>
      <c r="I348" s="15">
        <f>IF(H348&lt;7, (0.6*H348) + (0.4*G348), "-")</f>
        <v/>
      </c>
      <c r="J348" s="8">
        <f>IF(H348&lt;2.5, "REPROVADO", IF(H348&lt;7, "FINAL", "APROVADO"))</f>
        <v/>
      </c>
      <c r="K348" s="15">
        <f>IF(H348&lt;7, (12.5 - (1.5*H348)), "-")</f>
        <v/>
      </c>
      <c r="L348" s="15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15">
        <f>AVERAGE(C349:F349)</f>
        <v/>
      </c>
      <c r="H349" s="15">
        <f>SUM(C349:F349)/4</f>
        <v/>
      </c>
      <c r="I349" s="15">
        <f>IF(H349&lt;7, (0.6*H349) + (0.4*G349), "-")</f>
        <v/>
      </c>
      <c r="J349" s="8">
        <f>IF(H349&lt;2.5, "REPROVADO", IF(H349&lt;7, "FINAL", "APROVADO"))</f>
        <v/>
      </c>
      <c r="K349" s="15">
        <f>IF(H349&lt;7, (12.5 - (1.5*H349)), "-")</f>
        <v/>
      </c>
      <c r="L349" s="15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15">
        <f>AVERAGE(C350:F350)</f>
        <v/>
      </c>
      <c r="H350" s="15">
        <f>SUM(C350:F350)/4</f>
        <v/>
      </c>
      <c r="I350" s="15">
        <f>IF(H350&lt;7, (0.6*H350) + (0.4*G350), "-")</f>
        <v/>
      </c>
      <c r="J350" s="8">
        <f>IF(H350&lt;2.5, "REPROVADO", IF(H350&lt;7, "FINAL", "APROVADO"))</f>
        <v/>
      </c>
      <c r="K350" s="15">
        <f>IF(H350&lt;7, (12.5 - (1.5*H350)), "-")</f>
        <v/>
      </c>
      <c r="L350" s="15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2025-04-20T21:32:29Z</dcterms:created>
  <dcterms:modified xsi:type="dcterms:W3CDTF">2025-04-20T21:32:31Z</dcterms:modified>
</cp:coreProperties>
</file>