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vhCKkeMYzm2Jba8XCxLGu1CsdLp5Kzl0QBrnRZuAM8Q="/>
    </ext>
  </extLst>
</workbook>
</file>

<file path=xl/sharedStrings.xml><?xml version="1.0" encoding="utf-8"?>
<sst xmlns="http://schemas.openxmlformats.org/spreadsheetml/2006/main" count="87" uniqueCount="73">
  <si>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</si>
  <si>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</si>
  <si>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</si>
  <si>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</si>
  <si>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</si>
  <si>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</si>
  <si>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</si>
  <si>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</si>
  <si>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</si>
  <si>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</si>
  <si>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</si>
  <si>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</si>
  <si>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</si>
  <si>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</si>
  <si>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</si>
  <si>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</si>
  <si>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Ausencia de un mecanismo eficaz y unificado que permita el registro y monitoreo adecuado de la administración de las vacunas contra el COVID-19.</t>
  </si>
  <si>
    <t>Llevar un registro completo y preciso de las personas vacunadas.</t>
  </si>
  <si>
    <t>Los usuarios pueden registrar la dosis en la aplicación, especificando el tipo y la fecha.</t>
  </si>
  <si>
    <t>Usuario o personal de la salud.</t>
  </si>
  <si>
    <t>1. Creacion de la pagina web.                                         2. Diseño Intuitivo y accesible .</t>
  </si>
  <si>
    <t>Luis Bravo y Carlos Bucay</t>
  </si>
  <si>
    <t>48 horas.</t>
  </si>
  <si>
    <t>Alta</t>
  </si>
  <si>
    <t>Terminado</t>
  </si>
  <si>
    <t>Por medio de la base de datos registrada.</t>
  </si>
  <si>
    <t>Brinda una visión clara de su estado de vacunación.</t>
  </si>
  <si>
    <t xml:space="preserve">Problema y solución. </t>
  </si>
  <si>
    <t>REQ002</t>
  </si>
  <si>
    <t>Dificultades para mantener un registro preciso y actualizado de las dosis administradas a los niños de la Escuela Manco Capack.</t>
  </si>
  <si>
    <t xml:space="preserve">Mantener un registro exacto y actualizado de las dosis administradas durante el proceso de vacunación del año lectivo entrante 2023-2024. </t>
  </si>
  <si>
    <t>La pagina podra proporcionar una lista desplegable con las vacunas administradas a los estudiantes.</t>
  </si>
  <si>
    <t xml:space="preserve">1. Registrar datos (nombre, apellido).           2.Seleccionar el día y mes de vacunación.                        3. Dar click en registro de datos. </t>
  </si>
  <si>
    <t>Juan Calero</t>
  </si>
  <si>
    <t>45 horas.</t>
  </si>
  <si>
    <t xml:space="preserve">Registros previamente actualzados. </t>
  </si>
  <si>
    <t>Responsabilidad por parte del área de salud.</t>
  </si>
  <si>
    <t xml:space="preserve">Registros. </t>
  </si>
  <si>
    <t>REQ003</t>
  </si>
  <si>
    <t>Dificultad en el monitoreo efectivo de las vacunas en los niños de la escuela Manco Capack en el año lectivo 2023-2024.</t>
  </si>
  <si>
    <t>La necesidad fundamental es contar con una planificación estratégica y un monitoreo efectivo de la campaña de vacunación durante el año lectivo.</t>
  </si>
  <si>
    <t>Implementar un sistema de registro digital específico para la Escuela Manco Capack, donde los padres o tutores ingresen la información de las dosis administradas</t>
  </si>
  <si>
    <t>1.Visualizar el registro del usuario.</t>
  </si>
  <si>
    <t>Heidy Benalcázar y Arianys Burbano</t>
  </si>
  <si>
    <t>24 horas.</t>
  </si>
  <si>
    <t xml:space="preserve">Monitorear y controlar las dosis de vacunacion.  </t>
  </si>
  <si>
    <t>Control por parte del área de salud de Puéllaro y los padres de los menores.</t>
  </si>
  <si>
    <t>Monitoreo.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</si>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</sst>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8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000000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6" numFmtId="20" xfId="0" applyAlignment="1" applyBorder="1" applyFont="1" applyNumberForma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vertical="center"/>
    </xf>
    <xf borderId="6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top" wrapText="1"/>
    </xf>
    <xf borderId="3" fillId="0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top" wrapText="1"/>
    </xf>
    <xf borderId="3" fillId="0" fontId="9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left" shrinkToFit="0" vertical="center" wrapText="1"/>
    </xf>
    <xf borderId="8" fillId="3" fontId="12" numFmtId="0" xfId="0" applyAlignment="1" applyBorder="1" applyFill="1" applyFont="1">
      <alignment horizontal="center" shrinkToFit="0" vertical="center" wrapText="1"/>
    </xf>
    <xf borderId="9" fillId="0" fontId="13" numFmtId="0" xfId="0" applyBorder="1" applyFont="1"/>
    <xf borderId="10" fillId="0" fontId="13" numFmtId="0" xfId="0" applyBorder="1" applyFont="1"/>
    <xf borderId="0" fillId="0" fontId="11" numFmtId="0" xfId="0" applyAlignment="1" applyFont="1">
      <alignment horizontal="center" shrinkToFit="0" vertical="center" wrapText="1"/>
    </xf>
    <xf borderId="11" fillId="3" fontId="2" numFmtId="0" xfId="0" applyBorder="1" applyFont="1"/>
    <xf borderId="12" fillId="3" fontId="11" numFmtId="0" xfId="0" applyAlignment="1" applyBorder="1" applyFont="1">
      <alignment horizontal="left" shrinkToFit="0" vertical="center" wrapText="1"/>
    </xf>
    <xf borderId="12" fillId="3" fontId="1" numFmtId="0" xfId="0" applyBorder="1" applyFont="1"/>
    <xf borderId="12" fillId="3" fontId="2" numFmtId="0" xfId="0" applyBorder="1" applyFont="1"/>
    <xf borderId="13" fillId="3" fontId="2" numFmtId="0" xfId="0" applyBorder="1" applyFont="1"/>
    <xf borderId="14" fillId="3" fontId="2" numFmtId="0" xfId="0" applyBorder="1" applyFont="1"/>
    <xf borderId="6" fillId="4" fontId="14" numFmtId="0" xfId="0" applyAlignment="1" applyBorder="1" applyFill="1" applyFont="1">
      <alignment horizontal="center" vertical="center"/>
    </xf>
    <xf borderId="15" fillId="3" fontId="15" numFmtId="0" xfId="0" applyAlignment="1" applyBorder="1" applyFont="1">
      <alignment vertical="center"/>
    </xf>
    <xf borderId="8" fillId="4" fontId="14" numFmtId="0" xfId="0" applyAlignment="1" applyBorder="1" applyFont="1">
      <alignment horizontal="center" vertical="center"/>
    </xf>
    <xf borderId="15" fillId="3" fontId="2" numFmtId="0" xfId="0" applyBorder="1" applyFont="1"/>
    <xf borderId="16" fillId="3" fontId="2" numFmtId="0" xfId="0" applyBorder="1" applyFont="1"/>
    <xf borderId="6" fillId="5" fontId="16" numFmtId="0" xfId="0" applyAlignment="1" applyBorder="1" applyFill="1" applyFont="1">
      <alignment horizontal="center" readingOrder="0" vertical="center"/>
    </xf>
    <xf borderId="15" fillId="3" fontId="1" numFmtId="0" xfId="0" applyAlignment="1" applyBorder="1" applyFont="1">
      <alignment shrinkToFit="0" vertical="center" wrapText="1"/>
    </xf>
    <xf borderId="8" fillId="5" fontId="1" numFmtId="0" xfId="0" applyAlignment="1" applyBorder="1" applyFont="1">
      <alignment horizontal="center" readingOrder="0" vertical="center"/>
    </xf>
    <xf borderId="15" fillId="3" fontId="1" numFmtId="0" xfId="0" applyAlignment="1" applyBorder="1" applyFont="1">
      <alignment vertical="center"/>
    </xf>
    <xf borderId="8" fillId="5" fontId="1" numFmtId="0" xfId="0" applyAlignment="1" applyBorder="1" applyFont="1">
      <alignment horizontal="center" vertical="center"/>
    </xf>
    <xf borderId="15" fillId="3" fontId="16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6" fillId="5" fontId="16" numFmtId="20" xfId="0" applyAlignment="1" applyBorder="1" applyFont="1" applyNumberFormat="1">
      <alignment horizontal="center" vertical="center"/>
    </xf>
    <xf borderId="8" fillId="5" fontId="1" numFmtId="0" xfId="0" applyAlignment="1" applyBorder="1" applyFont="1">
      <alignment horizontal="center" shrinkToFit="0" vertical="center" wrapText="1"/>
    </xf>
    <xf borderId="17" fillId="6" fontId="14" numFmtId="0" xfId="0" applyAlignment="1" applyBorder="1" applyFill="1" applyFont="1">
      <alignment horizontal="center" vertical="center"/>
    </xf>
    <xf borderId="18" fillId="5" fontId="1" numFmtId="0" xfId="0" applyAlignment="1" applyBorder="1" applyFont="1">
      <alignment horizontal="center" shrinkToFit="0" vertical="center" wrapText="1"/>
    </xf>
    <xf borderId="19" fillId="0" fontId="13" numFmtId="0" xfId="0" applyBorder="1" applyFont="1"/>
    <xf borderId="20" fillId="0" fontId="13" numFmtId="0" xfId="0" applyBorder="1" applyFont="1"/>
    <xf borderId="18" fillId="5" fontId="1" numFmtId="0" xfId="0" applyAlignment="1" applyBorder="1" applyFont="1">
      <alignment horizontal="center" vertical="center"/>
    </xf>
    <xf borderId="21" fillId="0" fontId="13" numFmtId="0" xfId="0" applyBorder="1" applyFont="1"/>
    <xf borderId="22" fillId="0" fontId="13" numFmtId="0" xfId="0" applyBorder="1" applyFont="1"/>
    <xf borderId="23" fillId="0" fontId="13" numFmtId="0" xfId="0" applyBorder="1" applyFont="1"/>
    <xf borderId="24" fillId="0" fontId="13" numFmtId="0" xfId="0" applyBorder="1" applyFont="1"/>
    <xf borderId="25" fillId="0" fontId="13" numFmtId="0" xfId="0" applyBorder="1" applyFont="1"/>
    <xf borderId="26" fillId="0" fontId="13" numFmtId="0" xfId="0" applyBorder="1" applyFont="1"/>
    <xf borderId="27" fillId="0" fontId="13" numFmtId="0" xfId="0" applyBorder="1" applyFont="1"/>
    <xf borderId="18" fillId="7" fontId="17" numFmtId="0" xfId="0" applyAlignment="1" applyBorder="1" applyFill="1" applyFont="1">
      <alignment horizontal="center" vertical="center"/>
    </xf>
    <xf borderId="28" fillId="2" fontId="16" numFmtId="0" xfId="0" applyAlignment="1" applyBorder="1" applyFont="1">
      <alignment horizontal="center" vertical="center"/>
    </xf>
    <xf borderId="29" fillId="0" fontId="13" numFmtId="0" xfId="0" applyBorder="1" applyFont="1"/>
    <xf borderId="30" fillId="0" fontId="13" numFmtId="0" xfId="0" applyBorder="1" applyFont="1"/>
    <xf borderId="31" fillId="0" fontId="13" numFmtId="0" xfId="0" applyBorder="1" applyFont="1"/>
    <xf borderId="32" fillId="0" fontId="13" numFmtId="0" xfId="0" applyBorder="1" applyFont="1"/>
    <xf borderId="33" fillId="0" fontId="13" numFmtId="0" xfId="0" applyBorder="1" applyFont="1"/>
    <xf borderId="18" fillId="4" fontId="14" numFmtId="0" xfId="0" applyAlignment="1" applyBorder="1" applyFont="1">
      <alignment horizontal="center" vertical="center"/>
    </xf>
    <xf borderId="34" fillId="3" fontId="2" numFmtId="0" xfId="0" applyBorder="1" applyFont="1"/>
    <xf borderId="35" fillId="3" fontId="2" numFmtId="0" xfId="0" applyBorder="1" applyFont="1"/>
    <xf borderId="36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hidden="1" min="1" max="1" width="2.0"/>
    <col customWidth="1" min="2" max="2" width="6.25"/>
    <col customWidth="1" min="3" max="3" width="23.25"/>
    <col customWidth="1" min="4" max="4" width="34.75"/>
    <col customWidth="1" min="5" max="5" width="44.25"/>
    <col customWidth="1" min="6" max="6" width="30.0"/>
    <col customWidth="1" min="7" max="7" width="19.25"/>
    <col customWidth="1" min="8" max="12" width="10.63"/>
    <col customWidth="1" min="13" max="13" width="16.75"/>
    <col customWidth="1" min="14" max="14" width="18.25"/>
    <col customWidth="1" min="15" max="15" width="17.38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108.75" customHeight="1">
      <c r="B6" s="8" t="s">
        <v>15</v>
      </c>
      <c r="C6" s="9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9" t="s">
        <v>21</v>
      </c>
      <c r="I6" s="11" t="s">
        <v>22</v>
      </c>
      <c r="J6" s="12">
        <v>45120.0</v>
      </c>
      <c r="K6" s="13" t="s">
        <v>23</v>
      </c>
      <c r="L6" s="14" t="s">
        <v>24</v>
      </c>
      <c r="M6" s="15" t="s">
        <v>25</v>
      </c>
      <c r="N6" s="16" t="s">
        <v>26</v>
      </c>
      <c r="O6" s="17" t="s">
        <v>27</v>
      </c>
    </row>
    <row r="7" ht="90.75" customHeight="1">
      <c r="B7" s="8" t="s">
        <v>28</v>
      </c>
      <c r="C7" s="18" t="s">
        <v>29</v>
      </c>
      <c r="D7" s="18" t="s">
        <v>30</v>
      </c>
      <c r="E7" s="18" t="s">
        <v>31</v>
      </c>
      <c r="F7" s="10" t="s">
        <v>19</v>
      </c>
      <c r="G7" s="10" t="s">
        <v>32</v>
      </c>
      <c r="H7" s="9" t="s">
        <v>33</v>
      </c>
      <c r="I7" s="14" t="s">
        <v>34</v>
      </c>
      <c r="J7" s="12">
        <v>45120.0</v>
      </c>
      <c r="K7" s="13" t="s">
        <v>23</v>
      </c>
      <c r="L7" s="14" t="s">
        <v>24</v>
      </c>
      <c r="M7" s="19" t="s">
        <v>35</v>
      </c>
      <c r="N7" s="9" t="s">
        <v>36</v>
      </c>
      <c r="O7" s="17" t="s">
        <v>37</v>
      </c>
    </row>
    <row r="8" ht="103.5" customHeight="1">
      <c r="B8" s="20" t="s">
        <v>38</v>
      </c>
      <c r="C8" s="21" t="s">
        <v>39</v>
      </c>
      <c r="D8" s="21" t="s">
        <v>40</v>
      </c>
      <c r="E8" s="21" t="s">
        <v>41</v>
      </c>
      <c r="F8" s="10" t="s">
        <v>19</v>
      </c>
      <c r="G8" s="10" t="s">
        <v>42</v>
      </c>
      <c r="H8" s="9" t="s">
        <v>43</v>
      </c>
      <c r="I8" s="14" t="s">
        <v>44</v>
      </c>
      <c r="J8" s="12">
        <v>45120.0</v>
      </c>
      <c r="K8" s="13" t="s">
        <v>23</v>
      </c>
      <c r="L8" s="22" t="s">
        <v>24</v>
      </c>
      <c r="M8" s="23" t="s">
        <v>45</v>
      </c>
      <c r="N8" s="10" t="s">
        <v>46</v>
      </c>
      <c r="O8" s="24" t="s">
        <v>47</v>
      </c>
    </row>
    <row r="9" ht="68.25" customHeight="1">
      <c r="B9" s="8" t="s">
        <v>48</v>
      </c>
      <c r="C9" s="25"/>
      <c r="D9" s="26"/>
      <c r="E9" s="26"/>
      <c r="F9" s="15"/>
      <c r="G9" s="26"/>
      <c r="H9" s="15"/>
      <c r="I9" s="27"/>
      <c r="J9" s="12"/>
      <c r="K9" s="13"/>
      <c r="L9" s="13"/>
      <c r="M9" s="28"/>
      <c r="N9" s="9"/>
      <c r="O9" s="9"/>
    </row>
    <row r="10" ht="39.75" customHeight="1">
      <c r="B10" s="8" t="s">
        <v>49</v>
      </c>
      <c r="C10" s="9"/>
      <c r="D10" s="9"/>
      <c r="E10" s="9"/>
      <c r="F10" s="9"/>
      <c r="G10" s="9"/>
      <c r="H10" s="9"/>
      <c r="I10" s="13"/>
      <c r="J10" s="12"/>
      <c r="K10" s="13"/>
      <c r="L10" s="27"/>
      <c r="M10" s="29"/>
      <c r="N10" s="12"/>
      <c r="O10" s="9"/>
    </row>
    <row r="11" ht="39.75" customHeight="1">
      <c r="B11" s="8" t="s">
        <v>50</v>
      </c>
      <c r="C11" s="9"/>
      <c r="D11" s="9"/>
      <c r="E11" s="9"/>
      <c r="F11" s="9"/>
      <c r="G11" s="9"/>
      <c r="H11" s="9"/>
      <c r="I11" s="13"/>
      <c r="J11" s="12"/>
      <c r="K11" s="13"/>
      <c r="L11" s="13"/>
      <c r="M11" s="12"/>
      <c r="N11" s="12"/>
      <c r="O11" s="12"/>
    </row>
    <row r="12" ht="39.75" customHeight="1">
      <c r="B12" s="8" t="s">
        <v>51</v>
      </c>
      <c r="C12" s="9"/>
      <c r="D12" s="9"/>
      <c r="E12" s="9"/>
      <c r="F12" s="9"/>
      <c r="G12" s="9"/>
      <c r="H12" s="9"/>
      <c r="I12" s="13"/>
      <c r="J12" s="12"/>
      <c r="K12" s="13"/>
      <c r="L12" s="13"/>
      <c r="M12" s="9"/>
      <c r="N12" s="9"/>
      <c r="O12" s="9"/>
    </row>
    <row r="13" ht="39.75" customHeight="1">
      <c r="B13" s="8" t="s">
        <v>52</v>
      </c>
      <c r="C13" s="9"/>
      <c r="D13" s="9"/>
      <c r="E13" s="9"/>
      <c r="F13" s="9"/>
      <c r="G13" s="9"/>
      <c r="H13" s="9"/>
      <c r="I13" s="13"/>
      <c r="J13" s="12"/>
      <c r="K13" s="13"/>
      <c r="L13" s="13"/>
      <c r="M13" s="9"/>
      <c r="N13" s="9"/>
      <c r="O13" s="9"/>
    </row>
    <row r="14" ht="39.75" customHeight="1">
      <c r="B14" s="8" t="s">
        <v>53</v>
      </c>
      <c r="C14" s="9"/>
      <c r="D14" s="9"/>
      <c r="E14" s="9"/>
      <c r="F14" s="9"/>
      <c r="G14" s="9"/>
      <c r="H14" s="9"/>
      <c r="I14" s="13"/>
      <c r="J14" s="12"/>
      <c r="K14" s="13"/>
      <c r="L14" s="13"/>
      <c r="M14" s="9"/>
      <c r="N14" s="9"/>
      <c r="O14" s="9"/>
    </row>
    <row r="15" ht="39.75" customHeight="1">
      <c r="B15" s="8" t="s">
        <v>54</v>
      </c>
      <c r="C15" s="9"/>
      <c r="D15" s="9"/>
      <c r="E15" s="9"/>
      <c r="F15" s="9"/>
      <c r="G15" s="9"/>
      <c r="H15" s="9"/>
      <c r="I15" s="13"/>
      <c r="J15" s="12"/>
      <c r="K15" s="13"/>
      <c r="L15" s="13"/>
      <c r="M15" s="9"/>
      <c r="N15" s="9"/>
      <c r="O15" s="9"/>
    </row>
    <row r="16" ht="39.75" customHeight="1">
      <c r="B16" s="8" t="s">
        <v>55</v>
      </c>
      <c r="C16" s="9"/>
      <c r="D16" s="9"/>
      <c r="E16" s="9"/>
      <c r="F16" s="9"/>
      <c r="G16" s="9"/>
      <c r="H16" s="9"/>
      <c r="I16" s="13"/>
      <c r="J16" s="12"/>
      <c r="K16" s="13"/>
      <c r="L16" s="13"/>
      <c r="M16" s="9"/>
      <c r="N16" s="9"/>
      <c r="O16" s="9"/>
    </row>
    <row r="17" ht="39.75" customHeight="1">
      <c r="B17" s="8" t="s">
        <v>56</v>
      </c>
      <c r="C17" s="9"/>
      <c r="D17" s="9"/>
      <c r="E17" s="9"/>
      <c r="F17" s="9"/>
      <c r="G17" s="9"/>
      <c r="H17" s="9"/>
      <c r="I17" s="13"/>
      <c r="J17" s="12"/>
      <c r="K17" s="13"/>
      <c r="L17" s="13"/>
      <c r="M17" s="9"/>
      <c r="N17" s="9"/>
      <c r="O17" s="9"/>
    </row>
    <row r="18" ht="39.75" customHeight="1">
      <c r="B18" s="8" t="s">
        <v>57</v>
      </c>
      <c r="C18" s="9"/>
      <c r="D18" s="9"/>
      <c r="E18" s="9"/>
      <c r="F18" s="9"/>
      <c r="G18" s="9"/>
      <c r="H18" s="9"/>
      <c r="I18" s="13"/>
      <c r="J18" s="12"/>
      <c r="K18" s="13"/>
      <c r="L18" s="13"/>
      <c r="M18" s="9"/>
      <c r="N18" s="9"/>
      <c r="O18" s="9"/>
    </row>
    <row r="19" ht="19.5" customHeight="1">
      <c r="I19" s="3"/>
      <c r="J19" s="3"/>
      <c r="K19" s="30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31"/>
      <c r="L23" s="3"/>
    </row>
    <row r="24" ht="19.5" customHeight="1">
      <c r="I24" s="1"/>
      <c r="J24" s="1"/>
      <c r="K24" s="31"/>
      <c r="L24" s="3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 t="s">
        <v>23</v>
      </c>
      <c r="L28" s="1" t="s">
        <v>58</v>
      </c>
      <c r="M28" s="5"/>
    </row>
    <row r="29" ht="19.5" customHeight="1">
      <c r="I29" s="1"/>
      <c r="J29" s="1"/>
      <c r="K29" s="2" t="s">
        <v>59</v>
      </c>
      <c r="L29" s="1" t="s">
        <v>60</v>
      </c>
      <c r="M29" s="5"/>
    </row>
    <row r="30" ht="19.5" customHeight="1">
      <c r="I30" s="1"/>
      <c r="J30" s="1"/>
      <c r="K30" s="2" t="s">
        <v>61</v>
      </c>
      <c r="L30" s="1" t="s">
        <v>24</v>
      </c>
      <c r="M30" s="5"/>
    </row>
    <row r="31" ht="19.5" customHeight="1">
      <c r="I31" s="1"/>
      <c r="J31" s="1"/>
      <c r="K31" s="2"/>
      <c r="L31" s="1" t="s">
        <v>62</v>
      </c>
      <c r="M31" s="5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3"/>
      <c r="J998" s="3"/>
      <c r="K998" s="30"/>
      <c r="L998" s="3"/>
    </row>
    <row r="999" ht="15.75" customHeight="1">
      <c r="I999" s="3"/>
      <c r="J999" s="3"/>
      <c r="K999" s="30"/>
      <c r="L999" s="3"/>
    </row>
  </sheetData>
  <mergeCells count="1">
    <mergeCell ref="B3:O3"/>
  </mergeCells>
  <dataValidations>
    <dataValidation type="list" allowBlank="1" showErrorMessage="1" sqref="K6:K18">
      <formula1>$K$28:$K$30</formula1>
    </dataValidation>
    <dataValidation type="list" allowBlank="1" showErrorMessage="1" sqref="L6:L18">
      <formula1>$L$28:$L$31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2"/>
      <c r="D4" s="32"/>
      <c r="E4" s="32"/>
      <c r="F4" s="5"/>
    </row>
    <row r="5" hidden="1">
      <c r="C5" s="32"/>
      <c r="D5" s="32"/>
      <c r="E5" s="32"/>
      <c r="F5" s="5"/>
    </row>
    <row r="6" ht="39.75" customHeight="1">
      <c r="B6" s="33" t="s">
        <v>63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ht="9.75" customHeight="1"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ht="9.75" customHeight="1">
      <c r="B8" s="37"/>
      <c r="C8" s="38"/>
      <c r="D8" s="38"/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1"/>
    </row>
    <row r="9" ht="30.0" customHeight="1">
      <c r="B9" s="42"/>
      <c r="C9" s="43" t="s">
        <v>1</v>
      </c>
      <c r="D9" s="44"/>
      <c r="E9" s="45" t="s">
        <v>64</v>
      </c>
      <c r="F9" s="35"/>
      <c r="G9" s="44"/>
      <c r="H9" s="45" t="s">
        <v>11</v>
      </c>
      <c r="I9" s="35"/>
      <c r="J9" s="46"/>
      <c r="K9" s="46"/>
      <c r="L9" s="46"/>
      <c r="M9" s="46"/>
      <c r="N9" s="46"/>
      <c r="O9" s="46"/>
      <c r="P9" s="47"/>
    </row>
    <row r="10" ht="30.0" customHeight="1">
      <c r="B10" s="42"/>
      <c r="C10" s="48" t="s">
        <v>15</v>
      </c>
      <c r="D10" s="49"/>
      <c r="E10" s="50">
        <v>2.0</v>
      </c>
      <c r="F10" s="35"/>
      <c r="G10" s="51"/>
      <c r="H10" s="52" t="s">
        <v>60</v>
      </c>
      <c r="I10" s="35"/>
      <c r="J10" s="51"/>
      <c r="K10" s="46"/>
      <c r="L10" s="46"/>
      <c r="M10" s="46"/>
      <c r="N10" s="46"/>
      <c r="O10" s="46"/>
      <c r="P10" s="47"/>
    </row>
    <row r="11" ht="9.75" customHeight="1">
      <c r="B11" s="42"/>
      <c r="C11" s="53"/>
      <c r="D11" s="49"/>
      <c r="E11" s="54"/>
      <c r="F11" s="54"/>
      <c r="G11" s="51"/>
      <c r="H11" s="54"/>
      <c r="I11" s="54"/>
      <c r="J11" s="51"/>
      <c r="K11" s="54"/>
      <c r="L11" s="54"/>
      <c r="M11" s="46"/>
      <c r="N11" s="54"/>
      <c r="O11" s="54"/>
      <c r="P11" s="47"/>
    </row>
    <row r="12" ht="30.0" customHeight="1">
      <c r="B12" s="42"/>
      <c r="C12" s="43" t="s">
        <v>65</v>
      </c>
      <c r="D12" s="49"/>
      <c r="E12" s="45" t="s">
        <v>10</v>
      </c>
      <c r="F12" s="35"/>
      <c r="G12" s="51"/>
      <c r="H12" s="45" t="s">
        <v>66</v>
      </c>
      <c r="I12" s="35"/>
      <c r="J12" s="51"/>
      <c r="K12" s="54"/>
      <c r="L12" s="54"/>
      <c r="M12" s="46"/>
      <c r="N12" s="54"/>
      <c r="O12" s="54"/>
      <c r="P12" s="47"/>
    </row>
    <row r="13" ht="30.0" customHeight="1">
      <c r="B13" s="42"/>
      <c r="C13" s="55" t="str">
        <f>VLOOKUP('Historia de Usuario'!C10,'Formato descripción HU'!B6:O18,8,0)</f>
        <v>48 horas.</v>
      </c>
      <c r="D13" s="49"/>
      <c r="E13" s="52" t="str">
        <f>VLOOKUP(C10,'Formato descripción HU'!B6:O18,10,0)</f>
        <v>Alta</v>
      </c>
      <c r="F13" s="35"/>
      <c r="G13" s="51"/>
      <c r="H13" s="56" t="str">
        <f>VLOOKUP(C10,'Formato descripción HU'!B6:O18,7,0)</f>
        <v>Luis Bravo y Carlos Bucay</v>
      </c>
      <c r="I13" s="35"/>
      <c r="J13" s="51"/>
      <c r="K13" s="54"/>
      <c r="L13" s="54"/>
      <c r="M13" s="46"/>
      <c r="N13" s="54"/>
      <c r="O13" s="54"/>
      <c r="P13" s="47"/>
    </row>
    <row r="14" ht="9.75" customHeight="1">
      <c r="B14" s="42"/>
      <c r="C14" s="46"/>
      <c r="D14" s="49"/>
      <c r="E14" s="46"/>
      <c r="F14" s="46"/>
      <c r="G14" s="51"/>
      <c r="H14" s="51"/>
      <c r="I14" s="46"/>
      <c r="J14" s="46"/>
      <c r="K14" s="46"/>
      <c r="L14" s="46"/>
      <c r="M14" s="46"/>
      <c r="N14" s="46"/>
      <c r="O14" s="46"/>
      <c r="P14" s="47"/>
    </row>
    <row r="15" ht="19.5" customHeight="1">
      <c r="B15" s="42"/>
      <c r="C15" s="57" t="s">
        <v>67</v>
      </c>
      <c r="D15" s="58" t="str">
        <f>VLOOKUP(C10,'Formato descripción HU'!B6:O18,3,0)</f>
        <v>Llevar un registro completo y preciso de las personas vacunadas.</v>
      </c>
      <c r="E15" s="59"/>
      <c r="F15" s="46"/>
      <c r="G15" s="57" t="s">
        <v>68</v>
      </c>
      <c r="H15" s="58" t="str">
        <f>VLOOKUP(C10,'Formato descripción HU'!B6:O18,4,0)</f>
        <v>Los usuarios pueden registrar la dosis en la aplicación, especificando el tipo y la fecha.</v>
      </c>
      <c r="I15" s="60"/>
      <c r="J15" s="59"/>
      <c r="K15" s="46"/>
      <c r="L15" s="57" t="s">
        <v>69</v>
      </c>
      <c r="M15" s="61" t="str">
        <f>VLOOKUP(C10,'Formato descripción HU'!B6:O18,6,0)</f>
        <v>1. Creacion de la pagina web.                                         2. Diseño Intuitivo y accesible .</v>
      </c>
      <c r="N15" s="60"/>
      <c r="O15" s="59"/>
      <c r="P15" s="47"/>
    </row>
    <row r="16" ht="19.5" customHeight="1">
      <c r="B16" s="42"/>
      <c r="C16" s="62"/>
      <c r="D16" s="63"/>
      <c r="E16" s="64"/>
      <c r="F16" s="46"/>
      <c r="G16" s="62"/>
      <c r="H16" s="63"/>
      <c r="J16" s="64"/>
      <c r="K16" s="46"/>
      <c r="L16" s="62"/>
      <c r="M16" s="63"/>
      <c r="O16" s="64"/>
      <c r="P16" s="47"/>
    </row>
    <row r="17" ht="19.5" customHeight="1">
      <c r="B17" s="42"/>
      <c r="C17" s="65"/>
      <c r="D17" s="66"/>
      <c r="E17" s="67"/>
      <c r="F17" s="46"/>
      <c r="G17" s="65"/>
      <c r="H17" s="66"/>
      <c r="I17" s="68"/>
      <c r="J17" s="67"/>
      <c r="K17" s="46"/>
      <c r="L17" s="65"/>
      <c r="M17" s="66"/>
      <c r="N17" s="68"/>
      <c r="O17" s="67"/>
      <c r="P17" s="47"/>
    </row>
    <row r="18" ht="9.75" customHeight="1">
      <c r="B18" s="42"/>
      <c r="C18" s="46"/>
      <c r="D18" s="46"/>
      <c r="E18" s="46"/>
      <c r="F18" s="46"/>
      <c r="G18" s="51"/>
      <c r="H18" s="51"/>
      <c r="I18" s="51"/>
      <c r="J18" s="46"/>
      <c r="K18" s="46"/>
      <c r="L18" s="46"/>
      <c r="M18" s="46"/>
      <c r="N18" s="46"/>
      <c r="O18" s="46"/>
      <c r="P18" s="47"/>
    </row>
    <row r="19" ht="19.5" customHeight="1">
      <c r="B19" s="42"/>
      <c r="C19" s="69" t="s">
        <v>70</v>
      </c>
      <c r="D19" s="59"/>
      <c r="E19" s="70" t="s">
        <v>71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47"/>
    </row>
    <row r="20" ht="19.5" customHeight="1">
      <c r="B20" s="42"/>
      <c r="C20" s="66"/>
      <c r="D20" s="67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47"/>
    </row>
    <row r="21" ht="9.75" customHeight="1">
      <c r="B21" s="4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</row>
    <row r="22" ht="19.5" customHeight="1">
      <c r="B22" s="42"/>
      <c r="C22" s="76" t="s">
        <v>72</v>
      </c>
      <c r="D22" s="59"/>
      <c r="E22" s="61" t="str">
        <f>VLOOKUP(C10,'Formato descripción HU'!B6:O18,12,0)</f>
        <v>Por medio de la base de datos registrada.</v>
      </c>
      <c r="F22" s="60"/>
      <c r="G22" s="60"/>
      <c r="H22" s="59"/>
      <c r="I22" s="46"/>
      <c r="J22" s="76" t="s">
        <v>13</v>
      </c>
      <c r="K22" s="59"/>
      <c r="L22" s="61" t="str">
        <f>VLOOKUP(C10,'Formato descripción HU'!B6:O18,13,0)</f>
        <v>Brinda una visión clara de su estado de vacunación.</v>
      </c>
      <c r="M22" s="60"/>
      <c r="N22" s="60"/>
      <c r="O22" s="59"/>
      <c r="P22" s="47"/>
    </row>
    <row r="23" ht="19.5" customHeight="1">
      <c r="B23" s="42"/>
      <c r="C23" s="63"/>
      <c r="D23" s="64"/>
      <c r="E23" s="63"/>
      <c r="H23" s="64"/>
      <c r="I23" s="46"/>
      <c r="J23" s="63"/>
      <c r="K23" s="64"/>
      <c r="L23" s="63"/>
      <c r="O23" s="64"/>
      <c r="P23" s="47"/>
    </row>
    <row r="24" ht="19.5" customHeight="1">
      <c r="B24" s="42"/>
      <c r="C24" s="66"/>
      <c r="D24" s="67"/>
      <c r="E24" s="66"/>
      <c r="F24" s="68"/>
      <c r="G24" s="68"/>
      <c r="H24" s="67"/>
      <c r="I24" s="46"/>
      <c r="J24" s="66"/>
      <c r="K24" s="67"/>
      <c r="L24" s="66"/>
      <c r="M24" s="68"/>
      <c r="N24" s="68"/>
      <c r="O24" s="67"/>
      <c r="P24" s="47"/>
    </row>
    <row r="25" ht="9.75" customHeight="1"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9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HU'!$B$6:$B$18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