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mcastanedame/Documents/TÉLÉCOM/TROISIÈME ANNÈ/PRIM/Results/"/>
    </mc:Choice>
  </mc:AlternateContent>
  <xr:revisionPtr revIDLastSave="0" documentId="13_ncr:1_{878F6BAB-6FAB-7F43-9B80-7C886830A09E}" xr6:coauthVersionLast="47" xr6:coauthVersionMax="47" xr10:uidLastSave="{00000000-0000-0000-0000-000000000000}"/>
  <bookViews>
    <workbookView xWindow="-38400" yWindow="0" windowWidth="38400" windowHeight="21600" activeTab="1" xr2:uid="{25E54D7A-6368-1349-8078-1F1B7EB94871}"/>
  </bookViews>
  <sheets>
    <sheet name="Resume" sheetId="6" r:id="rId1"/>
    <sheet name="Cuprite" sheetId="7" r:id="rId2"/>
    <sheet name="Jasper Ridge" sheetId="8" r:id="rId3"/>
    <sheet name="Samson" sheetId="1" r:id="rId4"/>
    <sheet name="Urban4" sheetId="2" r:id="rId5"/>
    <sheet name="Urban5" sheetId="3" r:id="rId6"/>
    <sheet name="Urban6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M3" i="8"/>
  <c r="AD3" i="7"/>
  <c r="AC3" i="7"/>
  <c r="AD57" i="7"/>
  <c r="AC57" i="7"/>
  <c r="AD56" i="7"/>
  <c r="AC56" i="7"/>
  <c r="AD55" i="7"/>
  <c r="AC55" i="7"/>
  <c r="AD54" i="7"/>
  <c r="AC54" i="7"/>
  <c r="AD53" i="7"/>
  <c r="AC53" i="7"/>
  <c r="AD52" i="7"/>
  <c r="AC52" i="7"/>
  <c r="AD51" i="7"/>
  <c r="AC51" i="7"/>
  <c r="AD50" i="7"/>
  <c r="AC50" i="7"/>
  <c r="AD49" i="7"/>
  <c r="AC49" i="7"/>
  <c r="AD48" i="7"/>
  <c r="AC48" i="7"/>
  <c r="AD47" i="7"/>
  <c r="AC47" i="7"/>
  <c r="AD46" i="7"/>
  <c r="AC46" i="7"/>
  <c r="AD45" i="7"/>
  <c r="AC45" i="7"/>
  <c r="AD44" i="7"/>
  <c r="AC44" i="7"/>
  <c r="AD43" i="7"/>
  <c r="AC43" i="7"/>
  <c r="AD42" i="7"/>
  <c r="AC42" i="7"/>
  <c r="AD41" i="7"/>
  <c r="AC41" i="7"/>
  <c r="AD40" i="7"/>
  <c r="AC40" i="7"/>
  <c r="AD39" i="7"/>
  <c r="AC39" i="7"/>
  <c r="AD38" i="7"/>
  <c r="AC38" i="7"/>
  <c r="AD37" i="7"/>
  <c r="AC37" i="7"/>
  <c r="AD36" i="7"/>
  <c r="AC36" i="7"/>
  <c r="AD35" i="7"/>
  <c r="AC35" i="7"/>
  <c r="AD34" i="7"/>
  <c r="AC34" i="7"/>
  <c r="AD33" i="7"/>
  <c r="AC33" i="7"/>
  <c r="AD32" i="7"/>
  <c r="AC32" i="7"/>
  <c r="AD31" i="7"/>
  <c r="AC31" i="7"/>
  <c r="AD30" i="7"/>
  <c r="AC30" i="7"/>
  <c r="AD29" i="7"/>
  <c r="AC29" i="7"/>
  <c r="AD28" i="7"/>
  <c r="AC28" i="7"/>
  <c r="AD27" i="7"/>
  <c r="AC27" i="7"/>
  <c r="AD26" i="7"/>
  <c r="AC26" i="7"/>
  <c r="AD25" i="7"/>
  <c r="AC25" i="7"/>
  <c r="AD24" i="7"/>
  <c r="AC24" i="7"/>
  <c r="AD23" i="7"/>
  <c r="AC23" i="7"/>
  <c r="AD22" i="7"/>
  <c r="AC22" i="7"/>
  <c r="AD21" i="7"/>
  <c r="AC21" i="7"/>
  <c r="AD20" i="7"/>
  <c r="AC20" i="7"/>
  <c r="AD19" i="7"/>
  <c r="AC19" i="7"/>
  <c r="AD18" i="7"/>
  <c r="AC18" i="7"/>
  <c r="AD17" i="7"/>
  <c r="AC17" i="7"/>
  <c r="AD16" i="7"/>
  <c r="AC16" i="7"/>
  <c r="AD15" i="7"/>
  <c r="AC15" i="7"/>
  <c r="AD14" i="7"/>
  <c r="AC14" i="7"/>
  <c r="AD13" i="7"/>
  <c r="AC13" i="7"/>
  <c r="AD12" i="7"/>
  <c r="AC12" i="7"/>
  <c r="AD11" i="7"/>
  <c r="AC11" i="7"/>
  <c r="AD10" i="7"/>
  <c r="AC10" i="7"/>
  <c r="AD9" i="7"/>
  <c r="AC9" i="7"/>
  <c r="AD8" i="7"/>
  <c r="AC8" i="7"/>
  <c r="AD7" i="7"/>
  <c r="AC7" i="7"/>
  <c r="AD6" i="7"/>
  <c r="AC6" i="7"/>
  <c r="AD5" i="7"/>
  <c r="AC5" i="7"/>
  <c r="AD4" i="7"/>
  <c r="AC4" i="7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N14" i="2"/>
  <c r="N15" i="2"/>
  <c r="N16" i="2"/>
  <c r="N17" i="2"/>
  <c r="N18" i="2"/>
  <c r="N19" i="2"/>
  <c r="N20" i="2"/>
  <c r="N21" i="2"/>
  <c r="M14" i="2"/>
  <c r="M15" i="2"/>
  <c r="M16" i="2"/>
  <c r="M17" i="2"/>
  <c r="M18" i="2"/>
  <c r="M19" i="2"/>
  <c r="M20" i="2"/>
  <c r="M21" i="2"/>
  <c r="L50" i="1"/>
  <c r="L51" i="1"/>
  <c r="L52" i="1"/>
  <c r="L53" i="1"/>
  <c r="L54" i="1"/>
  <c r="L55" i="1"/>
  <c r="L56" i="1"/>
  <c r="L57" i="1"/>
  <c r="K50" i="1"/>
  <c r="K51" i="1"/>
  <c r="K52" i="1"/>
  <c r="K53" i="1"/>
  <c r="K54" i="1"/>
  <c r="K55" i="1"/>
  <c r="K56" i="1"/>
  <c r="K57" i="1"/>
  <c r="L32" i="1"/>
  <c r="L33" i="1"/>
  <c r="L34" i="1"/>
  <c r="L35" i="1"/>
  <c r="L36" i="1"/>
  <c r="L37" i="1"/>
  <c r="L38" i="1"/>
  <c r="L39" i="1"/>
  <c r="K32" i="1"/>
  <c r="K33" i="1"/>
  <c r="K34" i="1"/>
  <c r="K35" i="1"/>
  <c r="K36" i="1"/>
  <c r="K37" i="1"/>
  <c r="K38" i="1"/>
  <c r="K39" i="1"/>
  <c r="L14" i="1"/>
  <c r="L15" i="1"/>
  <c r="L16" i="1"/>
  <c r="L17" i="1"/>
  <c r="L18" i="1"/>
  <c r="L19" i="1"/>
  <c r="L20" i="1"/>
  <c r="L21" i="1"/>
  <c r="K14" i="1"/>
  <c r="K15" i="1"/>
  <c r="K16" i="1"/>
  <c r="K17" i="1"/>
  <c r="K18" i="1"/>
  <c r="K19" i="1"/>
  <c r="K20" i="1"/>
  <c r="K21" i="1"/>
  <c r="R4" i="4"/>
  <c r="R5" i="4"/>
  <c r="R6" i="4"/>
  <c r="R7" i="4"/>
  <c r="R8" i="4"/>
  <c r="R9" i="4"/>
  <c r="R10" i="4"/>
  <c r="R11" i="4"/>
  <c r="R12" i="4"/>
  <c r="R13" i="4"/>
  <c r="R22" i="4"/>
  <c r="R23" i="4"/>
  <c r="R24" i="4"/>
  <c r="R25" i="4"/>
  <c r="R26" i="4"/>
  <c r="R27" i="4"/>
  <c r="R28" i="4"/>
  <c r="R29" i="4"/>
  <c r="R30" i="4"/>
  <c r="R31" i="4"/>
  <c r="R40" i="4"/>
  <c r="R41" i="4"/>
  <c r="R42" i="4"/>
  <c r="R43" i="4"/>
  <c r="R44" i="4"/>
  <c r="R45" i="4"/>
  <c r="R46" i="4"/>
  <c r="R47" i="4"/>
  <c r="R48" i="4"/>
  <c r="R49" i="4"/>
  <c r="R3" i="4"/>
  <c r="Q3" i="4"/>
  <c r="P4" i="3"/>
  <c r="P5" i="3"/>
  <c r="P6" i="3"/>
  <c r="P7" i="3"/>
  <c r="P8" i="3"/>
  <c r="P9" i="3"/>
  <c r="P10" i="3"/>
  <c r="P11" i="3"/>
  <c r="P12" i="3"/>
  <c r="P13" i="3"/>
  <c r="P22" i="3"/>
  <c r="P23" i="3"/>
  <c r="P24" i="3"/>
  <c r="P25" i="3"/>
  <c r="P26" i="3"/>
  <c r="P27" i="3"/>
  <c r="P28" i="3"/>
  <c r="P29" i="3"/>
  <c r="P30" i="3"/>
  <c r="P31" i="3"/>
  <c r="P40" i="3"/>
  <c r="P41" i="3"/>
  <c r="P42" i="3"/>
  <c r="P43" i="3"/>
  <c r="P44" i="3"/>
  <c r="P45" i="3"/>
  <c r="P46" i="3"/>
  <c r="P47" i="3"/>
  <c r="P48" i="3"/>
  <c r="P49" i="3"/>
  <c r="P3" i="3"/>
  <c r="O3" i="3"/>
  <c r="N3" i="2"/>
  <c r="M3" i="2"/>
  <c r="L5" i="1"/>
  <c r="L4" i="1"/>
  <c r="L3" i="1"/>
  <c r="K3" i="1"/>
  <c r="L6" i="1"/>
  <c r="L7" i="1"/>
  <c r="L8" i="1"/>
  <c r="L9" i="1"/>
  <c r="L10" i="1"/>
  <c r="L11" i="1"/>
  <c r="L12" i="1"/>
  <c r="L13" i="1"/>
  <c r="L22" i="1"/>
  <c r="L23" i="1"/>
  <c r="L24" i="1"/>
  <c r="L25" i="1"/>
  <c r="L26" i="1"/>
  <c r="L27" i="1"/>
  <c r="L28" i="1"/>
  <c r="L29" i="1"/>
  <c r="L30" i="1"/>
  <c r="L31" i="1"/>
  <c r="L40" i="1"/>
  <c r="L41" i="1"/>
  <c r="L42" i="1"/>
  <c r="L43" i="1"/>
  <c r="L44" i="1"/>
  <c r="L45" i="1"/>
  <c r="L46" i="1"/>
  <c r="L47" i="1"/>
  <c r="L48" i="1"/>
  <c r="L49" i="1"/>
  <c r="N4" i="2"/>
  <c r="N5" i="2"/>
  <c r="N6" i="2"/>
  <c r="N7" i="2"/>
  <c r="N8" i="2"/>
  <c r="N9" i="2"/>
  <c r="N10" i="2"/>
  <c r="N11" i="2"/>
  <c r="N12" i="2"/>
  <c r="N13" i="2"/>
  <c r="N22" i="2"/>
  <c r="N23" i="2"/>
  <c r="N24" i="2"/>
  <c r="N25" i="2"/>
  <c r="N26" i="2"/>
  <c r="N27" i="2"/>
  <c r="N28" i="2"/>
  <c r="N29" i="2"/>
  <c r="N30" i="2"/>
  <c r="N31" i="2"/>
  <c r="N40" i="2"/>
  <c r="N41" i="2"/>
  <c r="N42" i="2"/>
  <c r="N43" i="2"/>
  <c r="N44" i="2"/>
  <c r="N45" i="2"/>
  <c r="N46" i="2"/>
  <c r="N47" i="2"/>
  <c r="N48" i="2"/>
  <c r="Q5" i="4"/>
  <c r="Q6" i="4"/>
  <c r="Q7" i="4"/>
  <c r="Q8" i="4"/>
  <c r="Q9" i="4"/>
  <c r="Q10" i="4"/>
  <c r="Q11" i="4"/>
  <c r="Q12" i="4"/>
  <c r="Q13" i="4"/>
  <c r="Q22" i="4"/>
  <c r="Q23" i="4"/>
  <c r="Q24" i="4"/>
  <c r="Q25" i="4"/>
  <c r="Q26" i="4"/>
  <c r="Q27" i="4"/>
  <c r="Q28" i="4"/>
  <c r="Q29" i="4"/>
  <c r="Q30" i="4"/>
  <c r="Q31" i="4"/>
  <c r="Q40" i="4"/>
  <c r="Q41" i="4"/>
  <c r="Q42" i="4"/>
  <c r="Q43" i="4"/>
  <c r="Q44" i="4"/>
  <c r="Q45" i="4"/>
  <c r="Q46" i="4"/>
  <c r="Q47" i="4"/>
  <c r="Q48" i="4"/>
  <c r="Q49" i="4"/>
  <c r="Q4" i="4"/>
  <c r="O5" i="3"/>
  <c r="O6" i="3"/>
  <c r="O7" i="3"/>
  <c r="O8" i="3"/>
  <c r="O9" i="3"/>
  <c r="O10" i="3"/>
  <c r="O11" i="3"/>
  <c r="O12" i="3"/>
  <c r="O13" i="3"/>
  <c r="O22" i="3"/>
  <c r="O23" i="3"/>
  <c r="O24" i="3"/>
  <c r="O25" i="3"/>
  <c r="O26" i="3"/>
  <c r="O27" i="3"/>
  <c r="O28" i="3"/>
  <c r="O29" i="3"/>
  <c r="O30" i="3"/>
  <c r="O31" i="3"/>
  <c r="O40" i="3"/>
  <c r="O41" i="3"/>
  <c r="O42" i="3"/>
  <c r="O43" i="3"/>
  <c r="O44" i="3"/>
  <c r="O45" i="3"/>
  <c r="O46" i="3"/>
  <c r="O47" i="3"/>
  <c r="O48" i="3"/>
  <c r="O49" i="3"/>
  <c r="O4" i="3"/>
  <c r="M5" i="2"/>
  <c r="M6" i="2"/>
  <c r="M7" i="2"/>
  <c r="M8" i="2"/>
  <c r="M9" i="2"/>
  <c r="M10" i="2"/>
  <c r="M11" i="2"/>
  <c r="M12" i="2"/>
  <c r="M13" i="2"/>
  <c r="M22" i="2"/>
  <c r="M23" i="2"/>
  <c r="M24" i="2"/>
  <c r="M25" i="2"/>
  <c r="M26" i="2"/>
  <c r="M27" i="2"/>
  <c r="M28" i="2"/>
  <c r="M29" i="2"/>
  <c r="M30" i="2"/>
  <c r="M31" i="2"/>
  <c r="M40" i="2"/>
  <c r="M41" i="2"/>
  <c r="M42" i="2"/>
  <c r="M43" i="2"/>
  <c r="M44" i="2"/>
  <c r="M45" i="2"/>
  <c r="M46" i="2"/>
  <c r="M47" i="2"/>
  <c r="M48" i="2"/>
  <c r="M4" i="2"/>
  <c r="K5" i="1"/>
  <c r="K6" i="1"/>
  <c r="K7" i="1"/>
  <c r="K8" i="1"/>
  <c r="K9" i="1"/>
  <c r="K10" i="1"/>
  <c r="K11" i="1"/>
  <c r="K12" i="1"/>
  <c r="K13" i="1"/>
  <c r="K22" i="1"/>
  <c r="K23" i="1"/>
  <c r="K24" i="1"/>
  <c r="K25" i="1"/>
  <c r="K26" i="1"/>
  <c r="K27" i="1"/>
  <c r="K28" i="1"/>
  <c r="K29" i="1"/>
  <c r="K30" i="1"/>
  <c r="K31" i="1"/>
  <c r="K40" i="1"/>
  <c r="K41" i="1"/>
  <c r="K42" i="1"/>
  <c r="K43" i="1"/>
  <c r="K44" i="1"/>
  <c r="K45" i="1"/>
  <c r="K46" i="1"/>
  <c r="K47" i="1"/>
  <c r="K48" i="1"/>
  <c r="K49" i="1"/>
  <c r="K4" i="1"/>
</calcChain>
</file>

<file path=xl/sharedStrings.xml><?xml version="1.0" encoding="utf-8"?>
<sst xmlns="http://schemas.openxmlformats.org/spreadsheetml/2006/main" count="1644" uniqueCount="65">
  <si>
    <t>Dataset</t>
  </si>
  <si>
    <t>Experiment</t>
  </si>
  <si>
    <t>Folder</t>
  </si>
  <si>
    <t>Average_SAD</t>
  </si>
  <si>
    <t>Samson</t>
  </si>
  <si>
    <t>Results (25 runs, no seed, diff images)</t>
  </si>
  <si>
    <t>Crop (50)</t>
  </si>
  <si>
    <t>Crop (75)</t>
  </si>
  <si>
    <t>Crop (95)</t>
  </si>
  <si>
    <t>Vertical Flip</t>
  </si>
  <si>
    <t>Horizontal Flip</t>
  </si>
  <si>
    <t>Mix Flip</t>
  </si>
  <si>
    <t>Random Flip</t>
  </si>
  <si>
    <t>Jitter</t>
  </si>
  <si>
    <t>Results (25 runs, no seed, same images)</t>
  </si>
  <si>
    <t>Results (25 runs, seed, same images)</t>
  </si>
  <si>
    <t>Urban4</t>
  </si>
  <si>
    <t>Urban5</t>
  </si>
  <si>
    <t>Urban6</t>
  </si>
  <si>
    <t>Original Results</t>
  </si>
  <si>
    <t>-</t>
  </si>
  <si>
    <t>Average</t>
  </si>
  <si>
    <t>Blur (sigma = 0.1, 1.0)</t>
  </si>
  <si>
    <t>Blur (sigma = 0.1, 2.0)</t>
  </si>
  <si>
    <t>10 images</t>
  </si>
  <si>
    <t># Images</t>
  </si>
  <si>
    <t>Jitter + Flip + Blur</t>
  </si>
  <si>
    <t>Jitter + Flip</t>
  </si>
  <si>
    <t>Crop + Jitter + Flip</t>
  </si>
  <si>
    <t>Crop + Jitter + Blur</t>
  </si>
  <si>
    <t>Crop + Jitter</t>
  </si>
  <si>
    <t>Crop + Flip + Blur</t>
  </si>
  <si>
    <t>Crop + Flip</t>
  </si>
  <si>
    <t>Crop + Blur</t>
  </si>
  <si>
    <t>Average SAD</t>
  </si>
  <si>
    <t>NaN</t>
  </si>
  <si>
    <t xml:space="preserve">Avg Endmember 1 </t>
  </si>
  <si>
    <t xml:space="preserve">Std Endmember 1 </t>
  </si>
  <si>
    <t>Avg Endmember 2</t>
  </si>
  <si>
    <t>Std Endmember 2</t>
  </si>
  <si>
    <t>Avg Endmember 3</t>
  </si>
  <si>
    <t>Std Endmember 3</t>
  </si>
  <si>
    <t xml:space="preserve">Average Std </t>
  </si>
  <si>
    <t>Avg Endmember 4</t>
  </si>
  <si>
    <t>Std Endmember 4</t>
  </si>
  <si>
    <t>Avg Endmember 5</t>
  </si>
  <si>
    <t>Std Endmember 5</t>
  </si>
  <si>
    <t>STD</t>
  </si>
  <si>
    <t>Augmentation</t>
  </si>
  <si>
    <t>Cuprite_fixed</t>
  </si>
  <si>
    <t>JasperRidge</t>
  </si>
  <si>
    <t>Avg Endmember 6</t>
  </si>
  <si>
    <t>Std Endmember 6</t>
  </si>
  <si>
    <t>Avg Endmember 7</t>
  </si>
  <si>
    <t>Std Endmember 7</t>
  </si>
  <si>
    <t>Avg Endmember 8</t>
  </si>
  <si>
    <t>Std Endmember 8</t>
  </si>
  <si>
    <t>Avg Endmember 9</t>
  </si>
  <si>
    <t>Std Endmember 9</t>
  </si>
  <si>
    <t>Avg Endmember 10</t>
  </si>
  <si>
    <t>Std Endmember 10</t>
  </si>
  <si>
    <t>Avg Endmember 11</t>
  </si>
  <si>
    <t>Std Endmember 11</t>
  </si>
  <si>
    <t>Avg Endmember 12</t>
  </si>
  <si>
    <t>Std Endmember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</si>
</sst>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19" fillId="0" borderId="16" xfId="0" applyFont="1" applyBorder="1" applyAlignment="1">
      <alignment horizontal="left"/>
    </xf>
    <xf numFmtId="0" fontId="0" fillId="0" borderId="18" xfId="0" applyBorder="1"/>
    <xf numFmtId="0" fontId="0" fillId="0" borderId="18" xfId="0" applyBorder="1" applyAlignment="1">
      <alignment horizontal="left"/>
    </xf>
    <xf numFmtId="0" fontId="19" fillId="0" borderId="19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6" xfId="0" applyBorder="1"/>
    <xf numFmtId="0" fontId="0" fillId="0" borderId="27" xfId="0" applyBorder="1" applyAlignment="1">
      <alignment horizontal="left"/>
    </xf>
    <xf numFmtId="0" fontId="0" fillId="0" borderId="27" xfId="0" applyBorder="1"/>
    <xf numFmtId="0" fontId="0" fillId="0" borderId="34" xfId="0" applyBorder="1" applyAlignment="1">
      <alignment horizontal="left"/>
    </xf>
    <xf numFmtId="0" fontId="0" fillId="0" borderId="37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4" xfId="0" applyBorder="1" applyAlignment="1">
      <alignment horizontal="left"/>
    </xf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41" xfId="0" applyBorder="1"/>
    <xf numFmtId="0" fontId="0" fillId="0" borderId="32" xfId="0" applyBorder="1" applyAlignment="1">
      <alignment horizontal="left"/>
    </xf>
    <xf numFmtId="0" fontId="0" fillId="0" borderId="42" xfId="0" applyBorder="1"/>
    <xf numFmtId="0" fontId="0" fillId="0" borderId="42" xfId="0" applyBorder="1" applyAlignment="1">
      <alignment horizontal="right"/>
    </xf>
    <xf numFmtId="0" fontId="0" fillId="0" borderId="31" xfId="0" applyBorder="1"/>
    <xf numFmtId="0" fontId="0" fillId="0" borderId="33" xfId="0" applyBorder="1" applyAlignment="1">
      <alignment horizontal="left"/>
    </xf>
    <xf numFmtId="0" fontId="0" fillId="0" borderId="43" xfId="0" applyBorder="1"/>
    <xf numFmtId="0" fontId="0" fillId="0" borderId="4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32" xfId="0" applyBorder="1"/>
    <xf numFmtId="0" fontId="19" fillId="0" borderId="31" xfId="0" applyFont="1" applyBorder="1"/>
    <xf numFmtId="0" fontId="19" fillId="0" borderId="33" xfId="0" applyFont="1" applyBorder="1" applyAlignment="1">
      <alignment horizontal="left"/>
    </xf>
    <xf numFmtId="0" fontId="0" fillId="0" borderId="20" xfId="0" applyBorder="1"/>
    <xf numFmtId="0" fontId="19" fillId="0" borderId="14" xfId="0" applyFont="1" applyBorder="1" applyAlignment="1">
      <alignment horizontal="left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0" fillId="0" borderId="32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32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33" xfId="0" applyBorder="1" applyAlignment="1">
      <alignment horizontal="left" vertical="center"/>
    </xf>
    <xf numFmtId="0" fontId="0" fillId="0" borderId="32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1" xfId="0" applyBorder="1"/>
    <xf numFmtId="0" fontId="0" fillId="0" borderId="52" xfId="0" applyBorder="1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left"/>
    </xf>
    <xf numFmtId="0" fontId="0" fillId="0" borderId="49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/>
    <xf numFmtId="0" fontId="0" fillId="0" borderId="48" xfId="0" applyBorder="1"/>
    <xf numFmtId="0" fontId="0" fillId="0" borderId="59" xfId="0" applyBorder="1"/>
    <xf numFmtId="0" fontId="0" fillId="0" borderId="60" xfId="0" applyBorder="1"/>
    <xf numFmtId="0" fontId="0" fillId="0" borderId="11" xfId="0" applyBorder="1" applyAlignment="1">
      <alignment vertical="center"/>
    </xf>
    <xf numFmtId="0" fontId="0" fillId="0" borderId="61" xfId="0" applyBorder="1"/>
    <xf numFmtId="0" fontId="0" fillId="0" borderId="29" xfId="0" applyBorder="1"/>
    <xf numFmtId="0" fontId="0" fillId="0" borderId="61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47" xfId="0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/>
    <xf numFmtId="0" fontId="20" fillId="0" borderId="16" xfId="0" applyFont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62" xfId="0" applyBorder="1"/>
    <xf numFmtId="0" fontId="0" fillId="0" borderId="54" xfId="0" applyBorder="1"/>
    <xf numFmtId="0" fontId="0" fillId="0" borderId="55" xfId="0" applyBorder="1"/>
    <xf numFmtId="0" fontId="20" fillId="0" borderId="11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0" fontId="19" fillId="0" borderId="39" xfId="0" applyFont="1" applyBorder="1" applyAlignment="1">
      <alignment horizontal="left"/>
    </xf>
    <xf numFmtId="0" fontId="19" fillId="0" borderId="12" xfId="0" applyFont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20" fillId="0" borderId="49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0" xfId="0" applyNumberFormat="1" applyBorder="1"/>
    <xf numFmtId="164" fontId="0" fillId="0" borderId="16" xfId="0" applyNumberFormat="1" applyBorder="1" applyAlignment="1">
      <alignment horizontal="left"/>
    </xf>
    <xf numFmtId="164" fontId="0" fillId="0" borderId="18" xfId="0" applyNumberFormat="1" applyBorder="1"/>
    <xf numFmtId="164" fontId="0" fillId="0" borderId="19" xfId="0" applyNumberFormat="1" applyBorder="1" applyAlignment="1">
      <alignment horizontal="left"/>
    </xf>
    <xf numFmtId="0" fontId="19" fillId="0" borderId="1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0" fillId="0" borderId="10" xfId="0" applyFont="1" applyBorder="1"/>
    <xf numFmtId="0" fontId="20" fillId="0" borderId="10" xfId="0" applyFont="1" applyBorder="1" applyAlignment="1">
      <alignment horizontal="left" vertical="center"/>
    </xf>
    <xf numFmtId="0" fontId="0" fillId="33" borderId="10" xfId="0" applyFill="1" applyBorder="1"/>
    <xf numFmtId="0" fontId="0" fillId="33" borderId="10" xfId="0" applyFill="1" applyBorder="1" applyAlignment="1">
      <alignment vertical="center"/>
    </xf>
    <xf numFmtId="0" fontId="0" fillId="33" borderId="10" xfId="0" applyFill="1" applyBorder="1" applyAlignment="1">
      <alignment horizontal="left" vertical="center"/>
    </xf>
    <xf numFmtId="0" fontId="0" fillId="33" borderId="18" xfId="0" applyFill="1" applyBorder="1" applyAlignment="1">
      <alignment vertical="center"/>
    </xf>
    <xf numFmtId="0" fontId="20" fillId="33" borderId="10" xfId="0" applyFont="1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9" fillId="0" borderId="38" xfId="0" applyFont="1" applyBorder="1"/>
    <xf numFmtId="0" fontId="19" fillId="0" borderId="67" xfId="0" applyFont="1" applyBorder="1" applyAlignment="1">
      <alignment horizontal="left"/>
    </xf>
    <xf numFmtId="3" fontId="0" fillId="0" borderId="10" xfId="0" applyNumberFormat="1" applyBorder="1"/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12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theme="3" tint="0.499984740745262"/>
      </font>
    </dxf>
    <dxf>
      <font>
        <color theme="3" tint="0.499984740745262"/>
      </font>
    </dxf>
    <dxf>
      <font>
        <color theme="3" tint="0.499984740745262"/>
      </font>
    </dxf>
    <dxf>
      <font>
        <color theme="3" tint="0.499984740745262"/>
      </font>
    </dxf>
    <dxf>
      <font>
        <b/>
        <i val="0"/>
      </font>
    </dxf>
    <dxf>
      <font>
        <color theme="3" tint="0.499984740745262"/>
      </font>
    </dxf>
    <dxf>
      <font>
        <color theme="3" tint="0.499984740745262"/>
      </font>
    </dxf>
    <dxf>
      <font>
        <color theme="3" tint="0.499984740745262"/>
      </font>
    </dxf>
    <dxf>
      <font>
        <color theme="3" tint="0.499984740745262"/>
      </font>
    </dxf>
    <dxf>
      <font>
        <color theme="3" tint="0.499984740745262"/>
      </font>
    </dxf>
    <dxf>
      <font>
        <color theme="3" tint="0.49998474074526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3260-9049-1E49-BC0F-20CF6F758C6F}">
  <dimension ref="B2:S43"/>
  <sheetViews>
    <sheetView workbookViewId="0">
      <selection activeCell="M5" sqref="M5"/>
    </sheetView>
  </sheetViews>
  <sheetFormatPr baseColWidth="10" defaultRowHeight="16" x14ac:dyDescent="0.2"/>
  <cols>
    <col min="2" max="2" width="18.5" bestFit="1" customWidth="1"/>
    <col min="6" max="6" width="18.5" bestFit="1" customWidth="1"/>
    <col min="11" max="11" width="33.5" bestFit="1" customWidth="1"/>
    <col min="12" max="12" width="19.1640625" customWidth="1"/>
    <col min="13" max="14" width="11.6640625" bestFit="1" customWidth="1"/>
    <col min="16" max="16" width="33.5" bestFit="1" customWidth="1"/>
    <col min="17" max="17" width="19.1640625" customWidth="1"/>
    <col min="18" max="19" width="12.1640625" bestFit="1" customWidth="1"/>
  </cols>
  <sheetData>
    <row r="2" spans="2:19" ht="17" thickBot="1" x14ac:dyDescent="0.25"/>
    <row r="3" spans="2:19" ht="17" thickBot="1" x14ac:dyDescent="0.25">
      <c r="B3" s="125" t="s">
        <v>4</v>
      </c>
      <c r="C3" s="99" t="s">
        <v>21</v>
      </c>
      <c r="D3" s="99" t="s">
        <v>47</v>
      </c>
      <c r="F3" s="126" t="s">
        <v>17</v>
      </c>
      <c r="G3" s="99" t="s">
        <v>21</v>
      </c>
      <c r="H3" s="99" t="s">
        <v>47</v>
      </c>
      <c r="K3" s="131" t="s">
        <v>4</v>
      </c>
      <c r="L3" s="131" t="s">
        <v>48</v>
      </c>
      <c r="M3" s="99" t="s">
        <v>21</v>
      </c>
      <c r="N3" s="99" t="s">
        <v>47</v>
      </c>
      <c r="P3" s="131" t="s">
        <v>17</v>
      </c>
      <c r="Q3" s="131" t="s">
        <v>48</v>
      </c>
      <c r="R3" s="99" t="s">
        <v>21</v>
      </c>
      <c r="S3" s="99" t="s">
        <v>47</v>
      </c>
    </row>
    <row r="4" spans="2:19" ht="17" thickBot="1" x14ac:dyDescent="0.25">
      <c r="B4" s="127" t="s">
        <v>19</v>
      </c>
      <c r="C4" s="99">
        <v>6.5409330000000002E-2</v>
      </c>
      <c r="D4" s="99">
        <v>5.8483699999999994E-3</v>
      </c>
      <c r="F4" s="127" t="s">
        <v>19</v>
      </c>
      <c r="G4" s="99">
        <v>7.6600413999999992E-2</v>
      </c>
      <c r="H4" s="99">
        <v>7.8824040000000008E-3</v>
      </c>
      <c r="K4" s="132" t="s">
        <v>19</v>
      </c>
      <c r="L4" s="133" t="s">
        <v>20</v>
      </c>
      <c r="M4" s="134">
        <v>6.5409330000000002E-2</v>
      </c>
      <c r="N4" s="135">
        <v>5.8483699999999994E-3</v>
      </c>
      <c r="P4" s="132" t="s">
        <v>19</v>
      </c>
      <c r="Q4" s="55" t="s">
        <v>20</v>
      </c>
      <c r="R4" s="52">
        <v>7.6600413999999992E-2</v>
      </c>
      <c r="S4" s="121">
        <v>7.8824040000000008E-3</v>
      </c>
    </row>
    <row r="5" spans="2:19" x14ac:dyDescent="0.2">
      <c r="B5" s="122" t="s">
        <v>22</v>
      </c>
      <c r="C5" s="93">
        <f>AVERAGE(Samson!K4,Samson!K22,Samson!K40)</f>
        <v>7.9495494444444439E-2</v>
      </c>
      <c r="D5" s="93">
        <f>AVERAGE(Samson!L4,Samson!L22,Samson!L40)</f>
        <v>5.6329504444444449E-2</v>
      </c>
      <c r="F5" s="122" t="s">
        <v>22</v>
      </c>
      <c r="G5" s="93">
        <f>AVERAGE(Urban5!O4,Urban5!O22,Urban5!O40)</f>
        <v>8.8200606666666667E-2</v>
      </c>
      <c r="H5" s="93">
        <f>AVERAGE(Urban5!P4,Urban5!P22,Urban5!P40)</f>
        <v>7.6976213333333349E-3</v>
      </c>
      <c r="K5" s="38" t="s">
        <v>5</v>
      </c>
      <c r="L5" s="7" t="s">
        <v>9</v>
      </c>
      <c r="M5" s="136">
        <v>6.417465E-2</v>
      </c>
      <c r="N5" s="137">
        <v>2.8651946666666664E-2</v>
      </c>
      <c r="P5" s="38" t="s">
        <v>5</v>
      </c>
      <c r="Q5" s="145" t="s">
        <v>33</v>
      </c>
      <c r="R5" s="140">
        <v>8.0961206000000008E-2</v>
      </c>
      <c r="S5" s="41">
        <v>6.1876380000000005E-3</v>
      </c>
    </row>
    <row r="6" spans="2:19" x14ac:dyDescent="0.2">
      <c r="B6" s="123" t="s">
        <v>23</v>
      </c>
      <c r="C6" s="22">
        <f>AVERAGE(Samson!K5,Samson!K23,Samson!K41)</f>
        <v>7.7432987777777781E-2</v>
      </c>
      <c r="D6" s="22">
        <f>AVERAGE(Samson!L5,Samson!L23,Samson!L41)</f>
        <v>4.408728666666667E-2</v>
      </c>
      <c r="F6" s="123" t="s">
        <v>23</v>
      </c>
      <c r="G6" s="22">
        <f>AVERAGE(Urban5!O5,Urban5!O23,Urban5!O41)</f>
        <v>8.4006804666666671E-2</v>
      </c>
      <c r="H6" s="22">
        <f>AVERAGE(Urban5!P5,Urban5!P23,Urban5!P41)</f>
        <v>1.0350316E-2</v>
      </c>
      <c r="K6" s="38" t="s">
        <v>5</v>
      </c>
      <c r="L6" s="144" t="s">
        <v>33</v>
      </c>
      <c r="M6" s="136">
        <v>5.4245430000000004E-2</v>
      </c>
      <c r="N6" s="137">
        <v>2.4438273333333333E-2</v>
      </c>
      <c r="P6" s="38" t="s">
        <v>5</v>
      </c>
      <c r="Q6" s="145" t="s">
        <v>29</v>
      </c>
      <c r="R6" s="140">
        <v>8.0052653999999987E-2</v>
      </c>
      <c r="S6" s="41">
        <v>8.2081480000000019E-3</v>
      </c>
    </row>
    <row r="7" spans="2:19" x14ac:dyDescent="0.2">
      <c r="B7" s="123" t="s">
        <v>6</v>
      </c>
      <c r="C7" s="22">
        <f>AVERAGE(Samson!K6,Samson!K24,Samson!K42)</f>
        <v>0.12612107222222221</v>
      </c>
      <c r="D7" s="22">
        <f>AVERAGE(Samson!L6,Samson!L24,Samson!L42)</f>
        <v>4.4181826666666667E-2</v>
      </c>
      <c r="F7" s="123" t="s">
        <v>6</v>
      </c>
      <c r="G7" s="22">
        <f>AVERAGE(Urban5!O6,Urban5!O24,Urban5!O42)</f>
        <v>8.9345072000000011E-2</v>
      </c>
      <c r="H7" s="22">
        <f>AVERAGE(Urban5!P6,Urban5!P24,Urban5!P42)</f>
        <v>1.7963092666666663E-2</v>
      </c>
      <c r="K7" s="38" t="s">
        <v>5</v>
      </c>
      <c r="L7" s="7" t="s">
        <v>30</v>
      </c>
      <c r="M7" s="136">
        <v>4.3817959999999996E-2</v>
      </c>
      <c r="N7" s="137">
        <v>8.9205733333333325E-3</v>
      </c>
      <c r="P7" s="38" t="s">
        <v>14</v>
      </c>
      <c r="Q7" s="145" t="s">
        <v>31</v>
      </c>
      <c r="R7" s="140">
        <v>8.2004980000000005E-2</v>
      </c>
      <c r="S7" s="41">
        <v>7.2472040000000001E-3</v>
      </c>
    </row>
    <row r="8" spans="2:19" x14ac:dyDescent="0.2">
      <c r="B8" s="123" t="s">
        <v>7</v>
      </c>
      <c r="C8" s="22">
        <f>AVERAGE(Samson!K7,Samson!K25,Samson!K43)</f>
        <v>0.10499044222222222</v>
      </c>
      <c r="D8" s="22">
        <f>AVERAGE(Samson!L7,Samson!L25,Samson!L43)</f>
        <v>3.9630615555555554E-2</v>
      </c>
      <c r="F8" s="123" t="s">
        <v>7</v>
      </c>
      <c r="G8" s="22">
        <f>AVERAGE(Urban5!O7,Urban5!O25,Urban5!O43)</f>
        <v>9.4282092666666664E-2</v>
      </c>
      <c r="H8" s="22">
        <f>AVERAGE(Urban5!P7,Urban5!P25,Urban5!P43)</f>
        <v>1.1978186E-2</v>
      </c>
      <c r="K8" s="38" t="s">
        <v>5</v>
      </c>
      <c r="L8" s="144" t="s">
        <v>29</v>
      </c>
      <c r="M8" s="136">
        <v>5.1186046666666672E-2</v>
      </c>
      <c r="N8" s="137">
        <v>1.9686616666666667E-2</v>
      </c>
      <c r="P8" s="38" t="s">
        <v>14</v>
      </c>
      <c r="Q8" s="145" t="s">
        <v>29</v>
      </c>
      <c r="R8" s="140">
        <v>8.2092061999999993E-2</v>
      </c>
      <c r="S8" s="41">
        <v>6.2846760000000003E-3</v>
      </c>
    </row>
    <row r="9" spans="2:19" ht="17" thickBot="1" x14ac:dyDescent="0.25">
      <c r="B9" s="123" t="s">
        <v>8</v>
      </c>
      <c r="C9" s="22">
        <f>AVERAGE(Samson!K8,Samson!K26,Samson!K44)</f>
        <v>7.7940929999999992E-2</v>
      </c>
      <c r="D9" s="22">
        <f>AVERAGE(Samson!L8,Samson!L26,Samson!L44)</f>
        <v>4.594236222222222E-2</v>
      </c>
      <c r="F9" s="123" t="s">
        <v>8</v>
      </c>
      <c r="G9" s="22">
        <f>AVERAGE(Urban5!O8,Urban5!O26,Urban5!O44)</f>
        <v>8.9828976000000005E-2</v>
      </c>
      <c r="H9" s="22">
        <f>AVERAGE(Urban5!P8,Urban5!P26,Urban5!P44)</f>
        <v>7.8077693333333332E-3</v>
      </c>
      <c r="K9" s="38" t="s">
        <v>15</v>
      </c>
      <c r="L9" s="7" t="s">
        <v>22</v>
      </c>
      <c r="M9" s="136">
        <v>6.2034413333333337E-2</v>
      </c>
      <c r="N9" s="137">
        <v>2.4047516666666668E-2</v>
      </c>
      <c r="P9" s="39" t="s">
        <v>15</v>
      </c>
      <c r="Q9" s="147" t="s">
        <v>33</v>
      </c>
      <c r="R9" s="141">
        <v>7.9796577999999993E-2</v>
      </c>
      <c r="S9" s="43">
        <v>6.5018259999999996E-3</v>
      </c>
    </row>
    <row r="10" spans="2:19" x14ac:dyDescent="0.2">
      <c r="B10" s="123" t="s">
        <v>9</v>
      </c>
      <c r="C10" s="22">
        <f>AVERAGE(Samson!K9,Samson!K27,Samson!K45)</f>
        <v>6.5975263333333325E-2</v>
      </c>
      <c r="D10" s="22">
        <f>AVERAGE(Samson!L9,Samson!L27,Samson!L45)</f>
        <v>2.5992624444444445E-2</v>
      </c>
      <c r="F10" s="123" t="s">
        <v>9</v>
      </c>
      <c r="G10" s="22">
        <f>AVERAGE(Urban5!O9,Urban5!O27,Urban5!O45)</f>
        <v>9.5591842666666649E-2</v>
      </c>
      <c r="H10" s="22">
        <f>AVERAGE(Urban5!P9,Urban5!P27,Urban5!P45)</f>
        <v>7.7575793333333337E-3</v>
      </c>
      <c r="K10" s="38" t="s">
        <v>15</v>
      </c>
      <c r="L10" s="7" t="s">
        <v>23</v>
      </c>
      <c r="M10" s="136">
        <v>5.6938946666666664E-2</v>
      </c>
      <c r="N10" s="137">
        <v>1.9534280000000001E-2</v>
      </c>
    </row>
    <row r="11" spans="2:19" x14ac:dyDescent="0.2">
      <c r="B11" s="123" t="s">
        <v>10</v>
      </c>
      <c r="C11" s="22">
        <f>AVERAGE(Samson!K10,Samson!K28,Samson!K46)</f>
        <v>0.13121316333333333</v>
      </c>
      <c r="D11" s="22">
        <f>AVERAGE(Samson!L10,Samson!L28,Samson!L46)</f>
        <v>2.5633288888888894E-2</v>
      </c>
      <c r="F11" s="123" t="s">
        <v>10</v>
      </c>
      <c r="G11" s="22">
        <f>AVERAGE(Urban5!O10,Urban5!O28,Urban5!O46)</f>
        <v>9.7450026666666675E-2</v>
      </c>
      <c r="H11" s="22">
        <f>AVERAGE(Urban5!P10,Urban5!P28,Urban5!P46)</f>
        <v>6.3325160000000007E-3</v>
      </c>
      <c r="K11" s="38" t="s">
        <v>15</v>
      </c>
      <c r="L11" s="144" t="s">
        <v>8</v>
      </c>
      <c r="M11" s="136">
        <v>5.8759173333333331E-2</v>
      </c>
      <c r="N11" s="137">
        <v>1.6037279999999998E-2</v>
      </c>
    </row>
    <row r="12" spans="2:19" x14ac:dyDescent="0.2">
      <c r="B12" s="123" t="s">
        <v>11</v>
      </c>
      <c r="C12" s="22">
        <f>AVERAGE(Samson!K11,Samson!K29,Samson!K47)</f>
        <v>0.17968845111111112</v>
      </c>
      <c r="D12" s="22">
        <f>AVERAGE(Samson!L11,Samson!L29,Samson!L47)</f>
        <v>4.9733491111111118E-2</v>
      </c>
      <c r="F12" s="123" t="s">
        <v>11</v>
      </c>
      <c r="G12" s="22">
        <f>AVERAGE(Urban5!O11,Urban5!O29,Urban5!O47)</f>
        <v>9.7677245333333329E-2</v>
      </c>
      <c r="H12" s="22">
        <f>AVERAGE(Urban5!P11,Urban5!P29,Urban5!P47)</f>
        <v>7.5468953333333319E-3</v>
      </c>
      <c r="K12" s="38" t="s">
        <v>15</v>
      </c>
      <c r="L12" s="7" t="s">
        <v>9</v>
      </c>
      <c r="M12" s="136">
        <v>5.3344009999999997E-2</v>
      </c>
      <c r="N12" s="137">
        <v>1.5999633333333332E-2</v>
      </c>
    </row>
    <row r="13" spans="2:19" ht="17" thickBot="1" x14ac:dyDescent="0.25">
      <c r="B13" s="123" t="s">
        <v>12</v>
      </c>
      <c r="C13" s="22">
        <f>AVERAGE(Samson!K12,Samson!K30,Samson!K48)</f>
        <v>0.10482672666666666</v>
      </c>
      <c r="D13" s="22">
        <f>AVERAGE(Samson!L12,Samson!L30,Samson!L48)</f>
        <v>3.0093364444444447E-2</v>
      </c>
      <c r="F13" s="123" t="s">
        <v>12</v>
      </c>
      <c r="G13" s="22">
        <f>AVERAGE(Urban5!O12,Urban5!O30,Urban5!O48)</f>
        <v>9.571284933333335E-2</v>
      </c>
      <c r="H13" s="22">
        <f>AVERAGE(Urban5!P12,Urban5!P30,Urban5!P48)</f>
        <v>7.6560526666666663E-3</v>
      </c>
      <c r="K13" s="39" t="s">
        <v>15</v>
      </c>
      <c r="L13" s="10" t="s">
        <v>13</v>
      </c>
      <c r="M13" s="138">
        <v>5.7029043333333328E-2</v>
      </c>
      <c r="N13" s="139">
        <v>1.6106076666666667E-2</v>
      </c>
    </row>
    <row r="14" spans="2:19" ht="17" thickBot="1" x14ac:dyDescent="0.25">
      <c r="B14" s="123" t="s">
        <v>13</v>
      </c>
      <c r="C14" s="22">
        <f>AVERAGE(Samson!K13,Samson!K31,Samson!K49)</f>
        <v>7.6813708888888874E-2</v>
      </c>
      <c r="D14" s="22">
        <f>AVERAGE(Samson!L13,Samson!L31,Samson!L49)</f>
        <v>4.652902777777778E-2</v>
      </c>
      <c r="F14" s="123" t="s">
        <v>13</v>
      </c>
      <c r="G14" s="22">
        <f>AVERAGE(Urban5!O13,Urban5!O31,Urban5!O49)</f>
        <v>9.5178073333333335E-2</v>
      </c>
      <c r="H14" s="22">
        <f>AVERAGE(Urban5!P13,Urban5!P31,Urban5!P49)</f>
        <v>5.0979839999999998E-3</v>
      </c>
    </row>
    <row r="15" spans="2:19" ht="17" thickBot="1" x14ac:dyDescent="0.25">
      <c r="B15" s="123" t="s">
        <v>33</v>
      </c>
      <c r="C15" s="22">
        <f>AVERAGE(Samson!K14,Samson!K32,Samson!K50)</f>
        <v>8.3689959999999994E-2</v>
      </c>
      <c r="D15" s="22">
        <f>AVERAGE(Samson!L14,Samson!L32,Samson!L50)</f>
        <v>5.169238555555556E-2</v>
      </c>
      <c r="F15" s="123" t="s">
        <v>33</v>
      </c>
      <c r="G15" s="22">
        <f>AVERAGE(Urban5!O14,Urban5!O32,Urban5!O50)</f>
        <v>8.167165333333333E-2</v>
      </c>
      <c r="H15" s="22">
        <f>AVERAGE(Urban5!P14,Urban5!P32,Urban5!P50)</f>
        <v>6.1433746666666664E-3</v>
      </c>
      <c r="K15" s="131" t="s">
        <v>16</v>
      </c>
      <c r="L15" s="131" t="s">
        <v>48</v>
      </c>
      <c r="M15" s="99" t="s">
        <v>21</v>
      </c>
      <c r="N15" s="99" t="s">
        <v>47</v>
      </c>
      <c r="P15" s="131" t="s">
        <v>18</v>
      </c>
      <c r="Q15" s="131" t="s">
        <v>48</v>
      </c>
      <c r="R15" s="99" t="s">
        <v>21</v>
      </c>
      <c r="S15" s="99" t="s">
        <v>47</v>
      </c>
    </row>
    <row r="16" spans="2:19" x14ac:dyDescent="0.2">
      <c r="B16" s="123" t="s">
        <v>32</v>
      </c>
      <c r="C16" s="22">
        <f>AVERAGE(Samson!K15,Samson!K33,Samson!K51)</f>
        <v>0.13131022444444443</v>
      </c>
      <c r="D16" s="22">
        <f>AVERAGE(Samson!L15,Samson!L33,Samson!L51)</f>
        <v>2.9492742222222226E-2</v>
      </c>
      <c r="F16" s="123" t="s">
        <v>32</v>
      </c>
      <c r="G16" s="22">
        <f>AVERAGE(Urban5!O15,Urban5!O33,Urban5!O51)</f>
        <v>8.7943187333333325E-2</v>
      </c>
      <c r="H16" s="22">
        <f>AVERAGE(Urban5!P15,Urban5!P33,Urban5!P51)</f>
        <v>6.0888746666666665E-3</v>
      </c>
      <c r="K16" s="132" t="s">
        <v>19</v>
      </c>
      <c r="L16" s="55" t="s">
        <v>20</v>
      </c>
      <c r="M16" s="52">
        <v>4.2825307500000007E-2</v>
      </c>
      <c r="N16" s="121">
        <v>5.6549775E-3</v>
      </c>
      <c r="P16" s="132" t="s">
        <v>19</v>
      </c>
      <c r="Q16" s="55" t="s">
        <v>20</v>
      </c>
      <c r="R16" s="52">
        <v>0.13105987833333335</v>
      </c>
      <c r="S16" s="121">
        <v>3.8679831666666664E-2</v>
      </c>
    </row>
    <row r="17" spans="2:19" x14ac:dyDescent="0.2">
      <c r="B17" s="123" t="s">
        <v>31</v>
      </c>
      <c r="C17" s="22">
        <f>AVERAGE(Samson!K16,Samson!K34,Samson!K52)</f>
        <v>0.1193574888888889</v>
      </c>
      <c r="D17" s="22">
        <f>AVERAGE(Samson!L16,Samson!L34,Samson!L52)</f>
        <v>2.5919569999999999E-2</v>
      </c>
      <c r="F17" s="123" t="s">
        <v>31</v>
      </c>
      <c r="G17" s="22">
        <f>AVERAGE(Urban5!O16,Urban5!O34,Urban5!O52)</f>
        <v>8.2458331333333343E-2</v>
      </c>
      <c r="H17" s="22">
        <f>AVERAGE(Urban5!P16,Urban5!P34,Urban5!P52)</f>
        <v>6.1624853333333328E-3</v>
      </c>
      <c r="K17" s="38" t="s">
        <v>5</v>
      </c>
      <c r="L17" s="7" t="s">
        <v>22</v>
      </c>
      <c r="M17" s="7">
        <v>4.1004724999999999E-2</v>
      </c>
      <c r="N17" s="9">
        <v>3.6801849999999999E-3</v>
      </c>
      <c r="P17" s="38" t="s">
        <v>5</v>
      </c>
      <c r="Q17" s="29" t="s">
        <v>23</v>
      </c>
      <c r="R17" s="40">
        <v>0.12313973666666665</v>
      </c>
      <c r="S17" s="41">
        <v>1.0574213333333332E-2</v>
      </c>
    </row>
    <row r="18" spans="2:19" x14ac:dyDescent="0.2">
      <c r="B18" s="123" t="s">
        <v>30</v>
      </c>
      <c r="C18" s="22">
        <f>AVERAGE(Samson!K17,Samson!K35,Samson!K53)</f>
        <v>9.9996550000000003E-2</v>
      </c>
      <c r="D18" s="22">
        <f>AVERAGE(Samson!L17,Samson!L35,Samson!L53)</f>
        <v>5.0759324444444448E-2</v>
      </c>
      <c r="F18" s="123" t="s">
        <v>30</v>
      </c>
      <c r="G18" s="22">
        <f>AVERAGE(Urban5!O17,Urban5!O35,Urban5!O53)</f>
        <v>8.8344583333333337E-2</v>
      </c>
      <c r="H18" s="22">
        <f>AVERAGE(Urban5!P17,Urban5!P35,Urban5!P53)</f>
        <v>6.5608066666666661E-3</v>
      </c>
      <c r="K18" s="38" t="s">
        <v>5</v>
      </c>
      <c r="L18" s="148" t="s">
        <v>8</v>
      </c>
      <c r="M18" s="7">
        <v>4.0198669999999999E-2</v>
      </c>
      <c r="N18" s="9">
        <v>5.3864349999999993E-3</v>
      </c>
      <c r="P18" s="38" t="s">
        <v>5</v>
      </c>
      <c r="Q18" s="143" t="s">
        <v>6</v>
      </c>
      <c r="R18" s="40">
        <v>0.11525975666666666</v>
      </c>
      <c r="S18" s="41">
        <v>2.8759418333333338E-2</v>
      </c>
    </row>
    <row r="19" spans="2:19" x14ac:dyDescent="0.2">
      <c r="B19" s="123" t="s">
        <v>29</v>
      </c>
      <c r="C19" s="22">
        <f>AVERAGE(Samson!K18,Samson!K36,Samson!K54)</f>
        <v>8.7078758888888885E-2</v>
      </c>
      <c r="D19" s="22">
        <f>AVERAGE(Samson!L18,Samson!L36,Samson!L54)</f>
        <v>5.2147466666666663E-2</v>
      </c>
      <c r="F19" s="123" t="s">
        <v>29</v>
      </c>
      <c r="G19" s="22">
        <f>AVERAGE(Urban5!O18,Urban5!O36,Urban5!O54)</f>
        <v>8.2917122666666662E-2</v>
      </c>
      <c r="H19" s="22">
        <f>AVERAGE(Urban5!P18,Urban5!P36,Urban5!P54)</f>
        <v>7.0027613333333337E-3</v>
      </c>
      <c r="K19" s="38" t="s">
        <v>5</v>
      </c>
      <c r="L19" s="142" t="s">
        <v>12</v>
      </c>
      <c r="M19" s="7">
        <v>4.1185307499999997E-2</v>
      </c>
      <c r="N19" s="9">
        <v>3.9873275000000003E-3</v>
      </c>
      <c r="P19" s="38" t="s">
        <v>5</v>
      </c>
      <c r="Q19" s="143" t="s">
        <v>7</v>
      </c>
      <c r="R19" s="40">
        <v>0.11981423666666667</v>
      </c>
      <c r="S19" s="41">
        <v>2.8524021666666666E-2</v>
      </c>
    </row>
    <row r="20" spans="2:19" x14ac:dyDescent="0.2">
      <c r="B20" s="123" t="s">
        <v>28</v>
      </c>
      <c r="C20" s="22">
        <f>AVERAGE(Samson!K19,Samson!K37,Samson!K55)</f>
        <v>9.7236611111111107E-2</v>
      </c>
      <c r="D20" s="22">
        <f>AVERAGE(Samson!L19,Samson!L37,Samson!L55)</f>
        <v>2.8898324444444446E-2</v>
      </c>
      <c r="F20" s="123" t="s">
        <v>28</v>
      </c>
      <c r="G20" s="22">
        <f>AVERAGE(Urban5!O19,Urban5!O37,Urban5!O55)</f>
        <v>9.0172104666666655E-2</v>
      </c>
      <c r="H20" s="22">
        <f>AVERAGE(Urban5!P19,Urban5!P37,Urban5!P55)</f>
        <v>6.6064326666666678E-3</v>
      </c>
      <c r="K20" s="38" t="s">
        <v>5</v>
      </c>
      <c r="L20" s="144" t="s">
        <v>33</v>
      </c>
      <c r="M20" s="7">
        <v>4.1738467500000001E-2</v>
      </c>
      <c r="N20" s="9">
        <v>5.6927600000000007E-3</v>
      </c>
      <c r="P20" s="38" t="s">
        <v>14</v>
      </c>
      <c r="Q20" s="29" t="s">
        <v>23</v>
      </c>
      <c r="R20" s="40">
        <v>0.11998942</v>
      </c>
      <c r="S20" s="41">
        <v>2.0908825000000002E-2</v>
      </c>
    </row>
    <row r="21" spans="2:19" x14ac:dyDescent="0.2">
      <c r="B21" s="123" t="s">
        <v>27</v>
      </c>
      <c r="C21" s="22">
        <f>AVERAGE(Samson!K20,Samson!K38,Samson!K56)</f>
        <v>7.8984133333333331E-2</v>
      </c>
      <c r="D21" s="22">
        <f>AVERAGE(Samson!L20,Samson!L38,Samson!L56)</f>
        <v>2.8540445555555558E-2</v>
      </c>
      <c r="F21" s="123" t="s">
        <v>27</v>
      </c>
      <c r="G21" s="22">
        <f>AVERAGE(Urban5!O20,Urban5!O38,Urban5!O56)</f>
        <v>9.5634585333333341E-2</v>
      </c>
      <c r="H21" s="22">
        <f>AVERAGE(Urban5!P20,Urban5!P38,Urban5!P56)</f>
        <v>6.4722713333333322E-3</v>
      </c>
      <c r="K21" s="38" t="s">
        <v>5</v>
      </c>
      <c r="L21" s="142" t="s">
        <v>32</v>
      </c>
      <c r="M21" s="7">
        <v>4.0889427500000006E-2</v>
      </c>
      <c r="N21" s="9">
        <v>5.6225824999999998E-3</v>
      </c>
      <c r="P21" s="38" t="s">
        <v>14</v>
      </c>
      <c r="Q21" s="143" t="s">
        <v>6</v>
      </c>
      <c r="R21" s="40">
        <v>0.11785697333333334</v>
      </c>
      <c r="S21" s="41">
        <v>2.7390261666666665E-2</v>
      </c>
    </row>
    <row r="22" spans="2:19" ht="17" thickBot="1" x14ac:dyDescent="0.25">
      <c r="B22" s="124" t="s">
        <v>26</v>
      </c>
      <c r="C22" s="94">
        <f>AVERAGE(Samson!K21,Samson!K39,Samson!K57)</f>
        <v>7.488229111111111E-2</v>
      </c>
      <c r="D22" s="94">
        <f>AVERAGE(Samson!L21,Samson!L39,Samson!L57)</f>
        <v>2.0448564444444445E-2</v>
      </c>
      <c r="F22" s="124" t="s">
        <v>26</v>
      </c>
      <c r="G22" s="94">
        <f>AVERAGE(Urban5!O21,Urban5!O39,Urban5!O57)</f>
        <v>8.7422748666666661E-2</v>
      </c>
      <c r="H22" s="94">
        <f>AVERAGE(Urban5!P21,Urban5!P39,Urban5!P57)</f>
        <v>6.6914679999999999E-3</v>
      </c>
      <c r="K22" s="38" t="s">
        <v>5</v>
      </c>
      <c r="L22" s="144" t="s">
        <v>29</v>
      </c>
      <c r="M22" s="7">
        <v>4.2196567500000004E-2</v>
      </c>
      <c r="N22" s="9">
        <v>5.919695E-3</v>
      </c>
      <c r="P22" s="38" t="s">
        <v>14</v>
      </c>
      <c r="Q22" s="143" t="s">
        <v>7</v>
      </c>
      <c r="R22" s="40">
        <v>0.12095112833333332</v>
      </c>
      <c r="S22" s="41">
        <v>2.6167545E-2</v>
      </c>
    </row>
    <row r="23" spans="2:19" ht="17" thickBot="1" x14ac:dyDescent="0.25">
      <c r="K23" s="38" t="s">
        <v>14</v>
      </c>
      <c r="L23" s="7" t="s">
        <v>22</v>
      </c>
      <c r="M23" s="7">
        <v>4.1757330000000002E-2</v>
      </c>
      <c r="N23" s="9">
        <v>6.4372150000000005E-3</v>
      </c>
      <c r="P23" s="38" t="s">
        <v>14</v>
      </c>
      <c r="Q23" s="146" t="s">
        <v>33</v>
      </c>
      <c r="R23" s="40">
        <v>0.12451040166666667</v>
      </c>
      <c r="S23" s="41">
        <v>2.4676414999999997E-2</v>
      </c>
    </row>
    <row r="24" spans="2:19" ht="17" thickBot="1" x14ac:dyDescent="0.25">
      <c r="B24" s="126" t="s">
        <v>16</v>
      </c>
      <c r="C24" s="99" t="s">
        <v>21</v>
      </c>
      <c r="D24" s="99" t="s">
        <v>47</v>
      </c>
      <c r="F24" s="126" t="s">
        <v>18</v>
      </c>
      <c r="G24" s="99" t="s">
        <v>21</v>
      </c>
      <c r="H24" s="99" t="s">
        <v>47</v>
      </c>
      <c r="K24" s="38" t="s">
        <v>14</v>
      </c>
      <c r="L24" s="148" t="s">
        <v>8</v>
      </c>
      <c r="M24" s="7">
        <v>4.1804964999999999E-2</v>
      </c>
      <c r="N24" s="9">
        <v>5.6589624999999998E-3</v>
      </c>
      <c r="P24" s="38" t="s">
        <v>14</v>
      </c>
      <c r="Q24" s="146" t="s">
        <v>31</v>
      </c>
      <c r="R24" s="40">
        <v>0.11799906166666667</v>
      </c>
      <c r="S24" s="41">
        <v>1.4770256666666667E-2</v>
      </c>
    </row>
    <row r="25" spans="2:19" ht="17" thickBot="1" x14ac:dyDescent="0.25">
      <c r="B25" s="127" t="s">
        <v>19</v>
      </c>
      <c r="C25" s="99">
        <v>4.2825307500000007E-2</v>
      </c>
      <c r="D25" s="99">
        <v>5.6549775E-3</v>
      </c>
      <c r="F25" s="127" t="s">
        <v>19</v>
      </c>
      <c r="G25" s="99">
        <v>0.13105987833333335</v>
      </c>
      <c r="H25" s="99">
        <v>3.8679831666666664E-2</v>
      </c>
      <c r="K25" s="38" t="s">
        <v>14</v>
      </c>
      <c r="L25" s="142" t="s">
        <v>12</v>
      </c>
      <c r="M25" s="7">
        <v>3.9740432500000006E-2</v>
      </c>
      <c r="N25" s="9">
        <v>3.6486650000000002E-3</v>
      </c>
      <c r="P25" s="38" t="s">
        <v>14</v>
      </c>
      <c r="Q25" s="146" t="s">
        <v>29</v>
      </c>
      <c r="R25" s="40">
        <v>0.12328427333333332</v>
      </c>
      <c r="S25" s="41">
        <v>2.7491013333333331E-2</v>
      </c>
    </row>
    <row r="26" spans="2:19" x14ac:dyDescent="0.2">
      <c r="B26" s="122" t="s">
        <v>22</v>
      </c>
      <c r="C26" s="93">
        <f>AVERAGE(Urban4!M4,Urban4!M22,Urban4!M40)</f>
        <v>4.1903496666666672E-2</v>
      </c>
      <c r="D26" s="93">
        <f>AVERAGE(Urban4!N4,Urban4!N22,Urban4!N40)</f>
        <v>5.2849941666666669E-3</v>
      </c>
      <c r="F26" s="122" t="s">
        <v>22</v>
      </c>
      <c r="G26" s="93">
        <f>AVERAGE(Urban6!Q4,Urban6!Q22,Urban6!Q40)</f>
        <v>0.14325938166666669</v>
      </c>
      <c r="H26" s="93">
        <f>AVERAGE(Urban6!R4,Urban6!R22,Urban6!R40)</f>
        <v>2.7429090000000003E-2</v>
      </c>
      <c r="K26" s="38" t="s">
        <v>14</v>
      </c>
      <c r="L26" s="142" t="s">
        <v>32</v>
      </c>
      <c r="M26" s="7">
        <v>3.9923725E-2</v>
      </c>
      <c r="N26" s="9">
        <v>5.28745E-3</v>
      </c>
      <c r="P26" s="38" t="s">
        <v>14</v>
      </c>
      <c r="Q26" s="29" t="s">
        <v>28</v>
      </c>
      <c r="R26" s="40">
        <v>0.12847465499999999</v>
      </c>
      <c r="S26" s="41">
        <v>9.4663716666666658E-3</v>
      </c>
    </row>
    <row r="27" spans="2:19" x14ac:dyDescent="0.2">
      <c r="B27" s="123" t="s">
        <v>23</v>
      </c>
      <c r="C27" s="22">
        <f>AVERAGE(Urban4!M5,Urban4!M23,Urban4!M41)</f>
        <v>4.6101986666666671E-2</v>
      </c>
      <c r="D27" s="22">
        <f>AVERAGE(Urban4!N5,Urban4!N23,Urban4!N41)</f>
        <v>5.9247308333333333E-3</v>
      </c>
      <c r="F27" s="123" t="s">
        <v>23</v>
      </c>
      <c r="G27" s="22">
        <f>AVERAGE(Urban6!Q5,Urban6!Q23,Urban6!Q41)</f>
        <v>0.13089058444444443</v>
      </c>
      <c r="H27" s="22">
        <f>AVERAGE(Urban6!R5,Urban6!R23,Urban6!R41)</f>
        <v>2.5989497222222224E-2</v>
      </c>
      <c r="K27" s="38" t="s">
        <v>14</v>
      </c>
      <c r="L27" s="7" t="s">
        <v>30</v>
      </c>
      <c r="M27" s="7">
        <v>3.8971245000000002E-2</v>
      </c>
      <c r="N27" s="9">
        <v>3.7291950000000003E-3</v>
      </c>
      <c r="P27" s="38" t="s">
        <v>15</v>
      </c>
      <c r="Q27" s="143" t="s">
        <v>6</v>
      </c>
      <c r="R27" s="40">
        <v>0.11038477499999999</v>
      </c>
      <c r="S27" s="41">
        <v>3.4719946666666668E-2</v>
      </c>
    </row>
    <row r="28" spans="2:19" x14ac:dyDescent="0.2">
      <c r="B28" s="123" t="s">
        <v>6</v>
      </c>
      <c r="C28" s="22">
        <f>AVERAGE(Urban4!M6,Urban4!M24,Urban4!M42)</f>
        <v>6.2317361666666661E-2</v>
      </c>
      <c r="D28" s="22">
        <f>AVERAGE(Urban4!N6,Urban4!N24,Urban4!N42)</f>
        <v>2.2897601666666666E-2</v>
      </c>
      <c r="F28" s="123" t="s">
        <v>6</v>
      </c>
      <c r="G28" s="22">
        <f>AVERAGE(Urban6!Q6,Urban6!Q24,Urban6!Q42)</f>
        <v>0.11450050166666666</v>
      </c>
      <c r="H28" s="22">
        <f>AVERAGE(Urban6!R6,Urban6!R24,Urban6!R42)</f>
        <v>3.0289875555555557E-2</v>
      </c>
      <c r="K28" s="38" t="s">
        <v>14</v>
      </c>
      <c r="L28" s="7" t="s">
        <v>28</v>
      </c>
      <c r="M28" s="7">
        <v>3.8525752500000003E-2</v>
      </c>
      <c r="N28" s="9">
        <v>3.3710950000000002E-3</v>
      </c>
      <c r="P28" s="38" t="s">
        <v>15</v>
      </c>
      <c r="Q28" s="143" t="s">
        <v>7</v>
      </c>
      <c r="R28" s="40">
        <v>0.11722074</v>
      </c>
      <c r="S28" s="41">
        <v>2.7346586666666669E-2</v>
      </c>
    </row>
    <row r="29" spans="2:19" x14ac:dyDescent="0.2">
      <c r="B29" s="123" t="s">
        <v>7</v>
      </c>
      <c r="C29" s="22">
        <f>AVERAGE(Urban4!M7,Urban4!M25,Urban4!M43)</f>
        <v>4.5265680833333329E-2</v>
      </c>
      <c r="D29" s="22">
        <f>AVERAGE(Urban4!N7,Urban4!N25,Urban4!N43)</f>
        <v>8.9745483333333338E-3</v>
      </c>
      <c r="F29" s="123" t="s">
        <v>7</v>
      </c>
      <c r="G29" s="22">
        <f>AVERAGE(Urban6!Q7,Urban6!Q25,Urban6!Q43)</f>
        <v>0.11932870166666666</v>
      </c>
      <c r="H29" s="22">
        <f>AVERAGE(Urban6!R7,Urban6!R25,Urban6!R43)</f>
        <v>2.7346051111111113E-2</v>
      </c>
      <c r="K29" s="38" t="s">
        <v>14</v>
      </c>
      <c r="L29" s="7" t="s">
        <v>27</v>
      </c>
      <c r="M29" s="7">
        <v>3.9114472499999997E-2</v>
      </c>
      <c r="N29" s="9">
        <v>3.3084E-3</v>
      </c>
      <c r="P29" s="38" t="s">
        <v>15</v>
      </c>
      <c r="Q29" s="146" t="s">
        <v>8</v>
      </c>
      <c r="R29" s="40">
        <v>0.1295870233333333</v>
      </c>
      <c r="S29" s="41">
        <v>2.575585E-2</v>
      </c>
    </row>
    <row r="30" spans="2:19" ht="17" thickBot="1" x14ac:dyDescent="0.25">
      <c r="B30" s="123" t="s">
        <v>8</v>
      </c>
      <c r="C30" s="22">
        <f>AVERAGE(Urban4!M8,Urban4!M26,Urban4!M44)</f>
        <v>4.0574041666666665E-2</v>
      </c>
      <c r="D30" s="22">
        <f>AVERAGE(Urban4!N8,Urban4!N26,Urban4!N44)</f>
        <v>5.0827799999999994E-3</v>
      </c>
      <c r="F30" s="123" t="s">
        <v>8</v>
      </c>
      <c r="G30" s="22">
        <f>AVERAGE(Urban6!Q8,Urban6!Q26,Urban6!Q44)</f>
        <v>0.13652655666666666</v>
      </c>
      <c r="H30" s="22">
        <f>AVERAGE(Urban6!R8,Urban6!R26,Urban6!R44)</f>
        <v>2.2230077222222224E-2</v>
      </c>
      <c r="K30" s="38" t="s">
        <v>14</v>
      </c>
      <c r="L30" s="7" t="s">
        <v>26</v>
      </c>
      <c r="M30" s="7">
        <v>4.1670304999999998E-2</v>
      </c>
      <c r="N30" s="9">
        <v>5.0809399999999999E-3</v>
      </c>
      <c r="P30" s="39" t="s">
        <v>15</v>
      </c>
      <c r="Q30" s="31" t="s">
        <v>31</v>
      </c>
      <c r="R30" s="42">
        <v>0.12153526666666666</v>
      </c>
      <c r="S30" s="43">
        <v>1.4436955000000001E-2</v>
      </c>
    </row>
    <row r="31" spans="2:19" x14ac:dyDescent="0.2">
      <c r="B31" s="123" t="s">
        <v>9</v>
      </c>
      <c r="C31" s="22">
        <f>AVERAGE(Urban4!M9,Urban4!M27,Urban4!M45)</f>
        <v>4.4106821666666664E-2</v>
      </c>
      <c r="D31" s="22">
        <f>AVERAGE(Urban4!N9,Urban4!N27,Urban4!N45)</f>
        <v>4.44517E-3</v>
      </c>
      <c r="F31" s="123" t="s">
        <v>9</v>
      </c>
      <c r="G31" s="22">
        <f>AVERAGE(Urban6!Q9,Urban6!Q27,Urban6!Q45)</f>
        <v>0.19341088111111113</v>
      </c>
      <c r="H31" s="22">
        <f>AVERAGE(Urban6!R9,Urban6!R27,Urban6!R45)</f>
        <v>3.5191971111111109E-2</v>
      </c>
      <c r="K31" s="38" t="s">
        <v>15</v>
      </c>
      <c r="L31" s="7" t="s">
        <v>7</v>
      </c>
      <c r="M31" s="7">
        <v>3.8620035000000004E-2</v>
      </c>
      <c r="N31" s="9">
        <v>6.1807824999999999E-3</v>
      </c>
    </row>
    <row r="32" spans="2:19" x14ac:dyDescent="0.2">
      <c r="B32" s="123" t="s">
        <v>10</v>
      </c>
      <c r="C32" s="22">
        <f>AVERAGE(Urban4!M10,Urban4!M28,Urban4!M46)</f>
        <v>4.7668110833333333E-2</v>
      </c>
      <c r="D32" s="22">
        <f>AVERAGE(Urban4!N10,Urban4!N28,Urban4!N46)</f>
        <v>1.73899E-2</v>
      </c>
      <c r="F32" s="123" t="s">
        <v>10</v>
      </c>
      <c r="G32" s="22">
        <f>AVERAGE(Urban6!Q10,Urban6!Q28,Urban6!Q46)</f>
        <v>0.14823844944444445</v>
      </c>
      <c r="H32" s="22">
        <f>AVERAGE(Urban6!R10,Urban6!R28,Urban6!R46)</f>
        <v>1.3905090555555555E-2</v>
      </c>
      <c r="K32" s="38" t="s">
        <v>15</v>
      </c>
      <c r="L32" s="148" t="s">
        <v>8</v>
      </c>
      <c r="M32" s="7">
        <v>3.9718489999999995E-2</v>
      </c>
      <c r="N32" s="9">
        <v>4.2029425E-3</v>
      </c>
    </row>
    <row r="33" spans="2:14" x14ac:dyDescent="0.2">
      <c r="B33" s="123" t="s">
        <v>11</v>
      </c>
      <c r="C33" s="22">
        <f>AVERAGE(Urban4!M11,Urban4!M29,Urban4!M47)</f>
        <v>4.6861075833333328E-2</v>
      </c>
      <c r="D33" s="22">
        <f>AVERAGE(Urban4!N11,Urban4!N29,Urban4!N47)</f>
        <v>1.342725E-2</v>
      </c>
      <c r="F33" s="123" t="s">
        <v>11</v>
      </c>
      <c r="G33" s="22">
        <f>AVERAGE(Urban6!Q11,Urban6!Q29,Urban6!Q47)</f>
        <v>0.19934010944444444</v>
      </c>
      <c r="H33" s="22">
        <f>AVERAGE(Urban6!R11,Urban6!R29,Urban6!R47)</f>
        <v>2.2983865555555556E-2</v>
      </c>
      <c r="K33" s="38" t="s">
        <v>15</v>
      </c>
      <c r="L33" s="142" t="s">
        <v>12</v>
      </c>
      <c r="M33" s="7">
        <v>4.1475255000000003E-2</v>
      </c>
      <c r="N33" s="9">
        <v>3.1774774999999999E-3</v>
      </c>
    </row>
    <row r="34" spans="2:14" x14ac:dyDescent="0.2">
      <c r="B34" s="123" t="s">
        <v>12</v>
      </c>
      <c r="C34" s="22">
        <f>AVERAGE(Urban4!M12,Urban4!M30,Urban4!M48)</f>
        <v>4.0800331666666668E-2</v>
      </c>
      <c r="D34" s="22">
        <f>AVERAGE(Urban4!N12,Urban4!N30,Urban4!N48)</f>
        <v>3.6044900000000001E-3</v>
      </c>
      <c r="F34" s="123" t="s">
        <v>12</v>
      </c>
      <c r="G34" s="22">
        <f>AVERAGE(Urban6!Q12,Urban6!Q30,Urban6!Q48)</f>
        <v>0.17289828333333332</v>
      </c>
      <c r="H34" s="22">
        <f>AVERAGE(Urban6!R12,Urban6!R30,Urban6!R48)</f>
        <v>3.8570485555555555E-2</v>
      </c>
      <c r="K34" s="38" t="s">
        <v>15</v>
      </c>
      <c r="L34" s="142" t="s">
        <v>32</v>
      </c>
      <c r="M34" s="7">
        <v>3.87256375E-2</v>
      </c>
      <c r="N34" s="9">
        <v>3.1578750000000005E-3</v>
      </c>
    </row>
    <row r="35" spans="2:14" x14ac:dyDescent="0.2">
      <c r="B35" s="123" t="s">
        <v>13</v>
      </c>
      <c r="C35" s="22">
        <f>AVERAGE(Urban4!M13,Urban4!M31,Urban4!M49)</f>
        <v>4.4518009999999997E-2</v>
      </c>
      <c r="D35" s="22">
        <f>AVERAGE(Urban4!N13,Urban4!N31,Urban4!N49)</f>
        <v>4.3089058333333338E-3</v>
      </c>
      <c r="F35" s="123" t="s">
        <v>13</v>
      </c>
      <c r="G35" s="22">
        <f>AVERAGE(Urban6!Q13,Urban6!Q31,Urban6!Q49)</f>
        <v>0.15731303555555556</v>
      </c>
      <c r="H35" s="22">
        <f>AVERAGE(Urban6!R13,Urban6!R31,Urban6!R49)</f>
        <v>3.5714235000000004E-2</v>
      </c>
      <c r="K35" s="38" t="s">
        <v>15</v>
      </c>
      <c r="L35" s="144" t="s">
        <v>31</v>
      </c>
      <c r="M35" s="7">
        <v>4.1971524999999996E-2</v>
      </c>
      <c r="N35" s="9">
        <v>4.2649174999999998E-3</v>
      </c>
    </row>
    <row r="36" spans="2:14" x14ac:dyDescent="0.2">
      <c r="B36" s="123" t="s">
        <v>33</v>
      </c>
      <c r="C36" s="22">
        <f>AVERAGE(Urban4!M14,Urban4!M32,Urban4!M50)</f>
        <v>4.4042795833333336E-2</v>
      </c>
      <c r="D36" s="22">
        <f>AVERAGE(Urban4!N14,Urban4!N32,Urban4!N50)</f>
        <v>5.5627949999999997E-3</v>
      </c>
      <c r="F36" s="123" t="s">
        <v>33</v>
      </c>
      <c r="G36" s="22">
        <f>AVERAGE(Urban6!Q14,Urban6!Q32,Urban6!Q50)</f>
        <v>0.13301862444444443</v>
      </c>
      <c r="H36" s="22">
        <f>AVERAGE(Urban6!R14,Urban6!R32,Urban6!R50)</f>
        <v>2.8273587222222219E-2</v>
      </c>
      <c r="K36" s="38" t="s">
        <v>15</v>
      </c>
      <c r="L36" s="7" t="s">
        <v>30</v>
      </c>
      <c r="M36" s="7">
        <v>3.89821375E-2</v>
      </c>
      <c r="N36" s="9">
        <v>4.1813900000000001E-3</v>
      </c>
    </row>
    <row r="37" spans="2:14" x14ac:dyDescent="0.2">
      <c r="B37" s="123" t="s">
        <v>32</v>
      </c>
      <c r="C37" s="22">
        <f>AVERAGE(Urban4!M15,Urban4!M33,Urban4!M51)</f>
        <v>3.9846263333333333E-2</v>
      </c>
      <c r="D37" s="22">
        <f>AVERAGE(Urban4!N15,Urban4!N33,Urban4!N51)</f>
        <v>4.6893025E-3</v>
      </c>
      <c r="F37" s="123" t="s">
        <v>32</v>
      </c>
      <c r="G37" s="22">
        <f>AVERAGE(Urban6!Q15,Urban6!Q33,Urban6!Q51)</f>
        <v>0.1327962461111111</v>
      </c>
      <c r="H37" s="22">
        <f>AVERAGE(Urban6!R15,Urban6!R33,Urban6!R51)</f>
        <v>1.3846333888888888E-2</v>
      </c>
      <c r="K37" s="38" t="s">
        <v>15</v>
      </c>
      <c r="L37" s="144" t="s">
        <v>29</v>
      </c>
      <c r="M37" s="7">
        <v>4.2590587499999999E-2</v>
      </c>
      <c r="N37" s="9">
        <v>5.1817475000000002E-3</v>
      </c>
    </row>
    <row r="38" spans="2:14" x14ac:dyDescent="0.2">
      <c r="B38" s="123" t="s">
        <v>31</v>
      </c>
      <c r="C38" s="22">
        <f>AVERAGE(Urban4!M16,Urban4!M34,Urban4!M52)</f>
        <v>4.3652338333333339E-2</v>
      </c>
      <c r="D38" s="22">
        <f>AVERAGE(Urban4!N16,Urban4!N34,Urban4!N52)</f>
        <v>5.0055441666666664E-3</v>
      </c>
      <c r="F38" s="123" t="s">
        <v>31</v>
      </c>
      <c r="G38" s="22">
        <f>AVERAGE(Urban6!Q16,Urban6!Q34,Urban6!Q52)</f>
        <v>0.12402253833333332</v>
      </c>
      <c r="H38" s="22">
        <f>AVERAGE(Urban6!R16,Urban6!R34,Urban6!R52)</f>
        <v>1.9577498888888888E-2</v>
      </c>
      <c r="K38" s="38" t="s">
        <v>15</v>
      </c>
      <c r="L38" s="7" t="s">
        <v>28</v>
      </c>
      <c r="M38" s="7">
        <v>4.0832489999999999E-2</v>
      </c>
      <c r="N38" s="9">
        <v>4.223905E-3</v>
      </c>
    </row>
    <row r="39" spans="2:14" ht="17" thickBot="1" x14ac:dyDescent="0.25">
      <c r="B39" s="123" t="s">
        <v>30</v>
      </c>
      <c r="C39" s="22">
        <f>AVERAGE(Urban4!M17,Urban4!M35,Urban4!M53)</f>
        <v>4.1107237499999998E-2</v>
      </c>
      <c r="D39" s="22">
        <f>AVERAGE(Urban4!N17,Urban4!N35,Urban4!N53)</f>
        <v>1.3611905833333333E-2</v>
      </c>
      <c r="F39" s="123" t="s">
        <v>30</v>
      </c>
      <c r="G39" s="22">
        <f>AVERAGE(Urban6!Q17,Urban6!Q35,Urban6!Q53)</f>
        <v>0.13787093055555555</v>
      </c>
      <c r="H39" s="22">
        <f>AVERAGE(Urban6!R17,Urban6!R35,Urban6!R53)</f>
        <v>2.8006880000000001E-2</v>
      </c>
      <c r="K39" s="39" t="s">
        <v>15</v>
      </c>
      <c r="L39" s="10" t="s">
        <v>27</v>
      </c>
      <c r="M39" s="10">
        <v>4.1457679999999997E-2</v>
      </c>
      <c r="N39" s="12">
        <v>3.8190675000000004E-3</v>
      </c>
    </row>
    <row r="40" spans="2:14" x14ac:dyDescent="0.2">
      <c r="B40" s="123" t="s">
        <v>29</v>
      </c>
      <c r="C40" s="22">
        <f>AVERAGE(Urban4!M18,Urban4!M36,Urban4!M54)</f>
        <v>4.2817919166666663E-2</v>
      </c>
      <c r="D40" s="22">
        <f>AVERAGE(Urban4!N18,Urban4!N36,Urban4!N54)</f>
        <v>5.6900750000000002E-3</v>
      </c>
      <c r="F40" s="123" t="s">
        <v>29</v>
      </c>
      <c r="G40" s="22">
        <f>AVERAGE(Urban6!Q18,Urban6!Q36,Urban6!Q54)</f>
        <v>0.13191899888888889</v>
      </c>
      <c r="H40" s="22">
        <f>AVERAGE(Urban6!R18,Urban6!R36,Urban6!R54)</f>
        <v>3.1699744444444442E-2</v>
      </c>
    </row>
    <row r="41" spans="2:14" x14ac:dyDescent="0.2">
      <c r="B41" s="123" t="s">
        <v>28</v>
      </c>
      <c r="C41" s="22">
        <f>AVERAGE(Urban4!M19,Urban4!M37,Urban4!M55)</f>
        <v>4.1889000000000003E-2</v>
      </c>
      <c r="D41" s="22">
        <f>AVERAGE(Urban4!N19,Urban4!N37,Urban4!N55)</f>
        <v>1.3271380833333332E-2</v>
      </c>
      <c r="F41" s="123" t="s">
        <v>28</v>
      </c>
      <c r="G41" s="22">
        <f>AVERAGE(Urban6!Q19,Urban6!Q37,Urban6!Q55)</f>
        <v>0.1361260827777778</v>
      </c>
      <c r="H41" s="22">
        <f>AVERAGE(Urban6!R19,Urban6!R37,Urban6!R55)</f>
        <v>2.8263837777777773E-2</v>
      </c>
    </row>
    <row r="42" spans="2:14" x14ac:dyDescent="0.2">
      <c r="B42" s="123" t="s">
        <v>27</v>
      </c>
      <c r="C42" s="22">
        <f>AVERAGE(Urban4!M20,Urban4!M38,Urban4!M56)</f>
        <v>4.2445052499999997E-2</v>
      </c>
      <c r="D42" s="22">
        <f>AVERAGE(Urban4!N20,Urban4!N38,Urban4!N56)</f>
        <v>1.2788469166666669E-2</v>
      </c>
      <c r="F42" s="123" t="s">
        <v>27</v>
      </c>
      <c r="G42" s="22">
        <f>AVERAGE(Urban6!Q20,Urban6!Q38,Urban6!Q56)</f>
        <v>0.15057164333333331</v>
      </c>
      <c r="H42" s="22">
        <f>AVERAGE(Urban6!R20,Urban6!R38,Urban6!R56)</f>
        <v>3.5097604444444444E-2</v>
      </c>
    </row>
    <row r="43" spans="2:14" ht="17" thickBot="1" x14ac:dyDescent="0.25">
      <c r="B43" s="124" t="s">
        <v>26</v>
      </c>
      <c r="C43" s="94">
        <f>AVERAGE(Urban4!M21,Urban4!M39,Urban4!M57)</f>
        <v>4.6697915E-2</v>
      </c>
      <c r="D43" s="94">
        <f>AVERAGE(Urban4!N21,Urban4!N39,Urban4!N57)</f>
        <v>1.4091674166666667E-2</v>
      </c>
      <c r="F43" s="124" t="s">
        <v>26</v>
      </c>
      <c r="G43" s="94">
        <f>AVERAGE(Urban6!Q21,Urban6!Q39,Urban6!Q57)</f>
        <v>0.14629678722222222</v>
      </c>
      <c r="H43" s="94">
        <f>AVERAGE(Urban6!R21,Urban6!R39,Urban6!R57)</f>
        <v>2.9564427222222221E-2</v>
      </c>
    </row>
  </sheetData>
  <conditionalFormatting sqref="C5:C22">
    <cfRule type="top10" dxfId="50" priority="2" percent="1" bottom="1" rank="15"/>
    <cfRule type="cellIs" dxfId="49" priority="6" operator="lessThan">
      <formula>$C$4</formula>
    </cfRule>
  </conditionalFormatting>
  <conditionalFormatting sqref="C26:C43">
    <cfRule type="cellIs" dxfId="48" priority="5" operator="lessThan">
      <formula>$C$25</formula>
    </cfRule>
  </conditionalFormatting>
  <conditionalFormatting sqref="G5:G22">
    <cfRule type="top10" dxfId="47" priority="1" percent="1" bottom="1" rank="15"/>
    <cfRule type="cellIs" dxfId="46" priority="4" operator="lessThan">
      <formula>$G$4</formula>
    </cfRule>
  </conditionalFormatting>
  <conditionalFormatting sqref="G26:G43">
    <cfRule type="cellIs" dxfId="45" priority="3" operator="lessThan">
      <formula>$G$25</formula>
    </cfRule>
  </conditionalFormatting>
  <conditionalFormatting sqref="M5:M13">
    <cfRule type="cellIs" dxfId="44" priority="114" operator="lessThan">
      <formula>$M$4</formula>
    </cfRule>
  </conditionalFormatting>
  <conditionalFormatting sqref="M17:M39">
    <cfRule type="cellIs" dxfId="43" priority="60" operator="lessThan">
      <formula>$M$16</formula>
    </cfRule>
  </conditionalFormatting>
  <conditionalFormatting sqref="N5:N13">
    <cfRule type="cellIs" dxfId="42" priority="113" operator="lessThan">
      <formula>$N$4</formula>
    </cfRule>
  </conditionalFormatting>
  <conditionalFormatting sqref="N17:N39">
    <cfRule type="cellIs" dxfId="41" priority="39" operator="lessThan">
      <formula>$N$16</formula>
    </cfRule>
  </conditionalFormatting>
  <conditionalFormatting sqref="R5:R9">
    <cfRule type="cellIs" dxfId="40" priority="38" operator="lessThan">
      <formula>$R$4</formula>
    </cfRule>
  </conditionalFormatting>
  <conditionalFormatting sqref="R17:R30">
    <cfRule type="cellIs" dxfId="39" priority="8" operator="lessThan">
      <formula>$R$16</formula>
    </cfRule>
  </conditionalFormatting>
  <conditionalFormatting sqref="S5:S9">
    <cfRule type="cellIs" dxfId="38" priority="37" operator="lessThan">
      <formula>$S$4</formula>
    </cfRule>
  </conditionalFormatting>
  <conditionalFormatting sqref="S17:S30">
    <cfRule type="cellIs" dxfId="37" priority="7" operator="lessThan">
      <formula>$S$16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289E-B026-DD41-9BAB-5BB02D4FB617}">
  <dimension ref="A1:AD57"/>
  <sheetViews>
    <sheetView tabSelected="1" topLeftCell="Q1" workbookViewId="0">
      <selection activeCell="Z17" sqref="Z17"/>
    </sheetView>
  </sheetViews>
  <sheetFormatPr baseColWidth="10" defaultRowHeight="16" x14ac:dyDescent="0.2"/>
  <cols>
    <col min="1" max="1" width="12" bestFit="1" customWidth="1"/>
    <col min="3" max="3" width="33.5" bestFit="1" customWidth="1"/>
    <col min="4" max="4" width="18.5" bestFit="1" customWidth="1"/>
    <col min="5" max="5" width="15.5" bestFit="1" customWidth="1"/>
    <col min="6" max="6" width="15.5" style="3" bestFit="1" customWidth="1"/>
    <col min="7" max="7" width="15.1640625" bestFit="1" customWidth="1"/>
    <col min="8" max="8" width="15.1640625" style="3" bestFit="1" customWidth="1"/>
    <col min="9" max="9" width="15.1640625" bestFit="1" customWidth="1"/>
    <col min="10" max="10" width="15.1640625" style="3" bestFit="1" customWidth="1"/>
    <col min="11" max="11" width="15.1640625" bestFit="1" customWidth="1"/>
    <col min="12" max="12" width="15.1640625" style="3" bestFit="1" customWidth="1"/>
    <col min="13" max="13" width="15.1640625" bestFit="1" customWidth="1"/>
    <col min="14" max="14" width="15.1640625" style="3" bestFit="1" customWidth="1"/>
    <col min="15" max="15" width="15.1640625" bestFit="1" customWidth="1"/>
    <col min="16" max="16" width="15.1640625" style="3" bestFit="1" customWidth="1"/>
    <col min="17" max="17" width="15.1640625" bestFit="1" customWidth="1"/>
    <col min="18" max="18" width="15.1640625" style="3" bestFit="1" customWidth="1"/>
    <col min="19" max="19" width="15.1640625" bestFit="1" customWidth="1"/>
    <col min="20" max="20" width="15.1640625" style="3" bestFit="1" customWidth="1"/>
    <col min="21" max="21" width="15.1640625" bestFit="1" customWidth="1"/>
    <col min="22" max="22" width="15.1640625" style="3" bestFit="1" customWidth="1"/>
    <col min="23" max="23" width="16.33203125" bestFit="1" customWidth="1"/>
    <col min="24" max="24" width="16.33203125" style="3" bestFit="1" customWidth="1"/>
    <col min="25" max="25" width="16.33203125" bestFit="1" customWidth="1"/>
    <col min="26" max="26" width="16.33203125" style="3" bestFit="1" customWidth="1"/>
    <col min="27" max="27" width="16.33203125" bestFit="1" customWidth="1"/>
    <col min="28" max="28" width="16.33203125" style="3" bestFit="1" customWidth="1"/>
  </cols>
  <sheetData>
    <row r="1" spans="1:30" ht="17" thickBot="1" x14ac:dyDescent="0.25">
      <c r="E1" s="113" t="s">
        <v>3</v>
      </c>
    </row>
    <row r="2" spans="1:30" ht="17" thickBot="1" x14ac:dyDescent="0.25">
      <c r="A2" s="88" t="s">
        <v>0</v>
      </c>
      <c r="B2" s="111" t="s">
        <v>25</v>
      </c>
      <c r="C2" s="114" t="s">
        <v>1</v>
      </c>
      <c r="D2" s="88" t="s">
        <v>2</v>
      </c>
      <c r="E2" s="87" t="s">
        <v>36</v>
      </c>
      <c r="F2" s="80" t="s">
        <v>37</v>
      </c>
      <c r="G2" s="87" t="s">
        <v>38</v>
      </c>
      <c r="H2" s="80" t="s">
        <v>39</v>
      </c>
      <c r="I2" s="87" t="s">
        <v>40</v>
      </c>
      <c r="J2" s="80" t="s">
        <v>41</v>
      </c>
      <c r="K2" s="87" t="s">
        <v>43</v>
      </c>
      <c r="L2" s="80" t="s">
        <v>44</v>
      </c>
      <c r="M2" s="87" t="s">
        <v>45</v>
      </c>
      <c r="N2" s="80" t="s">
        <v>46</v>
      </c>
      <c r="O2" s="87" t="s">
        <v>51</v>
      </c>
      <c r="P2" s="80" t="s">
        <v>52</v>
      </c>
      <c r="Q2" s="87" t="s">
        <v>53</v>
      </c>
      <c r="R2" s="80" t="s">
        <v>54</v>
      </c>
      <c r="S2" s="87" t="s">
        <v>55</v>
      </c>
      <c r="T2" s="80" t="s">
        <v>56</v>
      </c>
      <c r="U2" s="87" t="s">
        <v>57</v>
      </c>
      <c r="V2" s="80" t="s">
        <v>58</v>
      </c>
      <c r="W2" s="87" t="s">
        <v>59</v>
      </c>
      <c r="X2" s="80" t="s">
        <v>60</v>
      </c>
      <c r="Y2" s="87" t="s">
        <v>61</v>
      </c>
      <c r="Z2" s="80" t="s">
        <v>62</v>
      </c>
      <c r="AA2" s="87" t="s">
        <v>63</v>
      </c>
      <c r="AB2" s="84" t="s">
        <v>64</v>
      </c>
      <c r="AC2" s="103" t="s">
        <v>34</v>
      </c>
      <c r="AD2" s="104" t="s">
        <v>42</v>
      </c>
    </row>
    <row r="3" spans="1:30" ht="17" thickBot="1" x14ac:dyDescent="0.25">
      <c r="A3" t="s">
        <v>49</v>
      </c>
      <c r="B3" s="101" t="s">
        <v>24</v>
      </c>
      <c r="C3" s="106" t="s">
        <v>19</v>
      </c>
      <c r="D3" s="156" t="s">
        <v>20</v>
      </c>
      <c r="E3" s="27">
        <v>0.24679907000000001</v>
      </c>
      <c r="F3" s="24">
        <v>1.222764E-2</v>
      </c>
      <c r="G3" s="27">
        <v>8.6772810000000006E-2</v>
      </c>
      <c r="H3" s="24">
        <v>9.0788699999999993E-3</v>
      </c>
      <c r="I3" s="27">
        <v>0.13259493</v>
      </c>
      <c r="J3" s="24">
        <v>5.6065200000000003E-3</v>
      </c>
      <c r="K3" s="27">
        <v>0.10001462999999999</v>
      </c>
      <c r="L3" s="24">
        <v>1.6867719999999999E-2</v>
      </c>
      <c r="M3" s="27">
        <v>0.12611538</v>
      </c>
      <c r="N3" s="24">
        <v>4.4091399999999998E-3</v>
      </c>
      <c r="O3" s="27">
        <v>6.4562350000000004E-2</v>
      </c>
      <c r="P3" s="24">
        <v>7.4704000000000003E-3</v>
      </c>
      <c r="Q3" s="27">
        <v>0.16049635000000001</v>
      </c>
      <c r="R3" s="24">
        <v>7.0194400000000001E-3</v>
      </c>
      <c r="S3" s="27">
        <v>7.6496179999999997E-2</v>
      </c>
      <c r="T3" s="24">
        <v>3.56989E-3</v>
      </c>
      <c r="U3" s="27">
        <v>8.9333739999999995E-2</v>
      </c>
      <c r="V3" s="24">
        <v>3.4919600000000001E-3</v>
      </c>
      <c r="W3" s="27">
        <v>7.5484250000000003E-2</v>
      </c>
      <c r="X3" s="24">
        <v>1.8840969999999999E-2</v>
      </c>
      <c r="Y3" s="27">
        <v>0.16621888000000001</v>
      </c>
      <c r="Z3" s="24">
        <v>3.0771550000000002E-2</v>
      </c>
      <c r="AA3" s="27">
        <v>0.15027851</v>
      </c>
      <c r="AB3" s="24">
        <v>1.1479639999999999E-2</v>
      </c>
      <c r="AC3" s="69">
        <f>AVERAGE(E3,G3,I3,K3,M3,O3,Q3,S3,U3,W3,Y3,AA3)</f>
        <v>0.12293058999999999</v>
      </c>
      <c r="AD3" s="70">
        <f>AVERAGE(F3,H3,J3,L3,N3,P3,R3,T3,V3,X3,Z3,AB3)</f>
        <v>1.090281166666667E-2</v>
      </c>
    </row>
    <row r="4" spans="1:30" x14ac:dyDescent="0.2">
      <c r="A4" t="s">
        <v>49</v>
      </c>
      <c r="B4" s="101" t="s">
        <v>24</v>
      </c>
      <c r="C4" s="100" t="s">
        <v>5</v>
      </c>
      <c r="D4" s="149" t="s">
        <v>22</v>
      </c>
      <c r="E4" s="53">
        <v>0.26754280000000003</v>
      </c>
      <c r="F4" s="65">
        <v>5.0312549999999998E-2</v>
      </c>
      <c r="G4" s="55">
        <v>8.4629129999999997E-2</v>
      </c>
      <c r="H4" s="65">
        <v>5.3474100000000004E-3</v>
      </c>
      <c r="I4" s="55">
        <v>0.13621087000000001</v>
      </c>
      <c r="J4" s="65">
        <v>9.6818700000000004E-3</v>
      </c>
      <c r="K4" s="55">
        <v>8.8392330000000005E-2</v>
      </c>
      <c r="L4" s="65">
        <v>4.0700900000000002E-3</v>
      </c>
      <c r="M4" s="55">
        <v>9.8873810000000006E-2</v>
      </c>
      <c r="N4" s="65">
        <v>6.2369900000000004E-3</v>
      </c>
      <c r="O4" s="55">
        <v>5.5603619999999999E-2</v>
      </c>
      <c r="P4" s="65">
        <v>5.2057600000000002E-3</v>
      </c>
      <c r="Q4" s="55">
        <v>0.17176955999999999</v>
      </c>
      <c r="R4" s="65">
        <v>2.090591E-2</v>
      </c>
      <c r="S4" s="55">
        <v>7.552673E-2</v>
      </c>
      <c r="T4" s="65">
        <v>1.0064099999999999E-2</v>
      </c>
      <c r="U4" s="55">
        <v>8.0844830000000006E-2</v>
      </c>
      <c r="V4" s="65">
        <v>6.0868800000000002E-3</v>
      </c>
      <c r="W4" s="55">
        <v>5.9951450000000003E-2</v>
      </c>
      <c r="X4" s="65">
        <v>6.1678000000000002E-3</v>
      </c>
      <c r="Y4" s="55">
        <v>5.8715509999999999E-2</v>
      </c>
      <c r="Z4" s="65">
        <v>1.137967E-2</v>
      </c>
      <c r="AA4" s="55">
        <v>0.10665874</v>
      </c>
      <c r="AB4" s="54">
        <v>2.026654E-2</v>
      </c>
      <c r="AC4" s="71">
        <f t="shared" ref="AC3:AC34" si="0">AVERAGE(E4,G4,I4,K4)</f>
        <v>0.14419378250000001</v>
      </c>
      <c r="AD4" s="72">
        <f t="shared" ref="AD3:AD34" si="1">AVERAGE(F4,H4,J4,L4)</f>
        <v>1.7352979999999997E-2</v>
      </c>
    </row>
    <row r="5" spans="1:30" x14ac:dyDescent="0.2">
      <c r="A5" t="s">
        <v>49</v>
      </c>
      <c r="B5" s="101" t="s">
        <v>24</v>
      </c>
      <c r="C5" s="101" t="s">
        <v>5</v>
      </c>
      <c r="D5" s="150" t="s">
        <v>23</v>
      </c>
      <c r="E5" s="18">
        <v>0.27099859999999998</v>
      </c>
      <c r="F5" s="8">
        <v>2.8962100000000001E-2</v>
      </c>
      <c r="G5" s="7">
        <v>8.6873320000000004E-2</v>
      </c>
      <c r="H5" s="8">
        <v>6.8065199999999999E-3</v>
      </c>
      <c r="I5" s="7">
        <v>0.13734215</v>
      </c>
      <c r="J5" s="8">
        <v>7.9087299999999992E-3</v>
      </c>
      <c r="K5" s="7">
        <v>9.3994129999999995E-2</v>
      </c>
      <c r="L5" s="8">
        <v>4.93166E-3</v>
      </c>
      <c r="M5" s="7">
        <v>9.9977860000000002E-2</v>
      </c>
      <c r="N5" s="8">
        <v>6.8490799999999996E-3</v>
      </c>
      <c r="O5" s="7">
        <v>5.4960839999999997E-2</v>
      </c>
      <c r="P5" s="8">
        <v>4.2256300000000002E-3</v>
      </c>
      <c r="Q5" s="7">
        <v>0.16528034</v>
      </c>
      <c r="R5" s="8">
        <v>2.1641150000000001E-2</v>
      </c>
      <c r="S5" s="7">
        <v>7.4592199999999997E-2</v>
      </c>
      <c r="T5" s="8">
        <v>5.5310699999999999E-3</v>
      </c>
      <c r="U5" s="7">
        <v>7.9180399999999998E-2</v>
      </c>
      <c r="V5" s="8">
        <v>3.8755299999999999E-3</v>
      </c>
      <c r="W5" s="7">
        <v>5.7316209999999999E-2</v>
      </c>
      <c r="X5" s="8">
        <v>5.6112499999999999E-3</v>
      </c>
      <c r="Y5" s="7">
        <v>8.1495449999999997E-2</v>
      </c>
      <c r="Z5" s="8">
        <v>2.3615219999999999E-2</v>
      </c>
      <c r="AA5" s="7">
        <v>0.10365261000000001</v>
      </c>
      <c r="AB5" s="20">
        <v>2.2164360000000001E-2</v>
      </c>
      <c r="AC5" s="14">
        <f t="shared" si="0"/>
        <v>0.14730204999999999</v>
      </c>
      <c r="AD5" s="9">
        <f t="shared" si="1"/>
        <v>1.21522525E-2</v>
      </c>
    </row>
    <row r="6" spans="1:30" x14ac:dyDescent="0.2">
      <c r="A6" t="s">
        <v>49</v>
      </c>
      <c r="B6" s="101" t="s">
        <v>24</v>
      </c>
      <c r="C6" s="101" t="s">
        <v>5</v>
      </c>
      <c r="D6" s="150" t="s">
        <v>6</v>
      </c>
      <c r="E6" s="18">
        <v>0.27561586999999999</v>
      </c>
      <c r="F6" s="8">
        <v>6.4652089999999995E-2</v>
      </c>
      <c r="G6" s="7">
        <v>8.8115990000000005E-2</v>
      </c>
      <c r="H6" s="8">
        <v>2.033867E-2</v>
      </c>
      <c r="I6" s="7">
        <v>0.14040818999999999</v>
      </c>
      <c r="J6" s="8">
        <v>9.1249499999999997E-3</v>
      </c>
      <c r="K6" s="7">
        <v>8.2272559999999995E-2</v>
      </c>
      <c r="L6" s="8">
        <v>6.9292499999999996E-3</v>
      </c>
      <c r="M6" s="7">
        <v>9.9365750000000003E-2</v>
      </c>
      <c r="N6" s="8">
        <v>1.062455E-2</v>
      </c>
      <c r="O6" s="7">
        <v>7.3999529999999994E-2</v>
      </c>
      <c r="P6" s="8">
        <v>4.8614000000000001E-3</v>
      </c>
      <c r="Q6" s="7">
        <v>0.15972014000000001</v>
      </c>
      <c r="R6" s="8">
        <v>2.5337229999999999E-2</v>
      </c>
      <c r="S6" s="7">
        <v>9.3704250000000003E-2</v>
      </c>
      <c r="T6" s="8">
        <v>1.5769660000000001E-2</v>
      </c>
      <c r="U6" s="7">
        <v>8.7748759999999995E-2</v>
      </c>
      <c r="V6" s="8">
        <v>1.0362110000000001E-2</v>
      </c>
      <c r="W6" s="7">
        <v>6.6626359999999996E-2</v>
      </c>
      <c r="X6" s="8">
        <v>7.9404200000000001E-3</v>
      </c>
      <c r="Y6" s="7">
        <v>6.7503300000000002E-2</v>
      </c>
      <c r="Z6" s="8">
        <v>1.299756E-2</v>
      </c>
      <c r="AA6" s="7">
        <v>9.2071319999999998E-2</v>
      </c>
      <c r="AB6" s="20">
        <v>1.945266E-2</v>
      </c>
      <c r="AC6" s="14">
        <f t="shared" si="0"/>
        <v>0.1466031525</v>
      </c>
      <c r="AD6" s="9">
        <f t="shared" si="1"/>
        <v>2.5261239999999997E-2</v>
      </c>
    </row>
    <row r="7" spans="1:30" x14ac:dyDescent="0.2">
      <c r="A7" t="s">
        <v>49</v>
      </c>
      <c r="B7" s="101" t="s">
        <v>24</v>
      </c>
      <c r="C7" s="101" t="s">
        <v>5</v>
      </c>
      <c r="D7" s="150" t="s">
        <v>7</v>
      </c>
      <c r="E7" s="18">
        <v>0.25576636000000003</v>
      </c>
      <c r="F7" s="8">
        <v>2.9801910000000001E-2</v>
      </c>
      <c r="G7" s="7">
        <v>7.9129930000000001E-2</v>
      </c>
      <c r="H7" s="8">
        <v>8.2887900000000007E-3</v>
      </c>
      <c r="I7" s="7">
        <v>0.14233002</v>
      </c>
      <c r="J7" s="8">
        <v>9.3312699999999991E-3</v>
      </c>
      <c r="K7" s="7">
        <v>8.6617169999999993E-2</v>
      </c>
      <c r="L7" s="8">
        <v>6.3735700000000003E-3</v>
      </c>
      <c r="M7" s="7">
        <v>9.5483709999999999E-2</v>
      </c>
      <c r="N7" s="8">
        <v>9.7103199999999997E-3</v>
      </c>
      <c r="O7" s="7">
        <v>6.53479E-2</v>
      </c>
      <c r="P7" s="8">
        <v>4.8453300000000001E-3</v>
      </c>
      <c r="Q7" s="7">
        <v>0.16266232999999999</v>
      </c>
      <c r="R7" s="8">
        <v>2.731913E-2</v>
      </c>
      <c r="S7" s="7">
        <v>7.9087379999999999E-2</v>
      </c>
      <c r="T7" s="8">
        <v>1.153388E-2</v>
      </c>
      <c r="U7" s="7">
        <v>8.3461140000000003E-2</v>
      </c>
      <c r="V7" s="8">
        <v>6.9750899999999998E-3</v>
      </c>
      <c r="W7" s="7">
        <v>9.0378139999999996E-2</v>
      </c>
      <c r="X7" s="8">
        <v>2.0944730000000002E-2</v>
      </c>
      <c r="Y7" s="7">
        <v>6.6024719999999995E-2</v>
      </c>
      <c r="Z7" s="8">
        <v>1.5382399999999999E-2</v>
      </c>
      <c r="AA7" s="7">
        <v>0.10369788000000001</v>
      </c>
      <c r="AB7" s="20">
        <v>2.0876579999999999E-2</v>
      </c>
      <c r="AC7" s="14">
        <f t="shared" si="0"/>
        <v>0.14096087000000002</v>
      </c>
      <c r="AD7" s="9">
        <f t="shared" si="1"/>
        <v>1.3448885000000002E-2</v>
      </c>
    </row>
    <row r="8" spans="1:30" x14ac:dyDescent="0.2">
      <c r="A8" t="s">
        <v>49</v>
      </c>
      <c r="B8" s="101" t="s">
        <v>24</v>
      </c>
      <c r="C8" s="101" t="s">
        <v>5</v>
      </c>
      <c r="D8" s="150" t="s">
        <v>8</v>
      </c>
      <c r="E8" s="18">
        <v>0.30014220000000003</v>
      </c>
      <c r="F8" s="8">
        <v>3.8942230000000001E-2</v>
      </c>
      <c r="G8" s="7">
        <v>8.0693039999999994E-2</v>
      </c>
      <c r="H8" s="8">
        <v>3.4263200000000001E-3</v>
      </c>
      <c r="I8" s="7">
        <v>0.14480855000000001</v>
      </c>
      <c r="J8" s="8">
        <v>8.3188499999999992E-3</v>
      </c>
      <c r="K8" s="7">
        <v>9.0439790000000006E-2</v>
      </c>
      <c r="L8" s="8">
        <v>4.5568700000000002E-3</v>
      </c>
      <c r="M8" s="7">
        <v>0.10368848999999999</v>
      </c>
      <c r="N8" s="8">
        <v>1.143858E-2</v>
      </c>
      <c r="O8" s="7">
        <v>5.8660709999999998E-2</v>
      </c>
      <c r="P8" s="8">
        <v>4.76064E-3</v>
      </c>
      <c r="Q8" s="7">
        <v>0.16130531000000001</v>
      </c>
      <c r="R8" s="8">
        <v>2.7348669999999999E-2</v>
      </c>
      <c r="S8" s="7">
        <v>8.3467410000000006E-2</v>
      </c>
      <c r="T8" s="8">
        <v>1.097769E-2</v>
      </c>
      <c r="U8" s="7">
        <v>8.3340549999999999E-2</v>
      </c>
      <c r="V8" s="8">
        <v>8.9053399999999994E-3</v>
      </c>
      <c r="W8" s="7">
        <v>5.683535E-2</v>
      </c>
      <c r="X8" s="8">
        <v>6.4879999999999998E-3</v>
      </c>
      <c r="Y8" s="7">
        <v>5.8877600000000002E-2</v>
      </c>
      <c r="Z8" s="8">
        <v>6.1640499999999999E-3</v>
      </c>
      <c r="AA8" s="7">
        <v>0.10704595</v>
      </c>
      <c r="AB8" s="20">
        <v>9.8649500000000008E-3</v>
      </c>
      <c r="AC8" s="14">
        <f t="shared" si="0"/>
        <v>0.15402089500000002</v>
      </c>
      <c r="AD8" s="9">
        <f t="shared" si="1"/>
        <v>1.3811067500000001E-2</v>
      </c>
    </row>
    <row r="9" spans="1:30" x14ac:dyDescent="0.2">
      <c r="A9" t="s">
        <v>49</v>
      </c>
      <c r="B9" s="101" t="s">
        <v>24</v>
      </c>
      <c r="C9" s="101" t="s">
        <v>5</v>
      </c>
      <c r="D9" s="150" t="s">
        <v>9</v>
      </c>
      <c r="E9" s="18">
        <v>0.28468046000000002</v>
      </c>
      <c r="F9" s="8">
        <v>7.1801770000000001E-2</v>
      </c>
      <c r="G9" s="7">
        <v>8.4184400000000006E-2</v>
      </c>
      <c r="H9" s="8">
        <v>6.4764000000000002E-3</v>
      </c>
      <c r="I9" s="7">
        <v>0.14856003000000001</v>
      </c>
      <c r="J9" s="8">
        <v>8.51412E-3</v>
      </c>
      <c r="K9" s="7">
        <v>8.8968130000000006E-2</v>
      </c>
      <c r="L9" s="8">
        <v>4.3475800000000002E-3</v>
      </c>
      <c r="M9" s="7">
        <v>0.11160539999999999</v>
      </c>
      <c r="N9" s="8">
        <v>1.39568E-2</v>
      </c>
      <c r="O9" s="7">
        <v>5.1777259999999999E-2</v>
      </c>
      <c r="P9" s="8">
        <v>3.2961100000000001E-3</v>
      </c>
      <c r="Q9" s="7">
        <v>0.18944588000000001</v>
      </c>
      <c r="R9" s="8">
        <v>1.9771190000000001E-2</v>
      </c>
      <c r="S9" s="7">
        <v>8.3660499999999999E-2</v>
      </c>
      <c r="T9" s="8">
        <v>8.9948000000000007E-3</v>
      </c>
      <c r="U9" s="7">
        <v>8.2698999999999995E-2</v>
      </c>
      <c r="V9" s="8">
        <v>7.7450399999999999E-3</v>
      </c>
      <c r="W9" s="7">
        <v>5.4773750000000003E-2</v>
      </c>
      <c r="X9" s="8">
        <v>2.26815E-3</v>
      </c>
      <c r="Y9" s="7">
        <v>6.4140020000000006E-2</v>
      </c>
      <c r="Z9" s="8">
        <v>8.8080399999999996E-3</v>
      </c>
      <c r="AA9" s="7">
        <v>0.14086713000000001</v>
      </c>
      <c r="AB9" s="20">
        <v>3.2011150000000002E-2</v>
      </c>
      <c r="AC9" s="14">
        <f t="shared" si="0"/>
        <v>0.15159825500000002</v>
      </c>
      <c r="AD9" s="9">
        <f t="shared" si="1"/>
        <v>2.2784967500000003E-2</v>
      </c>
    </row>
    <row r="10" spans="1:30" x14ac:dyDescent="0.2">
      <c r="A10" t="s">
        <v>49</v>
      </c>
      <c r="B10" s="101" t="s">
        <v>24</v>
      </c>
      <c r="C10" s="101" t="s">
        <v>5</v>
      </c>
      <c r="D10" s="150" t="s">
        <v>10</v>
      </c>
      <c r="E10" s="18">
        <v>0.29941719999999999</v>
      </c>
      <c r="F10" s="8">
        <v>2.964197E-2</v>
      </c>
      <c r="G10" s="7">
        <v>7.3050530000000002E-2</v>
      </c>
      <c r="H10" s="8">
        <v>3.01921E-3</v>
      </c>
      <c r="I10" s="7">
        <v>0.13540587000000001</v>
      </c>
      <c r="J10" s="8">
        <v>6.42036E-3</v>
      </c>
      <c r="K10" s="7">
        <v>8.5862309999999997E-2</v>
      </c>
      <c r="L10" s="8">
        <v>4.3421299999999996E-3</v>
      </c>
      <c r="M10" s="7">
        <v>0.10427583999999999</v>
      </c>
      <c r="N10" s="8">
        <v>1.381197E-2</v>
      </c>
      <c r="O10" s="7">
        <v>6.0277230000000001E-2</v>
      </c>
      <c r="P10" s="8">
        <v>5.66572E-3</v>
      </c>
      <c r="Q10" s="7">
        <v>0.18193856</v>
      </c>
      <c r="R10" s="8">
        <v>1.6889729999999999E-2</v>
      </c>
      <c r="S10" s="7">
        <v>7.9906260000000007E-2</v>
      </c>
      <c r="T10" s="8">
        <v>1.126111E-2</v>
      </c>
      <c r="U10" s="7">
        <v>9.6417929999999999E-2</v>
      </c>
      <c r="V10" s="8">
        <v>6.8874599999999998E-3</v>
      </c>
      <c r="W10" s="7">
        <v>7.7503290000000002E-2</v>
      </c>
      <c r="X10" s="8">
        <v>9.3512400000000002E-3</v>
      </c>
      <c r="Y10" s="7">
        <v>0.10043934</v>
      </c>
      <c r="Z10" s="8">
        <v>3.4345029999999999E-2</v>
      </c>
      <c r="AA10" s="7">
        <v>0.1058698</v>
      </c>
      <c r="AB10" s="20">
        <v>1.413648E-2</v>
      </c>
      <c r="AC10" s="14">
        <f t="shared" si="0"/>
        <v>0.14843397750000001</v>
      </c>
      <c r="AD10" s="9">
        <f t="shared" si="1"/>
        <v>1.0855917499999999E-2</v>
      </c>
    </row>
    <row r="11" spans="1:30" x14ac:dyDescent="0.2">
      <c r="A11" t="s">
        <v>49</v>
      </c>
      <c r="B11" s="101" t="s">
        <v>24</v>
      </c>
      <c r="C11" s="101" t="s">
        <v>5</v>
      </c>
      <c r="D11" s="150" t="s">
        <v>11</v>
      </c>
      <c r="E11" s="18">
        <v>0.29662316999999999</v>
      </c>
      <c r="F11" s="8">
        <v>4.8847340000000003E-2</v>
      </c>
      <c r="G11" s="7">
        <v>7.2174500000000003E-2</v>
      </c>
      <c r="H11" s="8">
        <v>3.87113E-3</v>
      </c>
      <c r="I11" s="7">
        <v>0.13435593000000001</v>
      </c>
      <c r="J11" s="8">
        <v>9.4828699999999991E-3</v>
      </c>
      <c r="K11" s="7">
        <v>8.9934349999999996E-2</v>
      </c>
      <c r="L11" s="8">
        <v>5.9006700000000002E-3</v>
      </c>
      <c r="M11" s="7">
        <v>0.11650546000000001</v>
      </c>
      <c r="N11" s="8">
        <v>1.1672999999999999E-2</v>
      </c>
      <c r="O11" s="7">
        <v>6.2133229999999998E-2</v>
      </c>
      <c r="P11" s="8">
        <v>5.6198300000000001E-3</v>
      </c>
      <c r="Q11" s="7">
        <v>0.17911067999999999</v>
      </c>
      <c r="R11" s="8">
        <v>2.439477E-2</v>
      </c>
      <c r="S11" s="7">
        <v>7.9368809999999998E-2</v>
      </c>
      <c r="T11" s="8">
        <v>1.050823E-2</v>
      </c>
      <c r="U11" s="7">
        <v>9.6184259999999994E-2</v>
      </c>
      <c r="V11" s="8">
        <v>7.3618099999999999E-3</v>
      </c>
      <c r="W11" s="7">
        <v>7.2911459999999997E-2</v>
      </c>
      <c r="X11" s="8">
        <v>6.9568399999999997E-3</v>
      </c>
      <c r="Y11" s="7">
        <v>9.3446150000000006E-2</v>
      </c>
      <c r="Z11" s="8">
        <v>2.644005E-2</v>
      </c>
      <c r="AA11" s="7">
        <v>0.11656655</v>
      </c>
      <c r="AB11" s="20">
        <v>2.1619409999999999E-2</v>
      </c>
      <c r="AC11" s="14">
        <f t="shared" si="0"/>
        <v>0.14827198749999998</v>
      </c>
      <c r="AD11" s="9">
        <f t="shared" si="1"/>
        <v>1.7025502500000001E-2</v>
      </c>
    </row>
    <row r="12" spans="1:30" x14ac:dyDescent="0.2">
      <c r="A12" t="s">
        <v>49</v>
      </c>
      <c r="B12" s="101" t="s">
        <v>24</v>
      </c>
      <c r="C12" s="101" t="s">
        <v>5</v>
      </c>
      <c r="D12" s="150" t="s">
        <v>12</v>
      </c>
      <c r="E12" s="18">
        <v>0.28141442</v>
      </c>
      <c r="F12" s="8">
        <v>4.9677739999999998E-2</v>
      </c>
      <c r="G12" s="7">
        <v>7.5164910000000001E-2</v>
      </c>
      <c r="H12" s="8">
        <v>7.5326600000000001E-3</v>
      </c>
      <c r="I12" s="7">
        <v>0.14024866</v>
      </c>
      <c r="J12" s="8">
        <v>1.062565E-2</v>
      </c>
      <c r="K12" s="7">
        <v>8.6944229999999997E-2</v>
      </c>
      <c r="L12" s="8">
        <v>4.6539199999999998E-3</v>
      </c>
      <c r="M12" s="7">
        <v>0.10165484</v>
      </c>
      <c r="N12" s="8">
        <v>1.6244649999999999E-2</v>
      </c>
      <c r="O12" s="7">
        <v>5.9256179999999999E-2</v>
      </c>
      <c r="P12" s="8">
        <v>5.2320099999999996E-3</v>
      </c>
      <c r="Q12" s="7">
        <v>0.18226896000000001</v>
      </c>
      <c r="R12" s="8">
        <v>1.7952869999999999E-2</v>
      </c>
      <c r="S12" s="7">
        <v>8.303373E-2</v>
      </c>
      <c r="T12" s="8">
        <v>9.9770899999999992E-3</v>
      </c>
      <c r="U12" s="7">
        <v>9.8685910000000002E-2</v>
      </c>
      <c r="V12" s="8">
        <v>1.079253E-2</v>
      </c>
      <c r="W12" s="7">
        <v>6.2741069999999996E-2</v>
      </c>
      <c r="X12" s="8">
        <v>7.4109700000000002E-3</v>
      </c>
      <c r="Y12" s="7">
        <v>7.2519249999999993E-2</v>
      </c>
      <c r="Z12" s="8">
        <v>2.510401E-2</v>
      </c>
      <c r="AA12" s="7">
        <v>0.1118213</v>
      </c>
      <c r="AB12" s="20">
        <v>1.711406E-2</v>
      </c>
      <c r="AC12" s="14">
        <f t="shared" si="0"/>
        <v>0.14594305499999999</v>
      </c>
      <c r="AD12" s="9">
        <f t="shared" si="1"/>
        <v>1.81224925E-2</v>
      </c>
    </row>
    <row r="13" spans="1:30" x14ac:dyDescent="0.2">
      <c r="A13" t="s">
        <v>49</v>
      </c>
      <c r="B13" s="101" t="s">
        <v>24</v>
      </c>
      <c r="C13" s="101" t="s">
        <v>5</v>
      </c>
      <c r="D13" s="150" t="s">
        <v>13</v>
      </c>
      <c r="E13" s="18">
        <v>0.29963319999999999</v>
      </c>
      <c r="F13" s="8">
        <v>9.2013239999999996E-2</v>
      </c>
      <c r="G13" s="7">
        <v>8.731941E-2</v>
      </c>
      <c r="H13" s="8">
        <v>8.3803899999999997E-3</v>
      </c>
      <c r="I13" s="7">
        <v>0.14778844999999999</v>
      </c>
      <c r="J13" s="8">
        <v>7.87355E-3</v>
      </c>
      <c r="K13" s="7">
        <v>8.901444E-2</v>
      </c>
      <c r="L13" s="8">
        <v>3.7514499999999999E-3</v>
      </c>
      <c r="M13" s="7">
        <v>0.11527464</v>
      </c>
      <c r="N13" s="8">
        <v>1.2587589999999999E-2</v>
      </c>
      <c r="O13" s="7">
        <v>5.1722169999999998E-2</v>
      </c>
      <c r="P13" s="8">
        <v>3.01236E-3</v>
      </c>
      <c r="Q13" s="7">
        <v>0.18580199999999999</v>
      </c>
      <c r="R13" s="8">
        <v>3.0480009999999998E-2</v>
      </c>
      <c r="S13" s="7">
        <v>8.5407700000000003E-2</v>
      </c>
      <c r="T13" s="8">
        <v>9.6520300000000007E-3</v>
      </c>
      <c r="U13" s="7">
        <v>8.2651820000000001E-2</v>
      </c>
      <c r="V13" s="8">
        <v>5.7743600000000001E-3</v>
      </c>
      <c r="W13" s="7">
        <v>5.390826E-2</v>
      </c>
      <c r="X13" s="8">
        <v>2.96606E-3</v>
      </c>
      <c r="Y13" s="7">
        <v>6.5338110000000005E-2</v>
      </c>
      <c r="Z13" s="8">
        <v>9.4072700000000006E-3</v>
      </c>
      <c r="AA13" s="7">
        <v>0.1266467</v>
      </c>
      <c r="AB13" s="20">
        <v>3.1356429999999998E-2</v>
      </c>
      <c r="AC13" s="14">
        <f t="shared" si="0"/>
        <v>0.155938875</v>
      </c>
      <c r="AD13" s="9">
        <f t="shared" si="1"/>
        <v>2.8004657499999999E-2</v>
      </c>
    </row>
    <row r="14" spans="1:30" x14ac:dyDescent="0.2">
      <c r="A14" t="s">
        <v>49</v>
      </c>
      <c r="B14" s="101" t="s">
        <v>24</v>
      </c>
      <c r="C14" s="101" t="s">
        <v>5</v>
      </c>
      <c r="D14" s="150" t="s">
        <v>33</v>
      </c>
      <c r="E14" s="18">
        <v>0.26146606</v>
      </c>
      <c r="F14" s="8">
        <v>3.1752559999999999E-2</v>
      </c>
      <c r="G14" s="7">
        <v>8.1606830000000005E-2</v>
      </c>
      <c r="H14" s="8">
        <v>3.20126E-3</v>
      </c>
      <c r="I14" s="7">
        <v>0.13635749</v>
      </c>
      <c r="J14" s="8">
        <v>8.4563499999999996E-3</v>
      </c>
      <c r="K14" s="7">
        <v>9.1674220000000001E-2</v>
      </c>
      <c r="L14" s="8">
        <v>3.2752499999999999E-3</v>
      </c>
      <c r="M14" s="7">
        <v>0.10142387</v>
      </c>
      <c r="N14" s="8">
        <v>7.9680600000000008E-3</v>
      </c>
      <c r="O14" s="7">
        <v>5.7357669999999999E-2</v>
      </c>
      <c r="P14" s="8">
        <v>3.25451E-3</v>
      </c>
      <c r="Q14" s="7">
        <v>0.17079183000000001</v>
      </c>
      <c r="R14" s="8">
        <v>1.822418E-2</v>
      </c>
      <c r="S14" s="7">
        <v>8.0906389999999995E-2</v>
      </c>
      <c r="T14" s="8">
        <v>8.3192500000000003E-3</v>
      </c>
      <c r="U14" s="7">
        <v>8.3062150000000001E-2</v>
      </c>
      <c r="V14" s="8">
        <v>6.99783E-3</v>
      </c>
      <c r="W14" s="7">
        <v>6.1747919999999998E-2</v>
      </c>
      <c r="X14" s="8">
        <v>1.4607820000000001E-2</v>
      </c>
      <c r="Y14" s="7">
        <v>6.7022509999999993E-2</v>
      </c>
      <c r="Z14" s="8">
        <v>2.032612E-2</v>
      </c>
      <c r="AA14" s="7">
        <v>0.10863736</v>
      </c>
      <c r="AB14" s="20">
        <v>2.5810340000000001E-2</v>
      </c>
      <c r="AC14" s="14">
        <f t="shared" si="0"/>
        <v>0.14277615000000002</v>
      </c>
      <c r="AD14" s="9">
        <f t="shared" si="1"/>
        <v>1.1671355E-2</v>
      </c>
    </row>
    <row r="15" spans="1:30" x14ac:dyDescent="0.2">
      <c r="A15" t="s">
        <v>49</v>
      </c>
      <c r="B15" s="101" t="s">
        <v>24</v>
      </c>
      <c r="C15" s="101" t="s">
        <v>5</v>
      </c>
      <c r="D15" s="150" t="s">
        <v>32</v>
      </c>
      <c r="E15" s="18">
        <v>0.27842616999999997</v>
      </c>
      <c r="F15" s="8">
        <v>4.098152E-2</v>
      </c>
      <c r="G15" s="7">
        <v>7.5792689999999996E-2</v>
      </c>
      <c r="H15" s="8">
        <v>4.2658000000000001E-3</v>
      </c>
      <c r="I15" s="7">
        <v>0.14103769999999999</v>
      </c>
      <c r="J15" s="8">
        <v>1.211476E-2</v>
      </c>
      <c r="K15" s="7">
        <v>9.1349570000000005E-2</v>
      </c>
      <c r="L15" s="8">
        <v>6.2683699999999997E-3</v>
      </c>
      <c r="M15" s="7">
        <v>0.10523191</v>
      </c>
      <c r="N15" s="8">
        <v>1.295927E-2</v>
      </c>
      <c r="O15" s="7">
        <v>6.7145969999999999E-2</v>
      </c>
      <c r="P15" s="8">
        <v>5.1087199999999998E-3</v>
      </c>
      <c r="Q15" s="7">
        <v>0.16707780999999999</v>
      </c>
      <c r="R15" s="8">
        <v>2.588381E-2</v>
      </c>
      <c r="S15" s="7">
        <v>8.9356790000000005E-2</v>
      </c>
      <c r="T15" s="8">
        <v>1.0706759999999999E-2</v>
      </c>
      <c r="U15" s="7">
        <v>9.5865820000000004E-2</v>
      </c>
      <c r="V15" s="8">
        <v>9.0076300000000008E-3</v>
      </c>
      <c r="W15" s="7">
        <v>6.8548109999999995E-2</v>
      </c>
      <c r="X15" s="8">
        <v>1.390634E-2</v>
      </c>
      <c r="Y15" s="7">
        <v>8.8575420000000002E-2</v>
      </c>
      <c r="Z15" s="8">
        <v>3.2369009999999997E-2</v>
      </c>
      <c r="AA15" s="7">
        <v>9.9993769999999996E-2</v>
      </c>
      <c r="AB15" s="20">
        <v>7.4193799999999997E-3</v>
      </c>
      <c r="AC15" s="14">
        <f t="shared" si="0"/>
        <v>0.14665153249999999</v>
      </c>
      <c r="AD15" s="9">
        <f t="shared" si="1"/>
        <v>1.5907612500000001E-2</v>
      </c>
    </row>
    <row r="16" spans="1:30" x14ac:dyDescent="0.2">
      <c r="A16" t="s">
        <v>49</v>
      </c>
      <c r="B16" s="101" t="s">
        <v>24</v>
      </c>
      <c r="C16" s="101" t="s">
        <v>5</v>
      </c>
      <c r="D16" s="150" t="s">
        <v>31</v>
      </c>
      <c r="E16" s="18">
        <v>0.26377075999999999</v>
      </c>
      <c r="F16" s="8">
        <v>2.9517729999999999E-2</v>
      </c>
      <c r="G16" s="7">
        <v>7.821728E-2</v>
      </c>
      <c r="H16" s="8">
        <v>4.0605399999999996E-3</v>
      </c>
      <c r="I16" s="7">
        <v>0.13782029000000001</v>
      </c>
      <c r="J16" s="8">
        <v>1.1451650000000001E-2</v>
      </c>
      <c r="K16" s="7">
        <v>9.0812169999999998E-2</v>
      </c>
      <c r="L16" s="8">
        <v>3.2215299999999998E-3</v>
      </c>
      <c r="M16" s="7">
        <v>9.7639299999999998E-2</v>
      </c>
      <c r="N16" s="8">
        <v>1.43301E-2</v>
      </c>
      <c r="O16" s="7">
        <v>6.2393820000000003E-2</v>
      </c>
      <c r="P16" s="8">
        <v>5.7453599999999997E-3</v>
      </c>
      <c r="Q16" s="7">
        <v>0.16020416000000001</v>
      </c>
      <c r="R16" s="8">
        <v>2.9465269999999998E-2</v>
      </c>
      <c r="S16" s="7">
        <v>8.5204840000000004E-2</v>
      </c>
      <c r="T16" s="8">
        <v>1.0178660000000001E-2</v>
      </c>
      <c r="U16" s="7">
        <v>9.0326669999999998E-2</v>
      </c>
      <c r="V16" s="8">
        <v>1.0131619999999999E-2</v>
      </c>
      <c r="W16" s="7">
        <v>6.6207849999999999E-2</v>
      </c>
      <c r="X16" s="8">
        <v>1.6673750000000001E-2</v>
      </c>
      <c r="Y16" s="7">
        <v>9.3974569999999993E-2</v>
      </c>
      <c r="Z16" s="8">
        <v>2.5130530000000002E-2</v>
      </c>
      <c r="AA16" s="7">
        <v>9.6573290000000006E-2</v>
      </c>
      <c r="AB16" s="20">
        <v>7.50273E-3</v>
      </c>
      <c r="AC16" s="14">
        <f t="shared" si="0"/>
        <v>0.14265512499999999</v>
      </c>
      <c r="AD16" s="9">
        <f t="shared" si="1"/>
        <v>1.20628625E-2</v>
      </c>
    </row>
    <row r="17" spans="1:30" x14ac:dyDescent="0.2">
      <c r="A17" t="s">
        <v>49</v>
      </c>
      <c r="B17" s="101" t="s">
        <v>24</v>
      </c>
      <c r="C17" s="101" t="s">
        <v>5</v>
      </c>
      <c r="D17" s="150" t="s">
        <v>30</v>
      </c>
      <c r="E17" s="18">
        <v>0.28090294999999998</v>
      </c>
      <c r="F17" s="8">
        <v>5.2065E-2</v>
      </c>
      <c r="G17" s="7">
        <v>8.2588850000000005E-2</v>
      </c>
      <c r="H17" s="8">
        <v>3.0682600000000002E-3</v>
      </c>
      <c r="I17" s="7">
        <v>0.13858402</v>
      </c>
      <c r="J17" s="8">
        <v>9.6747599999999993E-3</v>
      </c>
      <c r="K17" s="7">
        <v>9.1125490000000003E-2</v>
      </c>
      <c r="L17" s="8">
        <v>4.0526700000000004E-3</v>
      </c>
      <c r="M17" s="7">
        <v>0.10856713</v>
      </c>
      <c r="N17" s="8">
        <v>1.2003389999999999E-2</v>
      </c>
      <c r="O17" s="7">
        <v>5.4673289999999999E-2</v>
      </c>
      <c r="P17" s="8">
        <v>4.0636500000000002E-3</v>
      </c>
      <c r="Q17" s="7">
        <v>0.16941877</v>
      </c>
      <c r="R17" s="8">
        <v>2.6003439999999999E-2</v>
      </c>
      <c r="S17" s="7">
        <v>8.2837729999999998E-2</v>
      </c>
      <c r="T17" s="8">
        <v>9.7068799999999993E-3</v>
      </c>
      <c r="U17" s="7">
        <v>8.3270949999999996E-2</v>
      </c>
      <c r="V17" s="8">
        <v>6.3013499999999998E-3</v>
      </c>
      <c r="W17" s="7">
        <v>5.4078389999999997E-2</v>
      </c>
      <c r="X17" s="8">
        <v>3.4241100000000002E-3</v>
      </c>
      <c r="Y17" s="7">
        <v>6.2027440000000003E-2</v>
      </c>
      <c r="Z17" s="8">
        <v>9.1927099999999998E-3</v>
      </c>
      <c r="AA17" s="7">
        <v>0.10970698</v>
      </c>
      <c r="AB17" s="20">
        <v>1.9675100000000001E-2</v>
      </c>
      <c r="AC17" s="14">
        <f t="shared" si="0"/>
        <v>0.1483003275</v>
      </c>
      <c r="AD17" s="9">
        <f t="shared" si="1"/>
        <v>1.7215172500000001E-2</v>
      </c>
    </row>
    <row r="18" spans="1:30" x14ac:dyDescent="0.2">
      <c r="A18" t="s">
        <v>49</v>
      </c>
      <c r="B18" s="101" t="s">
        <v>24</v>
      </c>
      <c r="C18" s="101" t="s">
        <v>5</v>
      </c>
      <c r="D18" s="150" t="s">
        <v>29</v>
      </c>
      <c r="E18" s="18">
        <v>0.2642717</v>
      </c>
      <c r="F18" s="8">
        <v>2.507581E-2</v>
      </c>
      <c r="G18" s="7">
        <v>7.992573E-2</v>
      </c>
      <c r="H18" s="8">
        <v>3.5955800000000001E-3</v>
      </c>
      <c r="I18" s="7">
        <v>0.13460781999999999</v>
      </c>
      <c r="J18" s="8">
        <v>7.0644899999999997E-3</v>
      </c>
      <c r="K18" s="7">
        <v>8.9987029999999996E-2</v>
      </c>
      <c r="L18" s="8">
        <v>3.1666099999999998E-3</v>
      </c>
      <c r="M18" s="7">
        <v>0.10334261</v>
      </c>
      <c r="N18" s="8">
        <v>9.8098600000000001E-3</v>
      </c>
      <c r="O18" s="7">
        <v>5.6435550000000001E-2</v>
      </c>
      <c r="P18" s="8">
        <v>4.0465900000000001E-3</v>
      </c>
      <c r="Q18" s="7">
        <v>0.17064409999999999</v>
      </c>
      <c r="R18" s="8">
        <v>1.815462E-2</v>
      </c>
      <c r="S18" s="7">
        <v>7.9133060000000005E-2</v>
      </c>
      <c r="T18" s="8">
        <v>7.9816799999999997E-3</v>
      </c>
      <c r="U18" s="7">
        <v>8.0735379999999995E-2</v>
      </c>
      <c r="V18" s="8">
        <v>5.2870199999999999E-3</v>
      </c>
      <c r="W18" s="7">
        <v>5.801593E-2</v>
      </c>
      <c r="X18" s="8">
        <v>9.9852799999999992E-3</v>
      </c>
      <c r="Y18" s="7">
        <v>6.8318210000000004E-2</v>
      </c>
      <c r="Z18" s="8">
        <v>1.645158E-2</v>
      </c>
      <c r="AA18" s="7">
        <v>0.10511813</v>
      </c>
      <c r="AB18" s="20">
        <v>1.541738E-2</v>
      </c>
      <c r="AC18" s="14">
        <f t="shared" si="0"/>
        <v>0.14219807000000001</v>
      </c>
      <c r="AD18" s="9">
        <f t="shared" si="1"/>
        <v>9.7256224999999995E-3</v>
      </c>
    </row>
    <row r="19" spans="1:30" x14ac:dyDescent="0.2">
      <c r="A19" t="s">
        <v>49</v>
      </c>
      <c r="B19" s="101" t="s">
        <v>24</v>
      </c>
      <c r="C19" s="101" t="s">
        <v>5</v>
      </c>
      <c r="D19" s="150" t="s">
        <v>28</v>
      </c>
      <c r="E19" s="18">
        <v>0.26559042999999999</v>
      </c>
      <c r="F19" s="8">
        <v>4.2604280000000001E-2</v>
      </c>
      <c r="G19" s="7">
        <v>7.5266589999999994E-2</v>
      </c>
      <c r="H19" s="8">
        <v>4.0441100000000001E-3</v>
      </c>
      <c r="I19" s="7">
        <v>0.14424384000000001</v>
      </c>
      <c r="J19" s="8">
        <v>1.0741260000000001E-2</v>
      </c>
      <c r="K19" s="7">
        <v>8.8805369999999995E-2</v>
      </c>
      <c r="L19" s="8">
        <v>4.6404000000000003E-3</v>
      </c>
      <c r="M19" s="7">
        <v>0.10371157</v>
      </c>
      <c r="N19" s="8">
        <v>1.1829900000000001E-2</v>
      </c>
      <c r="O19" s="7">
        <v>6.5801970000000001E-2</v>
      </c>
      <c r="P19" s="8">
        <v>7.1995899999999996E-3</v>
      </c>
      <c r="Q19" s="7">
        <v>0.17112321999999999</v>
      </c>
      <c r="R19" s="8">
        <v>3.2159840000000002E-2</v>
      </c>
      <c r="S19" s="7">
        <v>8.8265659999999996E-2</v>
      </c>
      <c r="T19" s="8">
        <v>1.1486359999999999E-2</v>
      </c>
      <c r="U19" s="7">
        <v>9.8129179999999996E-2</v>
      </c>
      <c r="V19" s="8">
        <v>1.0370320000000001E-2</v>
      </c>
      <c r="W19" s="7">
        <v>6.3088599999999995E-2</v>
      </c>
      <c r="X19" s="8">
        <v>8.8268099999999992E-3</v>
      </c>
      <c r="Y19" s="7">
        <v>0.10849009</v>
      </c>
      <c r="Z19" s="8">
        <v>4.0723879999999997E-2</v>
      </c>
      <c r="AA19" s="7">
        <v>0.10145801</v>
      </c>
      <c r="AB19" s="20">
        <v>8.6932599999999995E-3</v>
      </c>
      <c r="AC19" s="14">
        <f t="shared" si="0"/>
        <v>0.14347655749999999</v>
      </c>
      <c r="AD19" s="9">
        <f t="shared" si="1"/>
        <v>1.5507512500000001E-2</v>
      </c>
    </row>
    <row r="20" spans="1:30" x14ac:dyDescent="0.2">
      <c r="A20" t="s">
        <v>49</v>
      </c>
      <c r="B20" s="101" t="s">
        <v>24</v>
      </c>
      <c r="C20" s="101" t="s">
        <v>5</v>
      </c>
      <c r="D20" s="150" t="s">
        <v>27</v>
      </c>
      <c r="E20" s="18">
        <v>0.28331506000000001</v>
      </c>
      <c r="F20" s="8">
        <v>5.301807E-2</v>
      </c>
      <c r="G20" s="7">
        <v>7.4834899999999996E-2</v>
      </c>
      <c r="H20" s="8">
        <v>6.2705699999999996E-3</v>
      </c>
      <c r="I20" s="7">
        <v>0.14632127</v>
      </c>
      <c r="J20" s="8">
        <v>2.0561400000000001E-2</v>
      </c>
      <c r="K20" s="7">
        <v>8.6509530000000001E-2</v>
      </c>
      <c r="L20" s="8">
        <v>4.6373400000000002E-3</v>
      </c>
      <c r="M20" s="7">
        <v>0.10711125000000001</v>
      </c>
      <c r="N20" s="8">
        <v>1.416589E-2</v>
      </c>
      <c r="O20" s="7">
        <v>5.9363310000000002E-2</v>
      </c>
      <c r="P20" s="8">
        <v>5.2303799999999998E-3</v>
      </c>
      <c r="Q20" s="7">
        <v>0.18000846000000001</v>
      </c>
      <c r="R20" s="8">
        <v>2.3018529999999999E-2</v>
      </c>
      <c r="S20" s="7">
        <v>8.1187319999999993E-2</v>
      </c>
      <c r="T20" s="8">
        <v>1.031146E-2</v>
      </c>
      <c r="U20" s="7">
        <v>9.6211019999999994E-2</v>
      </c>
      <c r="V20" s="8">
        <v>1.0107680000000001E-2</v>
      </c>
      <c r="W20" s="7">
        <v>6.3343469999999999E-2</v>
      </c>
      <c r="X20" s="8">
        <v>6.7291499999999997E-3</v>
      </c>
      <c r="Y20" s="7">
        <v>7.8297850000000002E-2</v>
      </c>
      <c r="Z20" s="8">
        <v>2.319771E-2</v>
      </c>
      <c r="AA20" s="7">
        <v>0.12188628</v>
      </c>
      <c r="AB20" s="20">
        <v>2.3615049999999999E-2</v>
      </c>
      <c r="AC20" s="14">
        <f t="shared" si="0"/>
        <v>0.14774519000000003</v>
      </c>
      <c r="AD20" s="9">
        <f t="shared" si="1"/>
        <v>2.1121845000000004E-2</v>
      </c>
    </row>
    <row r="21" spans="1:30" ht="17" thickBot="1" x14ac:dyDescent="0.25">
      <c r="A21" t="s">
        <v>49</v>
      </c>
      <c r="B21" s="101" t="s">
        <v>24</v>
      </c>
      <c r="C21" s="102" t="s">
        <v>5</v>
      </c>
      <c r="D21" s="151" t="s">
        <v>26</v>
      </c>
      <c r="E21" s="19">
        <v>0.26966649999999998</v>
      </c>
      <c r="F21" s="11">
        <v>4.2277139999999998E-2</v>
      </c>
      <c r="G21" s="10">
        <v>7.5103749999999997E-2</v>
      </c>
      <c r="H21" s="11">
        <v>5.15659E-3</v>
      </c>
      <c r="I21" s="10">
        <v>0.13571140000000001</v>
      </c>
      <c r="J21" s="11">
        <v>8.3308600000000007E-3</v>
      </c>
      <c r="K21" s="10">
        <v>8.8020730000000005E-2</v>
      </c>
      <c r="L21" s="11">
        <v>5.4882799999999999E-3</v>
      </c>
      <c r="M21" s="10">
        <v>0.10930862</v>
      </c>
      <c r="N21" s="11">
        <v>1.3779E-2</v>
      </c>
      <c r="O21" s="10">
        <v>6.4945520000000007E-2</v>
      </c>
      <c r="P21" s="11">
        <v>5.7681499999999997E-3</v>
      </c>
      <c r="Q21" s="10">
        <v>0.16853681000000001</v>
      </c>
      <c r="R21" s="11">
        <v>2.8346650000000001E-2</v>
      </c>
      <c r="S21" s="10">
        <v>8.3948140000000004E-2</v>
      </c>
      <c r="T21" s="11">
        <v>9.0933699999999999E-3</v>
      </c>
      <c r="U21" s="10">
        <v>8.7254670000000006E-2</v>
      </c>
      <c r="V21" s="11">
        <v>1.158498E-2</v>
      </c>
      <c r="W21" s="10">
        <v>6.9102640000000007E-2</v>
      </c>
      <c r="X21" s="11">
        <v>1.2014210000000001E-2</v>
      </c>
      <c r="Y21" s="10">
        <v>0.1134995</v>
      </c>
      <c r="Z21" s="11">
        <v>2.705805E-2</v>
      </c>
      <c r="AA21" s="10">
        <v>0.10379867</v>
      </c>
      <c r="AB21" s="21">
        <v>1.8733730000000001E-2</v>
      </c>
      <c r="AC21" s="15">
        <f t="shared" si="0"/>
        <v>0.14212559499999999</v>
      </c>
      <c r="AD21" s="12">
        <f t="shared" si="1"/>
        <v>1.53132175E-2</v>
      </c>
    </row>
    <row r="22" spans="1:30" x14ac:dyDescent="0.2">
      <c r="A22" t="s">
        <v>49</v>
      </c>
      <c r="B22" s="101" t="s">
        <v>24</v>
      </c>
      <c r="C22" s="100" t="s">
        <v>14</v>
      </c>
      <c r="D22" s="149" t="s">
        <v>22</v>
      </c>
      <c r="E22" s="53">
        <v>0.29814792000000001</v>
      </c>
      <c r="F22" s="65">
        <v>3.3461190000000002E-2</v>
      </c>
      <c r="G22" s="55">
        <v>8.8845830000000001E-2</v>
      </c>
      <c r="H22" s="65">
        <v>5.4862799999999996E-3</v>
      </c>
      <c r="I22" s="55">
        <v>0.14209379999999999</v>
      </c>
      <c r="J22" s="65">
        <v>1.162666E-2</v>
      </c>
      <c r="K22" s="55">
        <v>8.8540659999999993E-2</v>
      </c>
      <c r="L22" s="65">
        <v>4.5483700000000004E-3</v>
      </c>
      <c r="M22" s="55">
        <v>0.10175439999999999</v>
      </c>
      <c r="N22" s="65">
        <v>7.3233300000000003E-3</v>
      </c>
      <c r="O22" s="55">
        <v>5.0339290000000002E-2</v>
      </c>
      <c r="P22" s="65">
        <v>6.9979999999999999E-4</v>
      </c>
      <c r="Q22" s="55">
        <v>0.17367980999999999</v>
      </c>
      <c r="R22" s="65">
        <v>2.8757089999999999E-2</v>
      </c>
      <c r="S22" s="55">
        <v>7.7286560000000004E-2</v>
      </c>
      <c r="T22" s="65">
        <v>7.0897499999999997E-3</v>
      </c>
      <c r="U22" s="55">
        <v>7.8060240000000003E-2</v>
      </c>
      <c r="V22" s="65">
        <v>5.7214800000000001E-3</v>
      </c>
      <c r="W22" s="55">
        <v>5.2877710000000001E-2</v>
      </c>
      <c r="X22" s="65">
        <v>2.2804100000000001E-3</v>
      </c>
      <c r="Y22" s="55">
        <v>6.6398589999999993E-2</v>
      </c>
      <c r="Z22" s="65">
        <v>1.2263090000000001E-2</v>
      </c>
      <c r="AA22" s="55">
        <v>9.7896369999999996E-2</v>
      </c>
      <c r="AB22" s="54">
        <v>1.371901E-2</v>
      </c>
      <c r="AC22" s="71">
        <f t="shared" si="0"/>
        <v>0.15440705250000003</v>
      </c>
      <c r="AD22" s="72">
        <f t="shared" si="1"/>
        <v>1.3780624999999999E-2</v>
      </c>
    </row>
    <row r="23" spans="1:30" x14ac:dyDescent="0.2">
      <c r="A23" t="s">
        <v>49</v>
      </c>
      <c r="B23" s="101" t="s">
        <v>24</v>
      </c>
      <c r="C23" s="101" t="s">
        <v>14</v>
      </c>
      <c r="D23" s="150" t="s">
        <v>23</v>
      </c>
      <c r="E23" s="18">
        <v>0.28885033999999998</v>
      </c>
      <c r="F23" s="8">
        <v>3.8395510000000001E-2</v>
      </c>
      <c r="G23" s="7">
        <v>8.8186239999999999E-2</v>
      </c>
      <c r="H23" s="8">
        <v>5.1654099999999996E-3</v>
      </c>
      <c r="I23" s="7">
        <v>0.13484217000000001</v>
      </c>
      <c r="J23" s="8">
        <v>1.1483520000000001E-2</v>
      </c>
      <c r="K23" s="7">
        <v>9.1246279999999999E-2</v>
      </c>
      <c r="L23" s="8">
        <v>4.6794799999999998E-3</v>
      </c>
      <c r="M23" s="7">
        <v>9.730917E-2</v>
      </c>
      <c r="N23" s="8">
        <v>4.36002E-3</v>
      </c>
      <c r="O23" s="7">
        <v>5.0774220000000002E-2</v>
      </c>
      <c r="P23" s="8">
        <v>1.6796999999999999E-3</v>
      </c>
      <c r="Q23" s="7">
        <v>0.16115360000000001</v>
      </c>
      <c r="R23" s="8">
        <v>1.8867700000000001E-2</v>
      </c>
      <c r="S23" s="7">
        <v>7.289698E-2</v>
      </c>
      <c r="T23" s="8">
        <v>8.1626900000000002E-3</v>
      </c>
      <c r="U23" s="7">
        <v>7.9101889999999994E-2</v>
      </c>
      <c r="V23" s="8">
        <v>5.6569100000000002E-3</v>
      </c>
      <c r="W23" s="7">
        <v>5.3430230000000002E-2</v>
      </c>
      <c r="X23" s="8">
        <v>1.8344399999999999E-3</v>
      </c>
      <c r="Y23" s="7">
        <v>7.3617779999999994E-2</v>
      </c>
      <c r="Z23" s="8">
        <v>1.235229E-2</v>
      </c>
      <c r="AA23" s="7">
        <v>0.10260969</v>
      </c>
      <c r="AB23" s="20">
        <v>1.455847E-2</v>
      </c>
      <c r="AC23" s="14">
        <f t="shared" si="0"/>
        <v>0.15078125749999999</v>
      </c>
      <c r="AD23" s="9">
        <f t="shared" si="1"/>
        <v>1.493098E-2</v>
      </c>
    </row>
    <row r="24" spans="1:30" x14ac:dyDescent="0.2">
      <c r="A24" t="s">
        <v>49</v>
      </c>
      <c r="B24" s="101" t="s">
        <v>24</v>
      </c>
      <c r="C24" s="101" t="s">
        <v>14</v>
      </c>
      <c r="D24" s="150" t="s">
        <v>6</v>
      </c>
      <c r="E24" s="18">
        <v>0.28892082000000002</v>
      </c>
      <c r="F24" s="8">
        <v>2.9987400000000001E-2</v>
      </c>
      <c r="G24" s="7">
        <v>9.385628E-2</v>
      </c>
      <c r="H24" s="8">
        <v>3.0045599999999999E-3</v>
      </c>
      <c r="I24" s="7">
        <v>0.14839959999999999</v>
      </c>
      <c r="J24" s="8">
        <v>8.5244699999999993E-3</v>
      </c>
      <c r="K24" s="7">
        <v>8.6244050000000003E-2</v>
      </c>
      <c r="L24" s="8">
        <v>3.1396100000000001E-3</v>
      </c>
      <c r="M24" s="7">
        <v>9.3599280000000007E-2</v>
      </c>
      <c r="N24" s="8">
        <v>8.5270899999999993E-3</v>
      </c>
      <c r="O24" s="7">
        <v>6.7922109999999994E-2</v>
      </c>
      <c r="P24" s="8">
        <v>3.2663800000000002E-3</v>
      </c>
      <c r="Q24" s="7">
        <v>0.17357234999999999</v>
      </c>
      <c r="R24" s="8">
        <v>2.7695299999999999E-2</v>
      </c>
      <c r="S24" s="7">
        <v>8.8112060000000006E-2</v>
      </c>
      <c r="T24" s="8">
        <v>5.9368600000000004E-3</v>
      </c>
      <c r="U24" s="7">
        <v>7.9022350000000005E-2</v>
      </c>
      <c r="V24" s="8">
        <v>4.0929900000000003E-3</v>
      </c>
      <c r="W24" s="7">
        <v>5.663928E-2</v>
      </c>
      <c r="X24" s="8">
        <v>2.51914E-3</v>
      </c>
      <c r="Y24" s="7">
        <v>6.2533920000000007E-2</v>
      </c>
      <c r="Z24" s="8">
        <v>6.5211999999999996E-3</v>
      </c>
      <c r="AA24" s="7">
        <v>9.5047969999999996E-2</v>
      </c>
      <c r="AB24" s="20">
        <v>1.262082E-2</v>
      </c>
      <c r="AC24" s="14">
        <f t="shared" si="0"/>
        <v>0.15435518750000002</v>
      </c>
      <c r="AD24" s="9">
        <f t="shared" si="1"/>
        <v>1.116401E-2</v>
      </c>
    </row>
    <row r="25" spans="1:30" x14ac:dyDescent="0.2">
      <c r="A25" t="s">
        <v>49</v>
      </c>
      <c r="B25" s="101" t="s">
        <v>24</v>
      </c>
      <c r="C25" s="101" t="s">
        <v>14</v>
      </c>
      <c r="D25" s="150" t="s">
        <v>7</v>
      </c>
      <c r="E25" s="18">
        <v>0.30477863999999999</v>
      </c>
      <c r="F25" s="8">
        <v>3.8843290000000003E-2</v>
      </c>
      <c r="G25" s="7">
        <v>8.6518189999999995E-2</v>
      </c>
      <c r="H25" s="8">
        <v>5.8803500000000003E-3</v>
      </c>
      <c r="I25" s="7">
        <v>0.1485389</v>
      </c>
      <c r="J25" s="8">
        <v>1.272877E-2</v>
      </c>
      <c r="K25" s="7">
        <v>8.7561639999999996E-2</v>
      </c>
      <c r="L25" s="8">
        <v>6.6188499999999999E-3</v>
      </c>
      <c r="M25" s="7">
        <v>9.9986169999999999E-2</v>
      </c>
      <c r="N25" s="8">
        <v>1.327628E-2</v>
      </c>
      <c r="O25" s="7">
        <v>5.3871179999999998E-2</v>
      </c>
      <c r="P25" s="8">
        <v>2.4665099999999999E-3</v>
      </c>
      <c r="Q25" s="7">
        <v>0.18094882000000001</v>
      </c>
      <c r="R25" s="8">
        <v>2.0006329999999999E-2</v>
      </c>
      <c r="S25" s="7">
        <v>8.814777E-2</v>
      </c>
      <c r="T25" s="8">
        <v>1.2066500000000001E-2</v>
      </c>
      <c r="U25" s="7">
        <v>8.8527549999999997E-2</v>
      </c>
      <c r="V25" s="8">
        <v>8.3507900000000003E-3</v>
      </c>
      <c r="W25" s="7">
        <v>5.4731910000000002E-2</v>
      </c>
      <c r="X25" s="8">
        <v>3.1281899999999999E-3</v>
      </c>
      <c r="Y25" s="7">
        <v>8.0773479999999995E-2</v>
      </c>
      <c r="Z25" s="8">
        <v>1.2849879999999999E-2</v>
      </c>
      <c r="AA25" s="7">
        <v>0.10428572</v>
      </c>
      <c r="AB25" s="20">
        <v>2.605944E-2</v>
      </c>
      <c r="AC25" s="14">
        <f t="shared" si="0"/>
        <v>0.15684934249999999</v>
      </c>
      <c r="AD25" s="9">
        <f t="shared" si="1"/>
        <v>1.6017815000000001E-2</v>
      </c>
    </row>
    <row r="26" spans="1:30" x14ac:dyDescent="0.2">
      <c r="A26" t="s">
        <v>49</v>
      </c>
      <c r="B26" s="101" t="s">
        <v>24</v>
      </c>
      <c r="C26" s="101" t="s">
        <v>14</v>
      </c>
      <c r="D26" s="150" t="s">
        <v>8</v>
      </c>
      <c r="E26" s="18">
        <v>0.31425750000000002</v>
      </c>
      <c r="F26" s="8">
        <v>4.0903009999999997E-2</v>
      </c>
      <c r="G26" s="7">
        <v>8.6623179999999994E-2</v>
      </c>
      <c r="H26" s="8">
        <v>6.0253299999999997E-3</v>
      </c>
      <c r="I26" s="7">
        <v>0.14793814999999999</v>
      </c>
      <c r="J26" s="8">
        <v>1.3467460000000001E-2</v>
      </c>
      <c r="K26" s="7">
        <v>9.250361E-2</v>
      </c>
      <c r="L26" s="8">
        <v>6.7725099999999998E-3</v>
      </c>
      <c r="M26" s="7">
        <v>0.10717674000000001</v>
      </c>
      <c r="N26" s="8">
        <v>1.663452E-2</v>
      </c>
      <c r="O26" s="7">
        <v>5.1862709999999999E-2</v>
      </c>
      <c r="P26" s="8">
        <v>1.3750699999999999E-3</v>
      </c>
      <c r="Q26" s="7">
        <v>0.17643644</v>
      </c>
      <c r="R26" s="8">
        <v>2.7345350000000001E-2</v>
      </c>
      <c r="S26" s="7">
        <v>7.2975680000000001E-2</v>
      </c>
      <c r="T26" s="8">
        <v>8.0083900000000006E-3</v>
      </c>
      <c r="U26" s="7">
        <v>8.0835950000000004E-2</v>
      </c>
      <c r="V26" s="8">
        <v>7.5805000000000004E-3</v>
      </c>
      <c r="W26" s="7">
        <v>5.4384410000000001E-2</v>
      </c>
      <c r="X26" s="8">
        <v>3.6466799999999998E-3</v>
      </c>
      <c r="Y26" s="7">
        <v>7.468429E-2</v>
      </c>
      <c r="Z26" s="8">
        <v>1.37833E-2</v>
      </c>
      <c r="AA26" s="7">
        <v>0.10444870000000001</v>
      </c>
      <c r="AB26" s="20">
        <v>1.9904040000000001E-2</v>
      </c>
      <c r="AC26" s="14">
        <f t="shared" si="0"/>
        <v>0.16033060999999998</v>
      </c>
      <c r="AD26" s="9">
        <f t="shared" si="1"/>
        <v>1.6792077499999999E-2</v>
      </c>
    </row>
    <row r="27" spans="1:30" x14ac:dyDescent="0.2">
      <c r="A27" t="s">
        <v>49</v>
      </c>
      <c r="B27" s="101" t="s">
        <v>24</v>
      </c>
      <c r="C27" s="101" t="s">
        <v>14</v>
      </c>
      <c r="D27" s="150" t="s">
        <v>9</v>
      </c>
      <c r="E27" s="18">
        <v>0.31822025999999998</v>
      </c>
      <c r="F27" s="8">
        <v>6.2462459999999997E-2</v>
      </c>
      <c r="G27" s="7">
        <v>8.8510839999999993E-2</v>
      </c>
      <c r="H27" s="8">
        <v>1.0970580000000001E-2</v>
      </c>
      <c r="I27" s="7">
        <v>0.14151059999999999</v>
      </c>
      <c r="J27" s="8">
        <v>1.6220249999999999E-2</v>
      </c>
      <c r="K27" s="7">
        <v>9.2052700000000001E-2</v>
      </c>
      <c r="L27" s="8">
        <v>4.0086399999999999E-3</v>
      </c>
      <c r="M27" s="7">
        <v>0.10850422999999999</v>
      </c>
      <c r="N27" s="8">
        <v>1.472307E-2</v>
      </c>
      <c r="O27" s="7">
        <v>5.1872469999999997E-2</v>
      </c>
      <c r="P27" s="8">
        <v>1.8821599999999999E-3</v>
      </c>
      <c r="Q27" s="7">
        <v>0.1733121</v>
      </c>
      <c r="R27" s="8">
        <v>2.7929740000000002E-2</v>
      </c>
      <c r="S27" s="7">
        <v>6.7564470000000001E-2</v>
      </c>
      <c r="T27" s="8">
        <v>4.5056899999999997E-3</v>
      </c>
      <c r="U27" s="7">
        <v>8.0425629999999998E-2</v>
      </c>
      <c r="V27" s="8">
        <v>7.6390499999999997E-3</v>
      </c>
      <c r="W27" s="7">
        <v>5.3048100000000001E-2</v>
      </c>
      <c r="X27" s="8">
        <v>3.0315899999999998E-3</v>
      </c>
      <c r="Y27" s="7">
        <v>6.3114900000000002E-2</v>
      </c>
      <c r="Z27" s="8">
        <v>1.1246870000000001E-2</v>
      </c>
      <c r="AA27" s="7">
        <v>0.10579384</v>
      </c>
      <c r="AB27" s="20">
        <v>1.140768E-2</v>
      </c>
      <c r="AC27" s="14">
        <f t="shared" si="0"/>
        <v>0.16007359999999998</v>
      </c>
      <c r="AD27" s="9">
        <f t="shared" si="1"/>
        <v>2.3415482499999998E-2</v>
      </c>
    </row>
    <row r="28" spans="1:30" x14ac:dyDescent="0.2">
      <c r="A28" t="s">
        <v>49</v>
      </c>
      <c r="B28" s="101" t="s">
        <v>24</v>
      </c>
      <c r="C28" s="101" t="s">
        <v>14</v>
      </c>
      <c r="D28" s="150" t="s">
        <v>10</v>
      </c>
      <c r="E28" s="18">
        <v>0.28645575000000001</v>
      </c>
      <c r="F28" s="8">
        <v>5.2355100000000002E-2</v>
      </c>
      <c r="G28" s="7">
        <v>7.3650519999999997E-2</v>
      </c>
      <c r="H28" s="8">
        <v>4.9671799999999999E-3</v>
      </c>
      <c r="I28" s="7">
        <v>0.13583992</v>
      </c>
      <c r="J28" s="8">
        <v>9.0063000000000001E-3</v>
      </c>
      <c r="K28" s="7">
        <v>8.9072659999999998E-2</v>
      </c>
      <c r="L28" s="8">
        <v>4.5531299999999999E-3</v>
      </c>
      <c r="M28" s="7">
        <v>0.11061363</v>
      </c>
      <c r="N28" s="8">
        <v>1.495924E-2</v>
      </c>
      <c r="O28" s="7">
        <v>6.2587400000000001E-2</v>
      </c>
      <c r="P28" s="8">
        <v>4.9759499999999998E-3</v>
      </c>
      <c r="Q28" s="7">
        <v>0.17363957999999999</v>
      </c>
      <c r="R28" s="8">
        <v>2.6493989999999999E-2</v>
      </c>
      <c r="S28" s="7">
        <v>7.1416220000000002E-2</v>
      </c>
      <c r="T28" s="8">
        <v>1.6766159999999999E-2</v>
      </c>
      <c r="U28" s="7">
        <v>9.7380729999999999E-2</v>
      </c>
      <c r="V28" s="8">
        <v>1.174767E-2</v>
      </c>
      <c r="W28" s="7">
        <v>6.3457730000000004E-2</v>
      </c>
      <c r="X28" s="8">
        <v>7.1780799999999999E-3</v>
      </c>
      <c r="Y28" s="7">
        <v>9.7081860000000006E-2</v>
      </c>
      <c r="Z28" s="8">
        <v>2.4749400000000001E-2</v>
      </c>
      <c r="AA28" s="7">
        <v>0.11755878</v>
      </c>
      <c r="AB28" s="20">
        <v>1.3162480000000001E-2</v>
      </c>
      <c r="AC28" s="14">
        <f t="shared" si="0"/>
        <v>0.14625471249999999</v>
      </c>
      <c r="AD28" s="9">
        <f t="shared" si="1"/>
        <v>1.77204275E-2</v>
      </c>
    </row>
    <row r="29" spans="1:30" x14ac:dyDescent="0.2">
      <c r="A29" t="s">
        <v>49</v>
      </c>
      <c r="B29" s="101" t="s">
        <v>24</v>
      </c>
      <c r="C29" s="101" t="s">
        <v>14</v>
      </c>
      <c r="D29" s="150" t="s">
        <v>11</v>
      </c>
      <c r="E29" s="18">
        <v>0.31161654</v>
      </c>
      <c r="F29" s="8">
        <v>3.963672E-2</v>
      </c>
      <c r="G29" s="7">
        <v>7.2995809999999994E-2</v>
      </c>
      <c r="H29" s="8">
        <v>3.42867E-3</v>
      </c>
      <c r="I29" s="7">
        <v>0.13359824000000001</v>
      </c>
      <c r="J29" s="8">
        <v>1.1434980000000001E-2</v>
      </c>
      <c r="K29" s="7">
        <v>9.1816770000000006E-2</v>
      </c>
      <c r="L29" s="8">
        <v>4.7304900000000004E-3</v>
      </c>
      <c r="M29" s="7">
        <v>0.10275724999999999</v>
      </c>
      <c r="N29" s="8">
        <v>1.052846E-2</v>
      </c>
      <c r="O29" s="7">
        <v>6.3589400000000004E-2</v>
      </c>
      <c r="P29" s="8">
        <v>4.0368499999999998E-3</v>
      </c>
      <c r="Q29" s="7">
        <v>0.16510984000000001</v>
      </c>
      <c r="R29" s="8">
        <v>3.466255E-2</v>
      </c>
      <c r="S29" s="7">
        <v>8.2780199999999998E-2</v>
      </c>
      <c r="T29" s="8">
        <v>9.8519499999999999E-3</v>
      </c>
      <c r="U29" s="7">
        <v>0.10047979999999999</v>
      </c>
      <c r="V29" s="8">
        <v>8.5149600000000002E-3</v>
      </c>
      <c r="W29" s="7">
        <v>6.7983689999999999E-2</v>
      </c>
      <c r="X29" s="8">
        <v>7.0111599999999998E-3</v>
      </c>
      <c r="Y29" s="7">
        <v>9.6259520000000001E-2</v>
      </c>
      <c r="Z29" s="8">
        <v>1.8627749999999998E-2</v>
      </c>
      <c r="AA29" s="7">
        <v>0.11971900000000001</v>
      </c>
      <c r="AB29" s="20">
        <v>1.773456E-2</v>
      </c>
      <c r="AC29" s="14">
        <f t="shared" si="0"/>
        <v>0.15250684</v>
      </c>
      <c r="AD29" s="9">
        <f t="shared" si="1"/>
        <v>1.4807715000000003E-2</v>
      </c>
    </row>
    <row r="30" spans="1:30" x14ac:dyDescent="0.2">
      <c r="A30" t="s">
        <v>49</v>
      </c>
      <c r="B30" s="101" t="s">
        <v>24</v>
      </c>
      <c r="C30" s="101" t="s">
        <v>14</v>
      </c>
      <c r="D30" s="150" t="s">
        <v>12</v>
      </c>
      <c r="E30" s="18">
        <v>0.28870000000000001</v>
      </c>
      <c r="F30" s="8">
        <v>5.1644589999999997E-2</v>
      </c>
      <c r="G30" s="7">
        <v>7.7612269999999997E-2</v>
      </c>
      <c r="H30" s="8">
        <v>5.5720099999999996E-3</v>
      </c>
      <c r="I30" s="7">
        <v>0.13979147</v>
      </c>
      <c r="J30" s="8">
        <v>1.3064630000000001E-2</v>
      </c>
      <c r="K30" s="7">
        <v>9.0792449999999997E-2</v>
      </c>
      <c r="L30" s="8">
        <v>3.6216199999999999E-3</v>
      </c>
      <c r="M30" s="7">
        <v>0.10797569</v>
      </c>
      <c r="N30" s="8">
        <v>1.309951E-2</v>
      </c>
      <c r="O30" s="7">
        <v>5.5627349999999999E-2</v>
      </c>
      <c r="P30" s="8">
        <v>4.4427099999999999E-3</v>
      </c>
      <c r="Q30" s="7">
        <v>0.17211723000000001</v>
      </c>
      <c r="R30" s="8">
        <v>1.7903229999999999E-2</v>
      </c>
      <c r="S30" s="7">
        <v>7.2784600000000005E-2</v>
      </c>
      <c r="T30" s="8">
        <v>8.6945300000000007E-3</v>
      </c>
      <c r="U30" s="7">
        <v>8.8193359999999998E-2</v>
      </c>
      <c r="V30" s="8">
        <v>9.4236300000000005E-3</v>
      </c>
      <c r="W30" s="7">
        <v>6.9726869999999996E-2</v>
      </c>
      <c r="X30" s="8">
        <v>1.711785E-2</v>
      </c>
      <c r="Y30" s="7">
        <v>8.8804110000000006E-2</v>
      </c>
      <c r="Z30" s="8">
        <v>2.2778360000000001E-2</v>
      </c>
      <c r="AA30" s="7">
        <v>0.11261889</v>
      </c>
      <c r="AB30" s="20">
        <v>1.33858E-2</v>
      </c>
      <c r="AC30" s="14">
        <f t="shared" si="0"/>
        <v>0.14922404750000001</v>
      </c>
      <c r="AD30" s="9">
        <f t="shared" si="1"/>
        <v>1.8475712500000002E-2</v>
      </c>
    </row>
    <row r="31" spans="1:30" x14ac:dyDescent="0.2">
      <c r="A31" t="s">
        <v>49</v>
      </c>
      <c r="B31" s="101" t="s">
        <v>24</v>
      </c>
      <c r="C31" s="101" t="s">
        <v>14</v>
      </c>
      <c r="D31" s="150" t="s">
        <v>13</v>
      </c>
      <c r="E31" s="18">
        <v>0.30398786</v>
      </c>
      <c r="F31" s="8">
        <v>6.6680240000000002E-2</v>
      </c>
      <c r="G31" s="7">
        <v>8.5426440000000006E-2</v>
      </c>
      <c r="H31" s="8">
        <v>8.1151000000000001E-3</v>
      </c>
      <c r="I31" s="7">
        <v>0.14701805000000001</v>
      </c>
      <c r="J31" s="8">
        <v>1.8808510000000001E-2</v>
      </c>
      <c r="K31" s="7">
        <v>9.1043239999999998E-2</v>
      </c>
      <c r="L31" s="8">
        <v>4.8469000000000003E-3</v>
      </c>
      <c r="M31" s="7">
        <v>0.10957103999999999</v>
      </c>
      <c r="N31" s="8">
        <v>1.6422860000000001E-2</v>
      </c>
      <c r="O31" s="7">
        <v>5.0631040000000002E-2</v>
      </c>
      <c r="P31" s="8">
        <v>1.54404E-3</v>
      </c>
      <c r="Q31" s="7">
        <v>0.15880245000000001</v>
      </c>
      <c r="R31" s="8">
        <v>2.7428569999999999E-2</v>
      </c>
      <c r="S31" s="7">
        <v>6.7513030000000002E-2</v>
      </c>
      <c r="T31" s="8">
        <v>5.1762099999999997E-3</v>
      </c>
      <c r="U31" s="7">
        <v>8.2618430000000007E-2</v>
      </c>
      <c r="V31" s="8">
        <v>7.6524799999999997E-3</v>
      </c>
      <c r="W31" s="7">
        <v>5.1817910000000002E-2</v>
      </c>
      <c r="X31" s="8">
        <v>2.9125800000000001E-3</v>
      </c>
      <c r="Y31" s="7">
        <v>6.6369410000000004E-2</v>
      </c>
      <c r="Z31" s="8">
        <v>1.240014E-2</v>
      </c>
      <c r="AA31" s="7">
        <v>0.11534395</v>
      </c>
      <c r="AB31" s="20">
        <v>2.4327310000000001E-2</v>
      </c>
      <c r="AC31" s="14">
        <f t="shared" si="0"/>
        <v>0.15686889749999999</v>
      </c>
      <c r="AD31" s="9">
        <f t="shared" si="1"/>
        <v>2.4612687500000001E-2</v>
      </c>
    </row>
    <row r="32" spans="1:30" x14ac:dyDescent="0.2">
      <c r="A32" t="s">
        <v>49</v>
      </c>
      <c r="B32" s="101" t="s">
        <v>24</v>
      </c>
      <c r="C32" s="101" t="s">
        <v>14</v>
      </c>
      <c r="D32" s="150" t="s">
        <v>33</v>
      </c>
      <c r="E32" s="18">
        <v>0.28869774999999998</v>
      </c>
      <c r="F32" s="8">
        <v>4.4692240000000001E-2</v>
      </c>
      <c r="G32" s="7">
        <v>8.5740659999999996E-2</v>
      </c>
      <c r="H32" s="8">
        <v>4.5041899999999999E-3</v>
      </c>
      <c r="I32" s="7">
        <v>0.14504590000000001</v>
      </c>
      <c r="J32" s="8">
        <v>9.8594300000000006E-3</v>
      </c>
      <c r="K32" s="7">
        <v>9.0983519999999998E-2</v>
      </c>
      <c r="L32" s="8">
        <v>3.7454300000000001E-3</v>
      </c>
      <c r="M32" s="7">
        <v>0.1066387</v>
      </c>
      <c r="N32" s="8">
        <v>1.1709550000000001E-2</v>
      </c>
      <c r="O32" s="7">
        <v>5.0141739999999997E-2</v>
      </c>
      <c r="P32" s="8">
        <v>5.7709999999999999E-4</v>
      </c>
      <c r="Q32" s="7">
        <v>0.16151728000000001</v>
      </c>
      <c r="R32" s="8">
        <v>2.7011529999999999E-2</v>
      </c>
      <c r="S32" s="7">
        <v>8.0410110000000007E-2</v>
      </c>
      <c r="T32" s="8">
        <v>1.1966879999999999E-2</v>
      </c>
      <c r="U32" s="7">
        <v>8.4914470000000006E-2</v>
      </c>
      <c r="V32" s="8">
        <v>7.6203900000000003E-3</v>
      </c>
      <c r="W32" s="7">
        <v>5.2892189999999999E-2</v>
      </c>
      <c r="X32" s="8">
        <v>2.0215900000000002E-3</v>
      </c>
      <c r="Y32" s="7">
        <v>7.3488730000000002E-2</v>
      </c>
      <c r="Z32" s="8">
        <v>1.3402010000000001E-2</v>
      </c>
      <c r="AA32" s="7">
        <v>0.10365309</v>
      </c>
      <c r="AB32" s="20">
        <v>1.9613820000000001E-2</v>
      </c>
      <c r="AC32" s="14">
        <f t="shared" si="0"/>
        <v>0.15261695749999998</v>
      </c>
      <c r="AD32" s="9">
        <f t="shared" si="1"/>
        <v>1.5700322499999999E-2</v>
      </c>
    </row>
    <row r="33" spans="1:30" x14ac:dyDescent="0.2">
      <c r="A33" t="s">
        <v>49</v>
      </c>
      <c r="B33" s="101" t="s">
        <v>24</v>
      </c>
      <c r="C33" s="101" t="s">
        <v>14</v>
      </c>
      <c r="D33" s="150" t="s">
        <v>32</v>
      </c>
      <c r="E33" s="18">
        <v>0.32923454000000002</v>
      </c>
      <c r="F33" s="8">
        <v>2.123098E-2</v>
      </c>
      <c r="G33" s="7">
        <v>8.4422609999999995E-2</v>
      </c>
      <c r="H33" s="8">
        <v>1.0380510000000001E-2</v>
      </c>
      <c r="I33" s="7">
        <v>0.13870605999999999</v>
      </c>
      <c r="J33" s="8">
        <v>1.128177E-2</v>
      </c>
      <c r="K33" s="7">
        <v>8.9859900000000006E-2</v>
      </c>
      <c r="L33" s="8">
        <v>4.5306499999999998E-3</v>
      </c>
      <c r="M33" s="7">
        <v>0.1080602</v>
      </c>
      <c r="N33" s="8">
        <v>1.390838E-2</v>
      </c>
      <c r="O33" s="7">
        <v>5.4234669999999999E-2</v>
      </c>
      <c r="P33" s="8">
        <v>3.6048899999999999E-3</v>
      </c>
      <c r="Q33" s="7">
        <v>0.17767482000000001</v>
      </c>
      <c r="R33" s="8">
        <v>1.6613949999999999E-2</v>
      </c>
      <c r="S33" s="7">
        <v>8.491253E-2</v>
      </c>
      <c r="T33" s="8">
        <v>1.394867E-2</v>
      </c>
      <c r="U33" s="7">
        <v>8.7285920000000003E-2</v>
      </c>
      <c r="V33" s="8">
        <v>9.8642399999999998E-3</v>
      </c>
      <c r="W33" s="7">
        <v>6.1762909999999997E-2</v>
      </c>
      <c r="X33" s="8">
        <v>1.2557509999999999E-2</v>
      </c>
      <c r="Y33" s="7">
        <v>8.1678379999999995E-2</v>
      </c>
      <c r="Z33" s="8">
        <v>1.470053E-2</v>
      </c>
      <c r="AA33" s="7">
        <v>0.10896669</v>
      </c>
      <c r="AB33" s="20">
        <v>2.5040880000000001E-2</v>
      </c>
      <c r="AC33" s="14">
        <f t="shared" si="0"/>
        <v>0.1605557775</v>
      </c>
      <c r="AD33" s="9">
        <f t="shared" si="1"/>
        <v>1.18559775E-2</v>
      </c>
    </row>
    <row r="34" spans="1:30" x14ac:dyDescent="0.2">
      <c r="A34" t="s">
        <v>49</v>
      </c>
      <c r="B34" s="101" t="s">
        <v>24</v>
      </c>
      <c r="C34" s="101" t="s">
        <v>14</v>
      </c>
      <c r="D34" s="150" t="s">
        <v>31</v>
      </c>
      <c r="E34" s="18">
        <v>0.28899725999999998</v>
      </c>
      <c r="F34" s="8">
        <v>3.686677E-2</v>
      </c>
      <c r="G34" s="7">
        <v>8.1515809999999994E-2</v>
      </c>
      <c r="H34" s="8">
        <v>4.5631999999999999E-3</v>
      </c>
      <c r="I34" s="7">
        <v>0.1385682</v>
      </c>
      <c r="J34" s="8">
        <v>9.1054900000000008E-3</v>
      </c>
      <c r="K34" s="7">
        <v>8.9944189999999993E-2</v>
      </c>
      <c r="L34" s="8">
        <v>3.1680200000000001E-3</v>
      </c>
      <c r="M34" s="7">
        <v>9.1614749999999995E-2</v>
      </c>
      <c r="N34" s="8">
        <v>1.174394E-2</v>
      </c>
      <c r="O34" s="7">
        <v>5.3034390000000001E-2</v>
      </c>
      <c r="P34" s="8">
        <v>2.43298E-3</v>
      </c>
      <c r="Q34" s="7">
        <v>0.18183340000000001</v>
      </c>
      <c r="R34" s="8">
        <v>2.403626E-2</v>
      </c>
      <c r="S34" s="7">
        <v>8.0563659999999995E-2</v>
      </c>
      <c r="T34" s="8">
        <v>1.122372E-2</v>
      </c>
      <c r="U34" s="7">
        <v>0.10119458000000001</v>
      </c>
      <c r="V34" s="8">
        <v>1.347275E-2</v>
      </c>
      <c r="W34" s="7">
        <v>7.0697869999999996E-2</v>
      </c>
      <c r="X34" s="8">
        <v>5.2673800000000003E-3</v>
      </c>
      <c r="Y34" s="7">
        <v>0.12459476</v>
      </c>
      <c r="Z34" s="8">
        <v>1.8207500000000001E-2</v>
      </c>
      <c r="AA34" s="7">
        <v>0.10260975</v>
      </c>
      <c r="AB34" s="20">
        <v>1.8110020000000001E-2</v>
      </c>
      <c r="AC34" s="14">
        <f t="shared" si="0"/>
        <v>0.149756365</v>
      </c>
      <c r="AD34" s="9">
        <f t="shared" si="1"/>
        <v>1.3425869999999999E-2</v>
      </c>
    </row>
    <row r="35" spans="1:30" x14ac:dyDescent="0.2">
      <c r="A35" t="s">
        <v>49</v>
      </c>
      <c r="B35" s="101" t="s">
        <v>24</v>
      </c>
      <c r="C35" s="101" t="s">
        <v>14</v>
      </c>
      <c r="D35" s="150" t="s">
        <v>30</v>
      </c>
      <c r="E35" s="18">
        <v>0.31825872999999999</v>
      </c>
      <c r="F35" s="8">
        <v>2.703786E-2</v>
      </c>
      <c r="G35" s="7">
        <v>8.5134699999999994E-2</v>
      </c>
      <c r="H35" s="8">
        <v>5.8238200000000004E-3</v>
      </c>
      <c r="I35" s="7">
        <v>0.14252794999999999</v>
      </c>
      <c r="J35" s="8">
        <v>1.164278E-2</v>
      </c>
      <c r="K35" s="7">
        <v>9.3037140000000004E-2</v>
      </c>
      <c r="L35" s="8">
        <v>4.4038300000000001E-3</v>
      </c>
      <c r="M35" s="7">
        <v>0.10698333</v>
      </c>
      <c r="N35" s="8">
        <v>1.6291770000000001E-2</v>
      </c>
      <c r="O35" s="7">
        <v>5.1863230000000003E-2</v>
      </c>
      <c r="P35" s="8">
        <v>1.92056E-3</v>
      </c>
      <c r="Q35" s="7">
        <v>0.16974333</v>
      </c>
      <c r="R35" s="8">
        <v>2.9641020000000001E-2</v>
      </c>
      <c r="S35" s="7">
        <v>7.5348499999999999E-2</v>
      </c>
      <c r="T35" s="8">
        <v>9.3420599999999993E-3</v>
      </c>
      <c r="U35" s="7">
        <v>7.9814259999999998E-2</v>
      </c>
      <c r="V35" s="8">
        <v>6.6153499999999999E-3</v>
      </c>
      <c r="W35" s="7">
        <v>5.4829929999999999E-2</v>
      </c>
      <c r="X35" s="8">
        <v>3.83578E-3</v>
      </c>
      <c r="Y35" s="7">
        <v>7.1641709999999997E-2</v>
      </c>
      <c r="Z35" s="8">
        <v>1.252985E-2</v>
      </c>
      <c r="AA35" s="7">
        <v>9.9186940000000001E-2</v>
      </c>
      <c r="AB35" s="20">
        <v>1.3337760000000001E-2</v>
      </c>
      <c r="AC35" s="14">
        <f t="shared" ref="AC35:AC57" si="2">AVERAGE(E35,G35,I35,K35)</f>
        <v>0.15973962999999999</v>
      </c>
      <c r="AD35" s="9">
        <f t="shared" ref="AD35:AD57" si="3">AVERAGE(F35,H35,J35,L35)</f>
        <v>1.22270725E-2</v>
      </c>
    </row>
    <row r="36" spans="1:30" x14ac:dyDescent="0.2">
      <c r="A36" t="s">
        <v>49</v>
      </c>
      <c r="B36" s="101" t="s">
        <v>24</v>
      </c>
      <c r="C36" s="101" t="s">
        <v>14</v>
      </c>
      <c r="D36" s="150" t="s">
        <v>29</v>
      </c>
      <c r="E36" s="18">
        <v>0.30248180000000002</v>
      </c>
      <c r="F36" s="8">
        <v>3.4835289999999998E-2</v>
      </c>
      <c r="G36" s="7">
        <v>8.4639530000000004E-2</v>
      </c>
      <c r="H36" s="8">
        <v>5.8017199999999998E-3</v>
      </c>
      <c r="I36" s="7">
        <v>0.1438905</v>
      </c>
      <c r="J36" s="8">
        <v>1.3346459999999999E-2</v>
      </c>
      <c r="K36" s="7">
        <v>8.9686249999999995E-2</v>
      </c>
      <c r="L36" s="8">
        <v>5.0681199999999997E-3</v>
      </c>
      <c r="M36" s="7">
        <v>0.10152377999999999</v>
      </c>
      <c r="N36" s="8">
        <v>9.1906100000000001E-3</v>
      </c>
      <c r="O36" s="7">
        <v>5.0303269999999997E-2</v>
      </c>
      <c r="P36" s="8">
        <v>8.9488999999999996E-4</v>
      </c>
      <c r="Q36" s="7">
        <v>0.17029085999999999</v>
      </c>
      <c r="R36" s="8">
        <v>2.2908290000000001E-2</v>
      </c>
      <c r="S36" s="7">
        <v>7.2739470000000001E-2</v>
      </c>
      <c r="T36" s="8">
        <v>9.6026900000000005E-3</v>
      </c>
      <c r="U36" s="7">
        <v>8.259553E-2</v>
      </c>
      <c r="V36" s="8">
        <v>8.5918899999999996E-3</v>
      </c>
      <c r="W36" s="7">
        <v>5.2373820000000001E-2</v>
      </c>
      <c r="X36" s="8">
        <v>1.8529E-3</v>
      </c>
      <c r="Y36" s="7">
        <v>8.1293550000000006E-2</v>
      </c>
      <c r="Z36" s="8">
        <v>9.8671899999999996E-3</v>
      </c>
      <c r="AA36" s="7">
        <v>0.10168908</v>
      </c>
      <c r="AB36" s="20">
        <v>1.302057E-2</v>
      </c>
      <c r="AC36" s="14">
        <f t="shared" si="2"/>
        <v>0.15517452000000001</v>
      </c>
      <c r="AD36" s="9">
        <f t="shared" si="3"/>
        <v>1.47628975E-2</v>
      </c>
    </row>
    <row r="37" spans="1:30" x14ac:dyDescent="0.2">
      <c r="A37" t="s">
        <v>49</v>
      </c>
      <c r="B37" s="101" t="s">
        <v>24</v>
      </c>
      <c r="C37" s="101" t="s">
        <v>14</v>
      </c>
      <c r="D37" s="150" t="s">
        <v>28</v>
      </c>
      <c r="E37" s="18">
        <v>0.2969926</v>
      </c>
      <c r="F37" s="8">
        <v>4.6261469999999999E-2</v>
      </c>
      <c r="G37" s="7">
        <v>7.9860459999999994E-2</v>
      </c>
      <c r="H37" s="8">
        <v>6.5150099999999999E-3</v>
      </c>
      <c r="I37" s="7">
        <v>0.13896184</v>
      </c>
      <c r="J37" s="8">
        <v>9.5206900000000001E-3</v>
      </c>
      <c r="K37" s="7">
        <v>8.8143890000000003E-2</v>
      </c>
      <c r="L37" s="8">
        <v>3.30927E-3</v>
      </c>
      <c r="M37" s="7">
        <v>0.10341520999999999</v>
      </c>
      <c r="N37" s="8">
        <v>1.505012E-2</v>
      </c>
      <c r="O37" s="7">
        <v>5.4102980000000002E-2</v>
      </c>
      <c r="P37" s="8">
        <v>3.5084000000000001E-3</v>
      </c>
      <c r="Q37" s="7">
        <v>0.17900999000000001</v>
      </c>
      <c r="R37" s="8">
        <v>2.1153910000000001E-2</v>
      </c>
      <c r="S37" s="7">
        <v>7.3444319999999993E-2</v>
      </c>
      <c r="T37" s="8">
        <v>8.5866699999999994E-3</v>
      </c>
      <c r="U37" s="7">
        <v>8.9767020000000003E-2</v>
      </c>
      <c r="V37" s="8">
        <v>1.1472069999999999E-2</v>
      </c>
      <c r="W37" s="7">
        <v>5.9611629999999999E-2</v>
      </c>
      <c r="X37" s="8">
        <v>5.3042799999999998E-3</v>
      </c>
      <c r="Y37" s="7">
        <v>0.11343046</v>
      </c>
      <c r="Z37" s="8">
        <v>1.9076289999999999E-2</v>
      </c>
      <c r="AA37" s="7">
        <v>0.10973784</v>
      </c>
      <c r="AB37" s="20">
        <v>2.213215E-2</v>
      </c>
      <c r="AC37" s="14">
        <f t="shared" si="2"/>
        <v>0.15098969749999999</v>
      </c>
      <c r="AD37" s="9">
        <f t="shared" si="3"/>
        <v>1.640161E-2</v>
      </c>
    </row>
    <row r="38" spans="1:30" x14ac:dyDescent="0.2">
      <c r="A38" t="s">
        <v>49</v>
      </c>
      <c r="B38" s="101" t="s">
        <v>24</v>
      </c>
      <c r="C38" s="101" t="s">
        <v>14</v>
      </c>
      <c r="D38" s="150" t="s">
        <v>27</v>
      </c>
      <c r="E38" s="18">
        <v>0.28546064999999998</v>
      </c>
      <c r="F38" s="8">
        <v>5.9714339999999998E-2</v>
      </c>
      <c r="G38" s="7">
        <v>7.1443209999999993E-2</v>
      </c>
      <c r="H38" s="8">
        <v>4.7828899999999997E-3</v>
      </c>
      <c r="I38" s="7">
        <v>0.13408266999999999</v>
      </c>
      <c r="J38" s="8">
        <v>9.8052399999999998E-3</v>
      </c>
      <c r="K38" s="7">
        <v>9.0518199999999993E-2</v>
      </c>
      <c r="L38" s="8">
        <v>5.1637100000000002E-3</v>
      </c>
      <c r="M38" s="7">
        <v>0.10234594</v>
      </c>
      <c r="N38" s="8">
        <v>1.776287E-2</v>
      </c>
      <c r="O38" s="7">
        <v>6.2729670000000001E-2</v>
      </c>
      <c r="P38" s="8">
        <v>5.1545000000000002E-3</v>
      </c>
      <c r="Q38" s="7">
        <v>0.16435601999999999</v>
      </c>
      <c r="R38" s="8">
        <v>2.8524569999999999E-2</v>
      </c>
      <c r="S38" s="7">
        <v>8.1189440000000002E-2</v>
      </c>
      <c r="T38" s="8">
        <v>1.168898E-2</v>
      </c>
      <c r="U38" s="7">
        <v>9.912617E-2</v>
      </c>
      <c r="V38" s="8">
        <v>7.6065300000000002E-3</v>
      </c>
      <c r="W38" s="7">
        <v>6.2691579999999997E-2</v>
      </c>
      <c r="X38" s="8">
        <v>4.1771600000000001E-3</v>
      </c>
      <c r="Y38" s="7">
        <v>8.9414869999999994E-2</v>
      </c>
      <c r="Z38" s="8">
        <v>2.2821709999999999E-2</v>
      </c>
      <c r="AA38" s="7">
        <v>0.12143882</v>
      </c>
      <c r="AB38" s="20">
        <v>1.646659E-2</v>
      </c>
      <c r="AC38" s="14">
        <f t="shared" si="2"/>
        <v>0.14537618249999998</v>
      </c>
      <c r="AD38" s="9">
        <f t="shared" si="3"/>
        <v>1.9866545000000003E-2</v>
      </c>
    </row>
    <row r="39" spans="1:30" ht="17" thickBot="1" x14ac:dyDescent="0.25">
      <c r="A39" t="s">
        <v>49</v>
      </c>
      <c r="B39" s="101" t="s">
        <v>24</v>
      </c>
      <c r="C39" s="102" t="s">
        <v>14</v>
      </c>
      <c r="D39" s="151" t="s">
        <v>26</v>
      </c>
      <c r="E39" s="19">
        <v>0.29077493999999998</v>
      </c>
      <c r="F39" s="11">
        <v>3.0863310000000001E-2</v>
      </c>
      <c r="G39" s="10">
        <v>7.7128219999999997E-2</v>
      </c>
      <c r="H39" s="11">
        <v>3.29174E-3</v>
      </c>
      <c r="I39" s="10">
        <v>0.13447191</v>
      </c>
      <c r="J39" s="11">
        <v>9.2445500000000007E-3</v>
      </c>
      <c r="K39" s="10">
        <v>8.7743550000000003E-2</v>
      </c>
      <c r="L39" s="11">
        <v>3.1304599999999998E-3</v>
      </c>
      <c r="M39" s="10">
        <v>9.4202430000000004E-2</v>
      </c>
      <c r="N39" s="11">
        <v>1.313228E-2</v>
      </c>
      <c r="O39" s="10">
        <v>5.4383290000000001E-2</v>
      </c>
      <c r="P39" s="11">
        <v>4.0479699999999997E-3</v>
      </c>
      <c r="Q39" s="10">
        <v>0.17501236000000001</v>
      </c>
      <c r="R39" s="11">
        <v>1.6462609999999999E-2</v>
      </c>
      <c r="S39" s="10">
        <v>8.2191050000000002E-2</v>
      </c>
      <c r="T39" s="11">
        <v>1.1936509999999999E-2</v>
      </c>
      <c r="U39" s="10">
        <v>9.4775890000000002E-2</v>
      </c>
      <c r="V39" s="11">
        <v>9.05421E-3</v>
      </c>
      <c r="W39" s="10">
        <v>6.4965510000000004E-2</v>
      </c>
      <c r="X39" s="11">
        <v>1.291935E-2</v>
      </c>
      <c r="Y39" s="10">
        <v>0.12110255</v>
      </c>
      <c r="Z39" s="11">
        <v>2.507655E-2</v>
      </c>
      <c r="AA39" s="10">
        <v>0.11199439</v>
      </c>
      <c r="AB39" s="21">
        <v>1.533463E-2</v>
      </c>
      <c r="AC39" s="15">
        <f t="shared" si="2"/>
        <v>0.14752965500000001</v>
      </c>
      <c r="AD39" s="12">
        <f t="shared" si="3"/>
        <v>1.1632515E-2</v>
      </c>
    </row>
    <row r="40" spans="1:30" x14ac:dyDescent="0.2">
      <c r="A40" t="s">
        <v>49</v>
      </c>
      <c r="B40" s="101" t="s">
        <v>24</v>
      </c>
      <c r="C40" s="101" t="s">
        <v>15</v>
      </c>
      <c r="D40" s="152" t="s">
        <v>22</v>
      </c>
      <c r="E40" s="27">
        <v>0.3193453</v>
      </c>
      <c r="F40" s="24">
        <v>2.1846609999999999E-2</v>
      </c>
      <c r="G40" s="25">
        <v>8.6730849999999998E-2</v>
      </c>
      <c r="H40" s="24">
        <v>5.53339E-3</v>
      </c>
      <c r="I40" s="25">
        <v>0.14091877999999999</v>
      </c>
      <c r="J40" s="24">
        <v>1.498094E-2</v>
      </c>
      <c r="K40" s="25">
        <v>9.1466519999999996E-2</v>
      </c>
      <c r="L40" s="24">
        <v>2.3337900000000001E-3</v>
      </c>
      <c r="M40" s="25">
        <v>9.9321400000000004E-2</v>
      </c>
      <c r="N40" s="24">
        <v>7.1263000000000003E-3</v>
      </c>
      <c r="O40" s="25">
        <v>5.133571E-2</v>
      </c>
      <c r="P40" s="24">
        <v>2.6343299999999998E-3</v>
      </c>
      <c r="Q40" s="25">
        <v>0.18073069</v>
      </c>
      <c r="R40" s="24">
        <v>2.768373E-2</v>
      </c>
      <c r="S40" s="25">
        <v>7.2593439999999995E-2</v>
      </c>
      <c r="T40" s="24">
        <v>6.3375100000000002E-3</v>
      </c>
      <c r="U40" s="25">
        <v>8.2001249999999998E-2</v>
      </c>
      <c r="V40" s="24">
        <v>5.0697600000000004E-3</v>
      </c>
      <c r="W40" s="25">
        <v>5.2236190000000002E-2</v>
      </c>
      <c r="X40" s="24">
        <v>1.44297E-3</v>
      </c>
      <c r="Y40" s="25">
        <v>8.0050360000000001E-2</v>
      </c>
      <c r="Z40" s="24">
        <v>1.0353070000000001E-2</v>
      </c>
      <c r="AA40" s="25">
        <v>0.12429461</v>
      </c>
      <c r="AB40" s="157">
        <v>2.3649529999999998E-2</v>
      </c>
      <c r="AC40" s="23">
        <f t="shared" si="2"/>
        <v>0.1596153625</v>
      </c>
      <c r="AD40" s="13">
        <f t="shared" si="3"/>
        <v>1.11736825E-2</v>
      </c>
    </row>
    <row r="41" spans="1:30" x14ac:dyDescent="0.2">
      <c r="A41" t="s">
        <v>49</v>
      </c>
      <c r="B41" s="101" t="s">
        <v>24</v>
      </c>
      <c r="C41" s="101" t="s">
        <v>15</v>
      </c>
      <c r="D41" s="150" t="s">
        <v>23</v>
      </c>
      <c r="E41" s="18">
        <v>0.31249544000000001</v>
      </c>
      <c r="F41" s="8">
        <v>3.5225880000000001E-2</v>
      </c>
      <c r="G41" s="7">
        <v>8.660089E-2</v>
      </c>
      <c r="H41" s="8">
        <v>9.2222799999999994E-3</v>
      </c>
      <c r="I41" s="7">
        <v>0.14110953000000001</v>
      </c>
      <c r="J41" s="8">
        <v>1.531296E-2</v>
      </c>
      <c r="K41" s="7">
        <v>9.0969770000000005E-2</v>
      </c>
      <c r="L41" s="8">
        <v>2.6571799999999999E-3</v>
      </c>
      <c r="M41" s="7">
        <v>0.10206424</v>
      </c>
      <c r="N41" s="8">
        <v>1.138541E-2</v>
      </c>
      <c r="O41" s="7">
        <v>5.0456349999999997E-2</v>
      </c>
      <c r="P41" s="8">
        <v>2.2318799999999999E-3</v>
      </c>
      <c r="Q41" s="7">
        <v>0.18286556000000001</v>
      </c>
      <c r="R41" s="8">
        <v>2.0170589999999999E-2</v>
      </c>
      <c r="S41" s="7">
        <v>6.8897059999999996E-2</v>
      </c>
      <c r="T41" s="8">
        <v>7.5153800000000003E-3</v>
      </c>
      <c r="U41" s="7">
        <v>8.0632049999999997E-2</v>
      </c>
      <c r="V41" s="8">
        <v>6.73276E-3</v>
      </c>
      <c r="W41" s="7">
        <v>5.1398840000000001E-2</v>
      </c>
      <c r="X41" s="8">
        <v>1.39171E-3</v>
      </c>
      <c r="Y41" s="7">
        <v>7.3243859999999994E-2</v>
      </c>
      <c r="Z41" s="8">
        <v>1.021826E-2</v>
      </c>
      <c r="AA41" s="7">
        <v>0.11037951999999999</v>
      </c>
      <c r="AB41" s="20">
        <v>1.917957E-2</v>
      </c>
      <c r="AC41" s="14">
        <f t="shared" si="2"/>
        <v>0.1577939075</v>
      </c>
      <c r="AD41" s="9">
        <f t="shared" si="3"/>
        <v>1.5604575000000001E-2</v>
      </c>
    </row>
    <row r="42" spans="1:30" x14ac:dyDescent="0.2">
      <c r="A42" t="s">
        <v>49</v>
      </c>
      <c r="B42" s="101" t="s">
        <v>24</v>
      </c>
      <c r="C42" s="101" t="s">
        <v>15</v>
      </c>
      <c r="D42" s="150" t="s">
        <v>6</v>
      </c>
      <c r="E42" s="18">
        <v>0.29992858</v>
      </c>
      <c r="F42" s="8">
        <v>3.3519189999999997E-2</v>
      </c>
      <c r="G42" s="7">
        <v>9.2342209999999994E-2</v>
      </c>
      <c r="H42" s="8">
        <v>4.1664099999999997E-3</v>
      </c>
      <c r="I42" s="7">
        <v>0.14633961000000001</v>
      </c>
      <c r="J42" s="8">
        <v>8.8045299999999996E-3</v>
      </c>
      <c r="K42" s="7">
        <v>8.3815219999999996E-2</v>
      </c>
      <c r="L42" s="8">
        <v>3.9288099999999996E-3</v>
      </c>
      <c r="M42" s="7">
        <v>8.8792179999999998E-2</v>
      </c>
      <c r="N42" s="8">
        <v>1.0497340000000001E-2</v>
      </c>
      <c r="O42" s="7">
        <v>6.5701560000000006E-2</v>
      </c>
      <c r="P42" s="8">
        <v>4.6901199999999999E-3</v>
      </c>
      <c r="Q42" s="7">
        <v>0.17722278999999999</v>
      </c>
      <c r="R42" s="8">
        <v>1.678545E-2</v>
      </c>
      <c r="S42" s="7">
        <v>9.3969289999999997E-2</v>
      </c>
      <c r="T42" s="8">
        <v>1.0268970000000001E-2</v>
      </c>
      <c r="U42" s="7">
        <v>9.0387659999999995E-2</v>
      </c>
      <c r="V42" s="8">
        <v>9.3750299999999995E-3</v>
      </c>
      <c r="W42" s="7">
        <v>5.7944559999999999E-2</v>
      </c>
      <c r="X42" s="8">
        <v>2.28284E-3</v>
      </c>
      <c r="Y42" s="7">
        <v>7.4699349999999998E-2</v>
      </c>
      <c r="Z42" s="8">
        <v>9.3290300000000003E-3</v>
      </c>
      <c r="AA42" s="7">
        <v>0.10980980999999999</v>
      </c>
      <c r="AB42" s="20">
        <v>2.010317E-2</v>
      </c>
      <c r="AC42" s="14">
        <f t="shared" si="2"/>
        <v>0.155606405</v>
      </c>
      <c r="AD42" s="9">
        <f t="shared" si="3"/>
        <v>1.2604734999999999E-2</v>
      </c>
    </row>
    <row r="43" spans="1:30" x14ac:dyDescent="0.2">
      <c r="A43" t="s">
        <v>49</v>
      </c>
      <c r="B43" s="101" t="s">
        <v>24</v>
      </c>
      <c r="C43" s="101" t="s">
        <v>15</v>
      </c>
      <c r="D43" s="150" t="s">
        <v>7</v>
      </c>
      <c r="E43" s="18">
        <v>0.27958749999999999</v>
      </c>
      <c r="F43" s="8">
        <v>3.2469020000000001E-2</v>
      </c>
      <c r="G43" s="7">
        <v>7.5314580000000006E-2</v>
      </c>
      <c r="H43" s="8">
        <v>1.7348999999999999E-3</v>
      </c>
      <c r="I43" s="7">
        <v>0.14650094999999999</v>
      </c>
      <c r="J43" s="8">
        <v>9.3551499999999996E-3</v>
      </c>
      <c r="K43" s="7">
        <v>8.7121240000000003E-2</v>
      </c>
      <c r="L43" s="8">
        <v>5.4990999999999998E-3</v>
      </c>
      <c r="M43" s="7">
        <v>9.6117149999999998E-2</v>
      </c>
      <c r="N43" s="8">
        <v>1.1552349999999999E-2</v>
      </c>
      <c r="O43" s="7">
        <v>5.9445270000000001E-2</v>
      </c>
      <c r="P43" s="8">
        <v>2.5217400000000002E-3</v>
      </c>
      <c r="Q43" s="7">
        <v>0.1628522</v>
      </c>
      <c r="R43" s="8">
        <v>2.0475030000000002E-2</v>
      </c>
      <c r="S43" s="7">
        <v>8.6419129999999997E-2</v>
      </c>
      <c r="T43" s="8">
        <v>6.9953200000000002E-3</v>
      </c>
      <c r="U43" s="7">
        <v>9.1390360000000004E-2</v>
      </c>
      <c r="V43" s="8">
        <v>9.3248399999999992E-3</v>
      </c>
      <c r="W43" s="7">
        <v>5.5875849999999998E-2</v>
      </c>
      <c r="X43" s="8">
        <v>6.0646600000000004E-3</v>
      </c>
      <c r="Y43" s="7">
        <v>0.10482594000000001</v>
      </c>
      <c r="Z43" s="8">
        <v>2.9167189999999999E-2</v>
      </c>
      <c r="AA43" s="7">
        <v>0.10611694000000001</v>
      </c>
      <c r="AB43" s="20">
        <v>2.1790750000000001E-2</v>
      </c>
      <c r="AC43" s="14">
        <f t="shared" si="2"/>
        <v>0.14713106749999999</v>
      </c>
      <c r="AD43" s="9">
        <f t="shared" si="3"/>
        <v>1.22645425E-2</v>
      </c>
    </row>
    <row r="44" spans="1:30" x14ac:dyDescent="0.2">
      <c r="A44" t="s">
        <v>49</v>
      </c>
      <c r="B44" s="101" t="s">
        <v>24</v>
      </c>
      <c r="C44" s="101" t="s">
        <v>15</v>
      </c>
      <c r="D44" s="150" t="s">
        <v>8</v>
      </c>
      <c r="E44" s="18">
        <v>0.31031033000000002</v>
      </c>
      <c r="F44" s="8">
        <v>3.1424390000000003E-2</v>
      </c>
      <c r="G44" s="7">
        <v>8.4326990000000004E-2</v>
      </c>
      <c r="H44" s="8">
        <v>5.6767600000000003E-3</v>
      </c>
      <c r="I44" s="7">
        <v>0.14839262</v>
      </c>
      <c r="J44" s="8">
        <v>2.013233E-2</v>
      </c>
      <c r="K44" s="7">
        <v>8.8922169999999995E-2</v>
      </c>
      <c r="L44" s="8">
        <v>2.0968200000000001E-3</v>
      </c>
      <c r="M44" s="7">
        <v>0.10899898</v>
      </c>
      <c r="N44" s="8">
        <v>1.2062710000000001E-2</v>
      </c>
      <c r="O44" s="7">
        <v>5.3933399999999999E-2</v>
      </c>
      <c r="P44" s="8">
        <v>3.91049E-3</v>
      </c>
      <c r="Q44" s="7">
        <v>0.1825119</v>
      </c>
      <c r="R44" s="8">
        <v>2.206694E-2</v>
      </c>
      <c r="S44" s="7">
        <v>6.6651940000000007E-2</v>
      </c>
      <c r="T44" s="8">
        <v>7.3905899999999998E-3</v>
      </c>
      <c r="U44" s="7">
        <v>8.534833E-2</v>
      </c>
      <c r="V44" s="8">
        <v>6.7874800000000002E-3</v>
      </c>
      <c r="W44" s="7">
        <v>5.3493590000000001E-2</v>
      </c>
      <c r="X44" s="8">
        <v>3.3080599999999998E-3</v>
      </c>
      <c r="Y44" s="7">
        <v>7.9013829999999993E-2</v>
      </c>
      <c r="Z44" s="8">
        <v>1.4160320000000001E-2</v>
      </c>
      <c r="AA44" s="7">
        <v>0.12055639</v>
      </c>
      <c r="AB44" s="20">
        <v>1.482754E-2</v>
      </c>
      <c r="AC44" s="14">
        <f t="shared" si="2"/>
        <v>0.15798802750000002</v>
      </c>
      <c r="AD44" s="9">
        <f t="shared" si="3"/>
        <v>1.4832575000000001E-2</v>
      </c>
    </row>
    <row r="45" spans="1:30" x14ac:dyDescent="0.2">
      <c r="A45" t="s">
        <v>49</v>
      </c>
      <c r="B45" s="101" t="s">
        <v>24</v>
      </c>
      <c r="C45" s="101" t="s">
        <v>15</v>
      </c>
      <c r="D45" s="150" t="s">
        <v>9</v>
      </c>
      <c r="E45" s="18">
        <v>0.32025843999999998</v>
      </c>
      <c r="F45" s="8">
        <v>2.879027E-2</v>
      </c>
      <c r="G45" s="7">
        <v>8.2675109999999996E-2</v>
      </c>
      <c r="H45" s="8">
        <v>8.2099700000000005E-3</v>
      </c>
      <c r="I45" s="7">
        <v>0.15702464999999999</v>
      </c>
      <c r="J45" s="8">
        <v>2.0265700000000001E-2</v>
      </c>
      <c r="K45" s="7">
        <v>9.1914109999999993E-2</v>
      </c>
      <c r="L45" s="8">
        <v>4.7248400000000001E-3</v>
      </c>
      <c r="M45" s="7">
        <v>0.10490118</v>
      </c>
      <c r="N45" s="8">
        <v>1.2284399999999999E-2</v>
      </c>
      <c r="O45" s="7">
        <v>5.4890010000000003E-2</v>
      </c>
      <c r="P45" s="8">
        <v>5.4566299999999996E-3</v>
      </c>
      <c r="Q45" s="7">
        <v>0.17703385999999999</v>
      </c>
      <c r="R45" s="8">
        <v>2.305917E-2</v>
      </c>
      <c r="S45" s="7">
        <v>6.7785990000000004E-2</v>
      </c>
      <c r="T45" s="8">
        <v>9.9771700000000005E-3</v>
      </c>
      <c r="U45" s="7">
        <v>7.99063E-2</v>
      </c>
      <c r="V45" s="8">
        <v>6.8727099999999998E-3</v>
      </c>
      <c r="W45" s="7">
        <v>5.1156170000000001E-2</v>
      </c>
      <c r="X45" s="8">
        <v>2.1507900000000001E-3</v>
      </c>
      <c r="Y45" s="7">
        <v>6.7484879999999997E-2</v>
      </c>
      <c r="Z45" s="8">
        <v>1.5230820000000001E-2</v>
      </c>
      <c r="AA45" s="7">
        <v>0.12455119000000001</v>
      </c>
      <c r="AB45" s="20">
        <v>2.120795E-2</v>
      </c>
      <c r="AC45" s="14">
        <f t="shared" si="2"/>
        <v>0.16296807749999997</v>
      </c>
      <c r="AD45" s="9">
        <f t="shared" si="3"/>
        <v>1.5497695000000001E-2</v>
      </c>
    </row>
    <row r="46" spans="1:30" x14ac:dyDescent="0.2">
      <c r="A46" t="s">
        <v>49</v>
      </c>
      <c r="B46" s="101" t="s">
        <v>24</v>
      </c>
      <c r="C46" s="101" t="s">
        <v>15</v>
      </c>
      <c r="D46" s="150" t="s">
        <v>10</v>
      </c>
      <c r="E46" s="18">
        <v>0.30768060000000003</v>
      </c>
      <c r="F46" s="8">
        <v>3.5367259999999998E-2</v>
      </c>
      <c r="G46" s="7">
        <v>7.3981340000000007E-2</v>
      </c>
      <c r="H46" s="8">
        <v>5.3789199999999997E-3</v>
      </c>
      <c r="I46" s="7">
        <v>0.13211912000000001</v>
      </c>
      <c r="J46" s="8">
        <v>1.155204E-2</v>
      </c>
      <c r="K46" s="7">
        <v>8.4830790000000003E-2</v>
      </c>
      <c r="L46" s="8">
        <v>2.4705199999999999E-3</v>
      </c>
      <c r="M46" s="7">
        <v>9.7209630000000005E-2</v>
      </c>
      <c r="N46" s="8">
        <v>1.1338579999999999E-2</v>
      </c>
      <c r="O46" s="7">
        <v>5.5972569999999999E-2</v>
      </c>
      <c r="P46" s="8">
        <v>5.4484700000000004E-3</v>
      </c>
      <c r="Q46" s="7">
        <v>0.19261369</v>
      </c>
      <c r="R46" s="8">
        <v>2.318601E-2</v>
      </c>
      <c r="S46" s="7">
        <v>7.9777860000000006E-2</v>
      </c>
      <c r="T46" s="8">
        <v>9.0239599999999993E-3</v>
      </c>
      <c r="U46" s="7">
        <v>9.9616869999999996E-2</v>
      </c>
      <c r="V46" s="8">
        <v>9.4976799999999997E-3</v>
      </c>
      <c r="W46" s="7">
        <v>6.9793980000000005E-2</v>
      </c>
      <c r="X46" s="8">
        <v>6.2408000000000003E-3</v>
      </c>
      <c r="Y46" s="7">
        <v>0.11468009999999999</v>
      </c>
      <c r="Z46" s="8">
        <v>1.9433189999999999E-2</v>
      </c>
      <c r="AA46" s="7">
        <v>0.11156894000000001</v>
      </c>
      <c r="AB46" s="20">
        <v>9.9050600000000003E-3</v>
      </c>
      <c r="AC46" s="14">
        <f t="shared" si="2"/>
        <v>0.14965296250000001</v>
      </c>
      <c r="AD46" s="9">
        <f t="shared" si="3"/>
        <v>1.3692184999999999E-2</v>
      </c>
    </row>
    <row r="47" spans="1:30" x14ac:dyDescent="0.2">
      <c r="A47" t="s">
        <v>49</v>
      </c>
      <c r="B47" s="101" t="s">
        <v>24</v>
      </c>
      <c r="C47" s="101" t="s">
        <v>15</v>
      </c>
      <c r="D47" s="150" t="s">
        <v>11</v>
      </c>
      <c r="E47" s="18">
        <v>0.3179303</v>
      </c>
      <c r="F47" s="8">
        <v>3.1279679999999997E-2</v>
      </c>
      <c r="G47" s="7">
        <v>7.4522519999999995E-2</v>
      </c>
      <c r="H47" s="8">
        <v>4.3636899999999999E-3</v>
      </c>
      <c r="I47" s="7">
        <v>0.13562695999999999</v>
      </c>
      <c r="J47" s="8">
        <v>1.5010549999999999E-2</v>
      </c>
      <c r="K47" s="7">
        <v>8.5279259999999996E-2</v>
      </c>
      <c r="L47" s="8">
        <v>2.6737000000000002E-3</v>
      </c>
      <c r="M47" s="7">
        <v>0.10252757999999999</v>
      </c>
      <c r="N47" s="8">
        <v>1.47052E-2</v>
      </c>
      <c r="O47" s="7">
        <v>5.4477930000000001E-2</v>
      </c>
      <c r="P47" s="8">
        <v>3.6730199999999999E-3</v>
      </c>
      <c r="Q47" s="7">
        <v>0.19206181</v>
      </c>
      <c r="R47" s="8">
        <v>1.7088260000000001E-2</v>
      </c>
      <c r="S47" s="7">
        <v>7.8384850000000006E-2</v>
      </c>
      <c r="T47" s="8">
        <v>1.2638369999999999E-2</v>
      </c>
      <c r="U47" s="7">
        <v>9.5910620000000002E-2</v>
      </c>
      <c r="V47" s="8">
        <v>6.6972500000000001E-3</v>
      </c>
      <c r="W47" s="7">
        <v>7.0070389999999996E-2</v>
      </c>
      <c r="X47" s="8">
        <v>6.4931700000000004E-3</v>
      </c>
      <c r="Y47" s="7">
        <v>0.12214309</v>
      </c>
      <c r="Z47" s="8">
        <v>1.6294860000000001E-2</v>
      </c>
      <c r="AA47" s="7">
        <v>0.12084596</v>
      </c>
      <c r="AB47" s="20">
        <v>1.8928170000000001E-2</v>
      </c>
      <c r="AC47" s="14">
        <f t="shared" si="2"/>
        <v>0.15333975999999999</v>
      </c>
      <c r="AD47" s="9">
        <f t="shared" si="3"/>
        <v>1.3331904999999998E-2</v>
      </c>
    </row>
    <row r="48" spans="1:30" x14ac:dyDescent="0.2">
      <c r="A48" t="s">
        <v>49</v>
      </c>
      <c r="B48" s="101" t="s">
        <v>24</v>
      </c>
      <c r="C48" s="101" t="s">
        <v>15</v>
      </c>
      <c r="D48" s="150" t="s">
        <v>12</v>
      </c>
      <c r="E48" s="18">
        <v>0.31027713000000001</v>
      </c>
      <c r="F48" s="8">
        <v>1.7323430000000001E-2</v>
      </c>
      <c r="G48" s="7">
        <v>7.5577249999999999E-2</v>
      </c>
      <c r="H48" s="8">
        <v>4.9208899999999998E-3</v>
      </c>
      <c r="I48" s="7">
        <v>0.13974956999999999</v>
      </c>
      <c r="J48" s="8">
        <v>1.9083320000000001E-2</v>
      </c>
      <c r="K48" s="7">
        <v>8.4805259999999993E-2</v>
      </c>
      <c r="L48" s="8">
        <v>2.9900999999999999E-3</v>
      </c>
      <c r="M48" s="7">
        <v>0.10372700999999999</v>
      </c>
      <c r="N48" s="8">
        <v>1.392476E-2</v>
      </c>
      <c r="O48" s="7">
        <v>5.8302239999999998E-2</v>
      </c>
      <c r="P48" s="8">
        <v>4.7514200000000001E-3</v>
      </c>
      <c r="Q48" s="7">
        <v>0.19725649000000001</v>
      </c>
      <c r="R48" s="8">
        <v>1.8905870000000002E-2</v>
      </c>
      <c r="S48" s="7">
        <v>7.6224509999999995E-2</v>
      </c>
      <c r="T48" s="8">
        <v>1.0955309999999999E-2</v>
      </c>
      <c r="U48" s="7">
        <v>9.8671049999999996E-2</v>
      </c>
      <c r="V48" s="8">
        <v>1.243851E-2</v>
      </c>
      <c r="W48" s="7">
        <v>5.6388090000000002E-2</v>
      </c>
      <c r="X48" s="8">
        <v>4.8058500000000004E-3</v>
      </c>
      <c r="Y48" s="7">
        <v>0.10101586999999999</v>
      </c>
      <c r="Z48" s="8">
        <v>1.8541680000000001E-2</v>
      </c>
      <c r="AA48" s="7">
        <v>0.1185358</v>
      </c>
      <c r="AB48" s="20">
        <v>1.4643120000000001E-2</v>
      </c>
      <c r="AC48" s="14">
        <f t="shared" si="2"/>
        <v>0.15260230250000001</v>
      </c>
      <c r="AD48" s="9">
        <f t="shared" si="3"/>
        <v>1.1079435E-2</v>
      </c>
    </row>
    <row r="49" spans="1:30" x14ac:dyDescent="0.2">
      <c r="A49" t="s">
        <v>49</v>
      </c>
      <c r="B49" s="101" t="s">
        <v>24</v>
      </c>
      <c r="C49" s="101" t="s">
        <v>15</v>
      </c>
      <c r="D49" s="150" t="s">
        <v>13</v>
      </c>
      <c r="E49" s="18">
        <v>0.31347013000000001</v>
      </c>
      <c r="F49" s="8">
        <v>3.8911769999999998E-2</v>
      </c>
      <c r="G49" s="7">
        <v>8.1967559999999995E-2</v>
      </c>
      <c r="H49" s="8">
        <v>7.9614200000000003E-3</v>
      </c>
      <c r="I49" s="7">
        <v>0.14803160000000001</v>
      </c>
      <c r="J49" s="8">
        <v>1.405125E-2</v>
      </c>
      <c r="K49" s="7">
        <v>8.9240280000000005E-2</v>
      </c>
      <c r="L49" s="8">
        <v>3.4828599999999999E-3</v>
      </c>
      <c r="M49" s="7">
        <v>0.10550856</v>
      </c>
      <c r="N49" s="8">
        <v>1.1055300000000001E-2</v>
      </c>
      <c r="O49" s="7">
        <v>5.348932E-2</v>
      </c>
      <c r="P49" s="8">
        <v>4.4169600000000002E-3</v>
      </c>
      <c r="Q49" s="7">
        <v>0.18085417000000001</v>
      </c>
      <c r="R49" s="8">
        <v>1.963581E-2</v>
      </c>
      <c r="S49" s="7">
        <v>7.0292359999999998E-2</v>
      </c>
      <c r="T49" s="8">
        <v>1.1486680000000001E-2</v>
      </c>
      <c r="U49" s="7">
        <v>8.0782409999999999E-2</v>
      </c>
      <c r="V49" s="8">
        <v>5.9127600000000004E-3</v>
      </c>
      <c r="W49" s="7">
        <v>5.0836529999999998E-2</v>
      </c>
      <c r="X49" s="8">
        <v>2.7887400000000001E-3</v>
      </c>
      <c r="Y49" s="7">
        <v>6.2454019999999999E-2</v>
      </c>
      <c r="Z49" s="8">
        <v>1.2024770000000001E-2</v>
      </c>
      <c r="AA49" s="7">
        <v>0.12933122999999999</v>
      </c>
      <c r="AB49" s="20">
        <v>2.0624340000000001E-2</v>
      </c>
      <c r="AC49" s="14">
        <f t="shared" si="2"/>
        <v>0.15817739250000001</v>
      </c>
      <c r="AD49" s="9">
        <f t="shared" si="3"/>
        <v>1.6101825E-2</v>
      </c>
    </row>
    <row r="50" spans="1:30" x14ac:dyDescent="0.2">
      <c r="A50" t="s">
        <v>49</v>
      </c>
      <c r="B50" s="101" t="s">
        <v>24</v>
      </c>
      <c r="C50" s="101" t="s">
        <v>15</v>
      </c>
      <c r="D50" s="150" t="s">
        <v>33</v>
      </c>
      <c r="E50" s="18">
        <v>0.27003935000000001</v>
      </c>
      <c r="F50" s="8">
        <v>3.822354E-2</v>
      </c>
      <c r="G50" s="7">
        <v>8.8812650000000007E-2</v>
      </c>
      <c r="H50" s="8">
        <v>4.9947400000000001E-3</v>
      </c>
      <c r="I50" s="7">
        <v>0.1403875</v>
      </c>
      <c r="J50" s="8">
        <v>1.0941380000000001E-2</v>
      </c>
      <c r="K50" s="7">
        <v>8.9376860000000002E-2</v>
      </c>
      <c r="L50" s="8">
        <v>4.2000300000000004E-3</v>
      </c>
      <c r="M50" s="7">
        <v>9.3096659999999998E-2</v>
      </c>
      <c r="N50" s="8">
        <v>1.1148E-2</v>
      </c>
      <c r="O50" s="7">
        <v>5.3171969999999999E-2</v>
      </c>
      <c r="P50" s="8">
        <v>3.03623E-3</v>
      </c>
      <c r="Q50" s="7">
        <v>0.1658134</v>
      </c>
      <c r="R50" s="8">
        <v>1.67501E-2</v>
      </c>
      <c r="S50" s="7">
        <v>7.4764860000000002E-2</v>
      </c>
      <c r="T50" s="8">
        <v>7.93577E-3</v>
      </c>
      <c r="U50" s="7">
        <v>8.3124729999999994E-2</v>
      </c>
      <c r="V50" s="8">
        <v>6.9663499999999996E-3</v>
      </c>
      <c r="W50" s="7">
        <v>5.4345320000000003E-2</v>
      </c>
      <c r="X50" s="8">
        <v>2.6588900000000001E-3</v>
      </c>
      <c r="Y50" s="7">
        <v>8.7433490000000003E-2</v>
      </c>
      <c r="Z50" s="8">
        <v>2.9287879999999999E-2</v>
      </c>
      <c r="AA50" s="7">
        <v>0.12051555999999999</v>
      </c>
      <c r="AB50" s="20">
        <v>1.6150790000000002E-2</v>
      </c>
      <c r="AC50" s="14">
        <f t="shared" si="2"/>
        <v>0.14715409000000002</v>
      </c>
      <c r="AD50" s="9">
        <f t="shared" si="3"/>
        <v>1.45899225E-2</v>
      </c>
    </row>
    <row r="51" spans="1:30" x14ac:dyDescent="0.2">
      <c r="A51" t="s">
        <v>49</v>
      </c>
      <c r="B51" s="101" t="s">
        <v>24</v>
      </c>
      <c r="C51" s="101" t="s">
        <v>15</v>
      </c>
      <c r="D51" s="150" t="s">
        <v>32</v>
      </c>
      <c r="E51" s="18">
        <v>0.29506874</v>
      </c>
      <c r="F51" s="8">
        <v>2.755556E-2</v>
      </c>
      <c r="G51" s="7">
        <v>8.1699389999999997E-2</v>
      </c>
      <c r="H51" s="8">
        <v>6.1725299999999999E-3</v>
      </c>
      <c r="I51" s="7">
        <v>0.14861324000000001</v>
      </c>
      <c r="J51" s="8">
        <v>1.6211239999999998E-2</v>
      </c>
      <c r="K51" s="7">
        <v>8.7044339999999998E-2</v>
      </c>
      <c r="L51" s="8">
        <v>3.3021999999999999E-3</v>
      </c>
      <c r="M51" s="7">
        <v>9.7679660000000001E-2</v>
      </c>
      <c r="N51" s="8">
        <v>1.077678E-2</v>
      </c>
      <c r="O51" s="7">
        <v>5.7706390000000003E-2</v>
      </c>
      <c r="P51" s="8">
        <v>3.9925999999999998E-3</v>
      </c>
      <c r="Q51" s="7">
        <v>0.16808393999999999</v>
      </c>
      <c r="R51" s="8">
        <v>2.7696220000000001E-2</v>
      </c>
      <c r="S51" s="7">
        <v>7.5372170000000002E-2</v>
      </c>
      <c r="T51" s="8">
        <v>9.6567600000000003E-3</v>
      </c>
      <c r="U51" s="7">
        <v>9.868478E-2</v>
      </c>
      <c r="V51" s="8">
        <v>1.0324989999999999E-2</v>
      </c>
      <c r="W51" s="7">
        <v>6.3914949999999998E-2</v>
      </c>
      <c r="X51" s="8">
        <v>4.3853399999999997E-3</v>
      </c>
      <c r="Y51" s="7">
        <v>0.10798366</v>
      </c>
      <c r="Z51" s="8">
        <v>9.4977099999999995E-3</v>
      </c>
      <c r="AA51" s="7">
        <v>0.12424839</v>
      </c>
      <c r="AB51" s="20">
        <v>3.095407E-2</v>
      </c>
      <c r="AC51" s="14">
        <f t="shared" si="2"/>
        <v>0.15310642749999998</v>
      </c>
      <c r="AD51" s="9">
        <f t="shared" si="3"/>
        <v>1.3310382500000001E-2</v>
      </c>
    </row>
    <row r="52" spans="1:30" x14ac:dyDescent="0.2">
      <c r="A52" t="s">
        <v>49</v>
      </c>
      <c r="B52" s="101" t="s">
        <v>24</v>
      </c>
      <c r="C52" s="101" t="s">
        <v>15</v>
      </c>
      <c r="D52" s="150" t="s">
        <v>31</v>
      </c>
      <c r="E52" s="18">
        <v>0.28359008000000002</v>
      </c>
      <c r="F52" s="8">
        <v>2.586867E-2</v>
      </c>
      <c r="G52" s="7">
        <v>8.2119109999999995E-2</v>
      </c>
      <c r="H52" s="8">
        <v>4.5175600000000003E-3</v>
      </c>
      <c r="I52" s="7">
        <v>0.14022808</v>
      </c>
      <c r="J52" s="8">
        <v>1.354346E-2</v>
      </c>
      <c r="K52" s="7">
        <v>9.1016399999999997E-2</v>
      </c>
      <c r="L52" s="8">
        <v>3.2715999999999999E-3</v>
      </c>
      <c r="M52" s="7">
        <v>0.10055247</v>
      </c>
      <c r="N52" s="8">
        <v>1.375674E-2</v>
      </c>
      <c r="O52" s="7">
        <v>5.6718610000000003E-2</v>
      </c>
      <c r="P52" s="8">
        <v>3.8969600000000001E-3</v>
      </c>
      <c r="Q52" s="7">
        <v>0.1789307</v>
      </c>
      <c r="R52" s="8">
        <v>2.5528829999999999E-2</v>
      </c>
      <c r="S52" s="7">
        <v>7.7315499999999995E-2</v>
      </c>
      <c r="T52" s="8">
        <v>7.6623999999999998E-3</v>
      </c>
      <c r="U52" s="7">
        <v>9.3272510000000003E-2</v>
      </c>
      <c r="V52" s="8">
        <v>1.3011750000000001E-2</v>
      </c>
      <c r="W52" s="7">
        <v>7.2523119999999996E-2</v>
      </c>
      <c r="X52" s="8">
        <v>6.5334900000000003E-3</v>
      </c>
      <c r="Y52" s="7">
        <v>0.1182937</v>
      </c>
      <c r="Z52" s="8">
        <v>1.9950829999999999E-2</v>
      </c>
      <c r="AA52" s="7">
        <v>0.12938664999999999</v>
      </c>
      <c r="AB52" s="20">
        <v>2.9578759999999999E-2</v>
      </c>
      <c r="AC52" s="14">
        <f t="shared" si="2"/>
        <v>0.1492384175</v>
      </c>
      <c r="AD52" s="9">
        <f t="shared" si="3"/>
        <v>1.18003225E-2</v>
      </c>
    </row>
    <row r="53" spans="1:30" x14ac:dyDescent="0.2">
      <c r="A53" t="s">
        <v>49</v>
      </c>
      <c r="B53" s="101" t="s">
        <v>24</v>
      </c>
      <c r="C53" s="101" t="s">
        <v>15</v>
      </c>
      <c r="D53" s="150" t="s">
        <v>30</v>
      </c>
      <c r="E53" s="18">
        <v>0.31275757999999998</v>
      </c>
      <c r="F53" s="8">
        <v>2.69064E-2</v>
      </c>
      <c r="G53" s="7">
        <v>8.2828700000000005E-2</v>
      </c>
      <c r="H53" s="8">
        <v>7.0751599999999996E-3</v>
      </c>
      <c r="I53" s="7">
        <v>0.15162590000000001</v>
      </c>
      <c r="J53" s="8">
        <v>1.513486E-2</v>
      </c>
      <c r="K53" s="7">
        <v>8.9360239999999994E-2</v>
      </c>
      <c r="L53" s="8">
        <v>3.4001499999999998E-3</v>
      </c>
      <c r="M53" s="7">
        <v>0.11104812999999999</v>
      </c>
      <c r="N53" s="8">
        <v>1.34454E-2</v>
      </c>
      <c r="O53" s="7">
        <v>5.4353480000000003E-2</v>
      </c>
      <c r="P53" s="8">
        <v>4.6869600000000004E-3</v>
      </c>
      <c r="Q53" s="7">
        <v>0.19501017000000001</v>
      </c>
      <c r="R53" s="8">
        <v>1.8041930000000001E-2</v>
      </c>
      <c r="S53" s="7">
        <v>7.5299430000000001E-2</v>
      </c>
      <c r="T53" s="8">
        <v>1.188065E-2</v>
      </c>
      <c r="U53" s="7">
        <v>8.3461199999999999E-2</v>
      </c>
      <c r="V53" s="8">
        <v>5.8964500000000001E-3</v>
      </c>
      <c r="W53" s="7">
        <v>5.2599460000000001E-2</v>
      </c>
      <c r="X53" s="8">
        <v>2.2046399999999999E-3</v>
      </c>
      <c r="Y53" s="7">
        <v>8.2354609999999995E-2</v>
      </c>
      <c r="Z53" s="8">
        <v>1.0704470000000001E-2</v>
      </c>
      <c r="AA53" s="7">
        <v>0.11625757</v>
      </c>
      <c r="AB53" s="20">
        <v>1.9026890000000001E-2</v>
      </c>
      <c r="AC53" s="14">
        <f t="shared" si="2"/>
        <v>0.15914310499999998</v>
      </c>
      <c r="AD53" s="9">
        <f t="shared" si="3"/>
        <v>1.31291425E-2</v>
      </c>
    </row>
    <row r="54" spans="1:30" x14ac:dyDescent="0.2">
      <c r="A54" t="s">
        <v>49</v>
      </c>
      <c r="B54" s="101" t="s">
        <v>24</v>
      </c>
      <c r="C54" s="101" t="s">
        <v>15</v>
      </c>
      <c r="D54" s="150" t="s">
        <v>29</v>
      </c>
      <c r="E54" s="18">
        <v>0.31201311999999998</v>
      </c>
      <c r="F54" s="8">
        <v>2.7831709999999999E-2</v>
      </c>
      <c r="G54" s="7">
        <v>8.3425520000000003E-2</v>
      </c>
      <c r="H54" s="8">
        <v>6.08575E-3</v>
      </c>
      <c r="I54" s="7">
        <v>0.13481829000000001</v>
      </c>
      <c r="J54" s="8">
        <v>1.66999E-2</v>
      </c>
      <c r="K54" s="7">
        <v>9.0041560000000007E-2</v>
      </c>
      <c r="L54" s="8">
        <v>2.4659E-3</v>
      </c>
      <c r="M54" s="7">
        <v>0.10413840000000001</v>
      </c>
      <c r="N54" s="8">
        <v>1.019077E-2</v>
      </c>
      <c r="O54" s="7">
        <v>5.1732819999999999E-2</v>
      </c>
      <c r="P54" s="8">
        <v>2.45064E-3</v>
      </c>
      <c r="Q54" s="7">
        <v>0.17192552999999999</v>
      </c>
      <c r="R54" s="8">
        <v>3.0141399999999999E-2</v>
      </c>
      <c r="S54" s="7">
        <v>7.0706229999999995E-2</v>
      </c>
      <c r="T54" s="8">
        <v>6.2165199999999997E-3</v>
      </c>
      <c r="U54" s="7">
        <v>8.2772230000000002E-2</v>
      </c>
      <c r="V54" s="8">
        <v>6.3038399999999998E-3</v>
      </c>
      <c r="W54" s="7">
        <v>5.2965980000000003E-2</v>
      </c>
      <c r="X54" s="8">
        <v>1.4504800000000001E-3</v>
      </c>
      <c r="Y54" s="7">
        <v>8.1986000000000003E-2</v>
      </c>
      <c r="Z54" s="8">
        <v>1.36971E-2</v>
      </c>
      <c r="AA54" s="7">
        <v>0.11683783</v>
      </c>
      <c r="AB54" s="20">
        <v>1.252204E-2</v>
      </c>
      <c r="AC54" s="14">
        <f t="shared" si="2"/>
        <v>0.15507462249999998</v>
      </c>
      <c r="AD54" s="9">
        <f t="shared" si="3"/>
        <v>1.3270815E-2</v>
      </c>
    </row>
    <row r="55" spans="1:30" x14ac:dyDescent="0.2">
      <c r="A55" t="s">
        <v>49</v>
      </c>
      <c r="B55" s="101" t="s">
        <v>24</v>
      </c>
      <c r="C55" s="101" t="s">
        <v>15</v>
      </c>
      <c r="D55" s="150" t="s">
        <v>28</v>
      </c>
      <c r="E55" s="18">
        <v>0.29199633000000003</v>
      </c>
      <c r="F55" s="8">
        <v>4.3302260000000002E-2</v>
      </c>
      <c r="G55" s="7">
        <v>9.1839320000000002E-2</v>
      </c>
      <c r="H55" s="8">
        <v>1.169575E-2</v>
      </c>
      <c r="I55" s="7">
        <v>0.14834106999999999</v>
      </c>
      <c r="J55" s="8">
        <v>1.3464479999999999E-2</v>
      </c>
      <c r="K55" s="7">
        <v>8.8643250000000007E-2</v>
      </c>
      <c r="L55" s="8">
        <v>2.6484999999999998E-3</v>
      </c>
      <c r="M55" s="7">
        <v>9.3251150000000005E-2</v>
      </c>
      <c r="N55" s="8">
        <v>1.0307409999999999E-2</v>
      </c>
      <c r="O55" s="7">
        <v>5.7977359999999999E-2</v>
      </c>
      <c r="P55" s="8">
        <v>3.51863E-3</v>
      </c>
      <c r="Q55" s="7">
        <v>0.14886743</v>
      </c>
      <c r="R55" s="8">
        <v>1.8297799999999999E-2</v>
      </c>
      <c r="S55" s="7">
        <v>6.9481849999999998E-2</v>
      </c>
      <c r="T55" s="8">
        <v>7.8152099999999995E-3</v>
      </c>
      <c r="U55" s="7">
        <v>8.9700799999999997E-2</v>
      </c>
      <c r="V55" s="8">
        <v>9.1567200000000001E-3</v>
      </c>
      <c r="W55" s="7">
        <v>5.6239209999999998E-2</v>
      </c>
      <c r="X55" s="8">
        <v>3.5564699999999999E-3</v>
      </c>
      <c r="Y55" s="7">
        <v>8.3165929999999999E-2</v>
      </c>
      <c r="Z55" s="8">
        <v>1.3471169999999999E-2</v>
      </c>
      <c r="AA55" s="7">
        <v>0.11991446</v>
      </c>
      <c r="AB55" s="20">
        <v>2.1832069999999999E-2</v>
      </c>
      <c r="AC55" s="14">
        <f t="shared" si="2"/>
        <v>0.15520499250000003</v>
      </c>
      <c r="AD55" s="9">
        <f t="shared" si="3"/>
        <v>1.77777475E-2</v>
      </c>
    </row>
    <row r="56" spans="1:30" x14ac:dyDescent="0.2">
      <c r="A56" t="s">
        <v>49</v>
      </c>
      <c r="B56" s="101" t="s">
        <v>24</v>
      </c>
      <c r="C56" s="101" t="s">
        <v>15</v>
      </c>
      <c r="D56" s="150" t="s">
        <v>27</v>
      </c>
      <c r="E56" s="18">
        <v>0.27928491999999999</v>
      </c>
      <c r="F56" s="8">
        <v>5.4945389999999997E-2</v>
      </c>
      <c r="G56" s="7">
        <v>7.7425690000000005E-2</v>
      </c>
      <c r="H56" s="8">
        <v>6.5974400000000004E-3</v>
      </c>
      <c r="I56" s="7">
        <v>0.14794987000000001</v>
      </c>
      <c r="J56" s="8">
        <v>1.8592009999999999E-2</v>
      </c>
      <c r="K56" s="7">
        <v>8.6409050000000001E-2</v>
      </c>
      <c r="L56" s="8">
        <v>3.8475800000000002E-3</v>
      </c>
      <c r="M56" s="7">
        <v>0.10418686000000001</v>
      </c>
      <c r="N56" s="8">
        <v>1.110481E-2</v>
      </c>
      <c r="O56" s="7">
        <v>5.9399630000000002E-2</v>
      </c>
      <c r="P56" s="8">
        <v>4.4131400000000003E-3</v>
      </c>
      <c r="Q56" s="7">
        <v>0.19004272</v>
      </c>
      <c r="R56" s="8">
        <v>1.1996919999999999E-2</v>
      </c>
      <c r="S56" s="7">
        <v>7.287718E-2</v>
      </c>
      <c r="T56" s="8">
        <v>1.09766E-2</v>
      </c>
      <c r="U56" s="7">
        <v>9.0916029999999995E-2</v>
      </c>
      <c r="V56" s="8">
        <v>7.7322900000000002E-3</v>
      </c>
      <c r="W56" s="7">
        <v>6.6054639999999998E-2</v>
      </c>
      <c r="X56" s="8">
        <v>1.3334250000000001E-2</v>
      </c>
      <c r="Y56" s="7">
        <v>7.30542E-2</v>
      </c>
      <c r="Z56" s="8">
        <v>1.7886900000000001E-2</v>
      </c>
      <c r="AA56" s="7">
        <v>0.11720885</v>
      </c>
      <c r="AB56" s="20">
        <v>1.5901660000000001E-2</v>
      </c>
      <c r="AC56" s="14">
        <f t="shared" si="2"/>
        <v>0.14776738249999999</v>
      </c>
      <c r="AD56" s="9">
        <f t="shared" si="3"/>
        <v>2.0995605000000001E-2</v>
      </c>
    </row>
    <row r="57" spans="1:30" ht="17" thickBot="1" x14ac:dyDescent="0.25">
      <c r="A57" t="s">
        <v>49</v>
      </c>
      <c r="B57" s="102" t="s">
        <v>24</v>
      </c>
      <c r="C57" s="102" t="s">
        <v>15</v>
      </c>
      <c r="D57" s="151" t="s">
        <v>26</v>
      </c>
      <c r="E57" s="19">
        <v>0.28803980000000001</v>
      </c>
      <c r="F57" s="11">
        <v>3.100373E-2</v>
      </c>
      <c r="G57" s="10">
        <v>8.0614660000000005E-2</v>
      </c>
      <c r="H57" s="11">
        <v>7.4217399999999996E-3</v>
      </c>
      <c r="I57" s="10">
        <v>0.14254858000000001</v>
      </c>
      <c r="J57" s="11">
        <v>1.400945E-2</v>
      </c>
      <c r="K57" s="10">
        <v>8.8001300000000005E-2</v>
      </c>
      <c r="L57" s="11">
        <v>3.2549900000000001E-3</v>
      </c>
      <c r="M57" s="10">
        <v>9.7694920000000005E-2</v>
      </c>
      <c r="N57" s="11">
        <v>9.7099700000000001E-3</v>
      </c>
      <c r="O57" s="10">
        <v>5.1324160000000001E-2</v>
      </c>
      <c r="P57" s="11">
        <v>2.8840599999999999E-3</v>
      </c>
      <c r="Q57" s="10">
        <v>0.18621509999999999</v>
      </c>
      <c r="R57" s="11">
        <v>2.037833E-2</v>
      </c>
      <c r="S57" s="10">
        <v>7.3963870000000001E-2</v>
      </c>
      <c r="T57" s="11">
        <v>8.4927300000000004E-3</v>
      </c>
      <c r="U57" s="10">
        <v>9.2593729999999999E-2</v>
      </c>
      <c r="V57" s="11">
        <v>1.0680429999999999E-2</v>
      </c>
      <c r="W57" s="10">
        <v>6.1187489999999997E-2</v>
      </c>
      <c r="X57" s="11">
        <v>7.3070000000000001E-3</v>
      </c>
      <c r="Y57" s="10">
        <v>9.5317029999999997E-2</v>
      </c>
      <c r="Z57" s="11">
        <v>1.6061180000000001E-2</v>
      </c>
      <c r="AA57" s="10">
        <v>0.12033819</v>
      </c>
      <c r="AB57" s="21">
        <v>2.1788720000000001E-2</v>
      </c>
      <c r="AC57" s="15">
        <f t="shared" si="2"/>
        <v>0.149801085</v>
      </c>
      <c r="AD57" s="12">
        <f t="shared" si="3"/>
        <v>1.3922477500000001E-2</v>
      </c>
    </row>
  </sheetData>
  <phoneticPr fontId="18" type="noConversion"/>
  <conditionalFormatting sqref="AC4:AC57">
    <cfRule type="top10" dxfId="36" priority="1" percent="1" bottom="1" rank="10"/>
    <cfRule type="cellIs" dxfId="35" priority="2" operator="lessThan">
      <formula>$AC$3</formula>
    </cfRule>
  </conditionalFormatting>
  <conditionalFormatting sqref="AD4:AD57">
    <cfRule type="top10" dxfId="34" priority="3" percent="1" bottom="1" rank="10"/>
    <cfRule type="cellIs" dxfId="33" priority="4" operator="lessThan">
      <formula>$AD$3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09DD-ACF7-A84E-B30F-4C92CE68BBDB}">
  <dimension ref="A1:AE57"/>
  <sheetViews>
    <sheetView workbookViewId="0">
      <selection activeCell="P12" sqref="P12"/>
    </sheetView>
  </sheetViews>
  <sheetFormatPr baseColWidth="10" defaultRowHeight="16" x14ac:dyDescent="0.2"/>
  <cols>
    <col min="2" max="2" width="10.6640625" customWidth="1"/>
    <col min="3" max="3" width="33.5" bestFit="1" customWidth="1"/>
    <col min="4" max="4" width="18.5" bestFit="1" customWidth="1"/>
    <col min="5" max="6" width="15.5" bestFit="1" customWidth="1"/>
    <col min="7" max="12" width="15.1640625" bestFit="1" customWidth="1"/>
    <col min="13" max="14" width="12.6640625" bestFit="1" customWidth="1"/>
    <col min="16" max="16" width="18.5" bestFit="1" customWidth="1"/>
    <col min="17" max="17" width="10.83203125" style="3"/>
    <col min="20" max="20" width="10.83203125" style="3"/>
    <col min="23" max="23" width="10.83203125" style="3"/>
    <col min="26" max="26" width="10.83203125" style="3"/>
  </cols>
  <sheetData>
    <row r="1" spans="1:31" ht="17" thickBot="1" x14ac:dyDescent="0.25">
      <c r="E1" s="113" t="s">
        <v>3</v>
      </c>
      <c r="Q1"/>
      <c r="T1"/>
      <c r="W1"/>
      <c r="Z1"/>
    </row>
    <row r="2" spans="1:31" ht="17" thickBot="1" x14ac:dyDescent="0.25">
      <c r="A2" s="88" t="s">
        <v>0</v>
      </c>
      <c r="B2" s="111" t="s">
        <v>25</v>
      </c>
      <c r="C2" s="114" t="s">
        <v>1</v>
      </c>
      <c r="D2" s="88" t="s">
        <v>2</v>
      </c>
      <c r="E2" s="103" t="s">
        <v>36</v>
      </c>
      <c r="F2" s="104" t="s">
        <v>37</v>
      </c>
      <c r="G2" s="103" t="s">
        <v>38</v>
      </c>
      <c r="H2" s="104" t="s">
        <v>39</v>
      </c>
      <c r="I2" s="103" t="s">
        <v>40</v>
      </c>
      <c r="J2" s="104" t="s">
        <v>41</v>
      </c>
      <c r="K2" s="103" t="s">
        <v>43</v>
      </c>
      <c r="L2" s="104" t="s">
        <v>44</v>
      </c>
      <c r="M2" s="103" t="s">
        <v>34</v>
      </c>
      <c r="N2" s="104" t="s">
        <v>42</v>
      </c>
      <c r="Q2"/>
      <c r="T2"/>
      <c r="W2"/>
      <c r="Z2"/>
      <c r="AE2" s="5"/>
    </row>
    <row r="3" spans="1:31" ht="17" thickBot="1" x14ac:dyDescent="0.25">
      <c r="A3" t="s">
        <v>50</v>
      </c>
      <c r="B3" s="101" t="s">
        <v>24</v>
      </c>
      <c r="C3" s="106" t="s">
        <v>19</v>
      </c>
      <c r="D3" s="56" t="s">
        <v>20</v>
      </c>
      <c r="E3" s="158">
        <v>7.4685059999999998E-2</v>
      </c>
      <c r="F3" s="65">
        <v>1.449745E-2</v>
      </c>
      <c r="G3" s="158">
        <v>5.6333960000000002E-2</v>
      </c>
      <c r="H3" s="65">
        <v>7.3941099999999997E-3</v>
      </c>
      <c r="I3" s="158">
        <v>8.5861880000000002E-2</v>
      </c>
      <c r="J3" s="65">
        <v>1.8454809999999999E-2</v>
      </c>
      <c r="K3" s="158">
        <v>0.51955969999999996</v>
      </c>
      <c r="L3" s="65">
        <v>0.21329771</v>
      </c>
      <c r="M3" s="153">
        <f t="shared" ref="M3:N3" si="0">AVERAGE(E3,G3,I3,K3)</f>
        <v>0.18411014999999997</v>
      </c>
      <c r="N3" s="154">
        <f t="shared" si="0"/>
        <v>6.3411019999999998E-2</v>
      </c>
      <c r="T3" s="1"/>
      <c r="V3" s="3"/>
      <c r="W3" s="1"/>
      <c r="X3" s="3"/>
      <c r="Z3" s="1"/>
      <c r="AC3" s="1"/>
      <c r="AE3" s="5"/>
    </row>
    <row r="4" spans="1:31" x14ac:dyDescent="0.2">
      <c r="A4" t="s">
        <v>50</v>
      </c>
      <c r="B4" s="101" t="s">
        <v>24</v>
      </c>
      <c r="C4" s="100" t="s">
        <v>5</v>
      </c>
      <c r="D4" s="149" t="s">
        <v>22</v>
      </c>
      <c r="E4" s="53">
        <v>6.1249659999999997E-2</v>
      </c>
      <c r="F4" s="55">
        <v>1.0028489999999999E-2</v>
      </c>
      <c r="G4" s="55">
        <v>4.3425030000000003E-2</v>
      </c>
      <c r="H4" s="55">
        <v>2.9596100000000001E-3</v>
      </c>
      <c r="I4" s="55">
        <v>5.9579800000000002E-2</v>
      </c>
      <c r="J4" s="55">
        <v>2.0099160000000001E-2</v>
      </c>
      <c r="K4" s="55">
        <v>0.20044967999999999</v>
      </c>
      <c r="L4" s="55">
        <v>0.15077122000000001</v>
      </c>
      <c r="M4" s="55">
        <f t="shared" ref="M3:N34" si="1">AVERAGE(E4,G4,I4,K4)</f>
        <v>9.1176042499999999E-2</v>
      </c>
      <c r="N4" s="72">
        <f t="shared" si="1"/>
        <v>4.5964620000000005E-2</v>
      </c>
      <c r="T4" s="1"/>
      <c r="U4" s="3"/>
      <c r="W4" s="1"/>
      <c r="X4" s="3"/>
      <c r="Z4" s="1"/>
      <c r="AA4" s="3"/>
      <c r="AC4" s="1"/>
      <c r="AD4" s="3"/>
    </row>
    <row r="5" spans="1:31" x14ac:dyDescent="0.2">
      <c r="A5" t="s">
        <v>50</v>
      </c>
      <c r="B5" s="101" t="s">
        <v>24</v>
      </c>
      <c r="C5" s="101" t="s">
        <v>5</v>
      </c>
      <c r="D5" s="150" t="s">
        <v>23</v>
      </c>
      <c r="E5" s="18">
        <v>6.7395969999999999E-2</v>
      </c>
      <c r="F5" s="7">
        <v>2.1871890000000001E-2</v>
      </c>
      <c r="G5" s="7">
        <v>4.3541969999999999E-2</v>
      </c>
      <c r="H5" s="7">
        <v>6.5280199999999998E-3</v>
      </c>
      <c r="I5" s="7">
        <v>8.1672270000000005E-2</v>
      </c>
      <c r="J5" s="7">
        <v>2.9408839999999999E-2</v>
      </c>
      <c r="K5" s="7">
        <v>0.19500849000000001</v>
      </c>
      <c r="L5" s="7">
        <v>9.6019190000000004E-2</v>
      </c>
      <c r="M5" s="7">
        <f t="shared" si="1"/>
        <v>9.6904674999999996E-2</v>
      </c>
      <c r="N5" s="9">
        <f t="shared" si="1"/>
        <v>3.8456984999999999E-2</v>
      </c>
      <c r="T5" s="1"/>
      <c r="U5" s="3"/>
      <c r="W5" s="1"/>
      <c r="X5" s="3"/>
      <c r="Z5" s="1"/>
      <c r="AA5" s="3"/>
      <c r="AC5" s="1"/>
      <c r="AD5" s="3"/>
    </row>
    <row r="6" spans="1:31" x14ac:dyDescent="0.2">
      <c r="A6" t="s">
        <v>50</v>
      </c>
      <c r="B6" s="101" t="s">
        <v>24</v>
      </c>
      <c r="C6" s="101" t="s">
        <v>5</v>
      </c>
      <c r="D6" s="150" t="s">
        <v>6</v>
      </c>
      <c r="E6" s="18">
        <v>0.11136988</v>
      </c>
      <c r="F6" s="7">
        <v>4.4553299999999997E-2</v>
      </c>
      <c r="G6" s="7">
        <v>7.0069679999999995E-2</v>
      </c>
      <c r="H6" s="7">
        <v>1.647322E-2</v>
      </c>
      <c r="I6" s="7">
        <v>0.25601541999999999</v>
      </c>
      <c r="J6" s="7">
        <v>0.30596107</v>
      </c>
      <c r="K6" s="7">
        <v>0.38623730000000001</v>
      </c>
      <c r="L6" s="7">
        <v>0.29926039999999998</v>
      </c>
      <c r="M6" s="7">
        <f t="shared" si="1"/>
        <v>0.20592306999999999</v>
      </c>
      <c r="N6" s="9">
        <f t="shared" si="1"/>
        <v>0.1665619975</v>
      </c>
      <c r="T6" s="1"/>
      <c r="U6" s="3"/>
      <c r="W6" s="1"/>
      <c r="X6" s="3"/>
      <c r="Z6" s="1"/>
      <c r="AA6" s="3"/>
      <c r="AC6" s="1"/>
      <c r="AD6" s="3"/>
    </row>
    <row r="7" spans="1:31" x14ac:dyDescent="0.2">
      <c r="A7" t="s">
        <v>50</v>
      </c>
      <c r="B7" s="101" t="s">
        <v>24</v>
      </c>
      <c r="C7" s="101" t="s">
        <v>5</v>
      </c>
      <c r="D7" s="150" t="s">
        <v>7</v>
      </c>
      <c r="E7" s="18">
        <v>0.11079174</v>
      </c>
      <c r="F7" s="7">
        <v>2.6029969999999999E-2</v>
      </c>
      <c r="G7" s="7">
        <v>6.7858570000000007E-2</v>
      </c>
      <c r="H7" s="7">
        <v>9.1243399999999999E-3</v>
      </c>
      <c r="I7" s="7">
        <v>0.18718588</v>
      </c>
      <c r="J7" s="7">
        <v>0.18454698</v>
      </c>
      <c r="K7" s="7">
        <v>0.2757887</v>
      </c>
      <c r="L7" s="7">
        <v>0.22451767</v>
      </c>
      <c r="M7" s="7">
        <f t="shared" si="1"/>
        <v>0.1604062225</v>
      </c>
      <c r="N7" s="9">
        <f t="shared" si="1"/>
        <v>0.11105474</v>
      </c>
      <c r="T7" s="1"/>
      <c r="U7" s="3"/>
      <c r="W7" s="1"/>
      <c r="X7" s="3"/>
      <c r="Z7" s="1"/>
      <c r="AA7" s="3"/>
      <c r="AC7" s="1"/>
      <c r="AD7" s="3"/>
    </row>
    <row r="8" spans="1:31" x14ac:dyDescent="0.2">
      <c r="A8" t="s">
        <v>50</v>
      </c>
      <c r="B8" s="101" t="s">
        <v>24</v>
      </c>
      <c r="C8" s="101" t="s">
        <v>5</v>
      </c>
      <c r="D8" s="150" t="s">
        <v>8</v>
      </c>
      <c r="E8" s="18">
        <v>7.6009499999999994E-2</v>
      </c>
      <c r="F8" s="7">
        <v>1.6878520000000001E-2</v>
      </c>
      <c r="G8" s="7">
        <v>4.51803E-2</v>
      </c>
      <c r="H8" s="7">
        <v>4.06735E-3</v>
      </c>
      <c r="I8" s="7">
        <v>8.2027470000000005E-2</v>
      </c>
      <c r="J8" s="7">
        <v>3.0567750000000001E-2</v>
      </c>
      <c r="K8" s="7">
        <v>0.19742423000000001</v>
      </c>
      <c r="L8" s="7">
        <v>0.10703694</v>
      </c>
      <c r="M8" s="7">
        <f t="shared" si="1"/>
        <v>0.100160375</v>
      </c>
      <c r="N8" s="9">
        <f t="shared" si="1"/>
        <v>3.9637640000000002E-2</v>
      </c>
      <c r="T8" s="1"/>
      <c r="U8" s="3"/>
      <c r="W8" s="1"/>
      <c r="X8" s="3"/>
      <c r="Z8" s="1"/>
      <c r="AA8" s="3"/>
      <c r="AC8" s="1"/>
      <c r="AD8" s="3"/>
    </row>
    <row r="9" spans="1:31" x14ac:dyDescent="0.2">
      <c r="A9" t="s">
        <v>50</v>
      </c>
      <c r="B9" s="101" t="s">
        <v>24</v>
      </c>
      <c r="C9" s="101" t="s">
        <v>5</v>
      </c>
      <c r="D9" s="150" t="s">
        <v>9</v>
      </c>
      <c r="E9" s="18">
        <v>0.11246021</v>
      </c>
      <c r="F9" s="7">
        <v>2.428284E-2</v>
      </c>
      <c r="G9" s="7">
        <v>6.8662340000000002E-2</v>
      </c>
      <c r="H9" s="7">
        <v>1.251412E-2</v>
      </c>
      <c r="I9" s="7">
        <v>0.11992843</v>
      </c>
      <c r="J9" s="7">
        <v>5.8719279999999999E-2</v>
      </c>
      <c r="K9" s="7">
        <v>0.28355121999999999</v>
      </c>
      <c r="L9" s="7">
        <v>0.16673087</v>
      </c>
      <c r="M9" s="7">
        <f t="shared" si="1"/>
        <v>0.14615054999999999</v>
      </c>
      <c r="N9" s="9">
        <f t="shared" si="1"/>
        <v>6.5561777500000001E-2</v>
      </c>
      <c r="T9" s="1"/>
      <c r="U9" s="3"/>
      <c r="W9" s="1"/>
      <c r="X9" s="3"/>
      <c r="Z9" s="1"/>
      <c r="AA9" s="3"/>
      <c r="AC9" s="1"/>
      <c r="AD9" s="3"/>
    </row>
    <row r="10" spans="1:31" x14ac:dyDescent="0.2">
      <c r="A10" t="s">
        <v>50</v>
      </c>
      <c r="B10" s="101" t="s">
        <v>24</v>
      </c>
      <c r="C10" s="101" t="s">
        <v>5</v>
      </c>
      <c r="D10" s="150" t="s">
        <v>10</v>
      </c>
      <c r="E10" s="18">
        <v>9.4733919999999999E-2</v>
      </c>
      <c r="F10" s="7">
        <v>1.6187159999999999E-2</v>
      </c>
      <c r="G10" s="7">
        <v>5.0137290000000001E-2</v>
      </c>
      <c r="H10" s="7">
        <v>8.3054400000000007E-3</v>
      </c>
      <c r="I10" s="7">
        <v>8.5792010000000002E-2</v>
      </c>
      <c r="J10" s="7">
        <v>2.152888E-2</v>
      </c>
      <c r="K10" s="7">
        <v>0.25409674999999998</v>
      </c>
      <c r="L10" s="7">
        <v>0.24195948</v>
      </c>
      <c r="M10" s="7">
        <f t="shared" si="1"/>
        <v>0.1211899925</v>
      </c>
      <c r="N10" s="9">
        <f t="shared" si="1"/>
        <v>7.1995240000000002E-2</v>
      </c>
      <c r="T10" s="1"/>
      <c r="U10" s="3"/>
      <c r="W10" s="1"/>
      <c r="X10" s="3"/>
      <c r="Z10" s="1"/>
      <c r="AA10" s="3"/>
      <c r="AC10" s="1"/>
      <c r="AD10" s="3"/>
    </row>
    <row r="11" spans="1:31" x14ac:dyDescent="0.2">
      <c r="A11" t="s">
        <v>50</v>
      </c>
      <c r="B11" s="101" t="s">
        <v>24</v>
      </c>
      <c r="C11" s="101" t="s">
        <v>5</v>
      </c>
      <c r="D11" s="150" t="s">
        <v>11</v>
      </c>
      <c r="E11" s="18">
        <v>7.7831659999999997E-2</v>
      </c>
      <c r="F11" s="7">
        <v>9.2643299999999994E-3</v>
      </c>
      <c r="G11" s="7">
        <v>6.3841789999999995E-2</v>
      </c>
      <c r="H11" s="7">
        <v>9.8114799999999992E-3</v>
      </c>
      <c r="I11" s="7">
        <v>9.8463880000000004E-2</v>
      </c>
      <c r="J11" s="7">
        <v>2.521286E-2</v>
      </c>
      <c r="K11" s="7">
        <v>0.20991646999999999</v>
      </c>
      <c r="L11" s="7">
        <v>8.5920510000000005E-2</v>
      </c>
      <c r="M11" s="7">
        <f t="shared" si="1"/>
        <v>0.11251344999999999</v>
      </c>
      <c r="N11" s="9">
        <f t="shared" si="1"/>
        <v>3.2552295000000002E-2</v>
      </c>
      <c r="T11" s="1"/>
      <c r="U11" s="3"/>
      <c r="W11" s="1"/>
      <c r="X11" s="3"/>
      <c r="Z11" s="1"/>
      <c r="AA11" s="3"/>
      <c r="AC11" s="1"/>
      <c r="AD11" s="3"/>
    </row>
    <row r="12" spans="1:31" x14ac:dyDescent="0.2">
      <c r="A12" t="s">
        <v>50</v>
      </c>
      <c r="B12" s="101" t="s">
        <v>24</v>
      </c>
      <c r="C12" s="101" t="s">
        <v>5</v>
      </c>
      <c r="D12" s="150" t="s">
        <v>12</v>
      </c>
      <c r="E12" s="18">
        <v>9.1054280000000001E-2</v>
      </c>
      <c r="F12" s="7">
        <v>1.7946340000000002E-2</v>
      </c>
      <c r="G12" s="7">
        <v>5.9570419999999999E-2</v>
      </c>
      <c r="H12" s="7">
        <v>9.2755000000000008E-3</v>
      </c>
      <c r="I12" s="7">
        <v>9.7530829999999999E-2</v>
      </c>
      <c r="J12" s="7">
        <v>3.698858E-2</v>
      </c>
      <c r="K12" s="7">
        <v>0.21599066</v>
      </c>
      <c r="L12" s="7">
        <v>0.16715353999999999</v>
      </c>
      <c r="M12" s="7">
        <f t="shared" si="1"/>
        <v>0.1160365475</v>
      </c>
      <c r="N12" s="9">
        <f t="shared" si="1"/>
        <v>5.7840989999999995E-2</v>
      </c>
      <c r="T12" s="1"/>
      <c r="U12" s="3"/>
      <c r="W12" s="1"/>
      <c r="X12" s="3"/>
      <c r="Z12" s="1"/>
      <c r="AA12" s="3"/>
      <c r="AC12" s="1"/>
      <c r="AD12" s="3"/>
    </row>
    <row r="13" spans="1:31" x14ac:dyDescent="0.2">
      <c r="A13" t="s">
        <v>50</v>
      </c>
      <c r="B13" s="101" t="s">
        <v>24</v>
      </c>
      <c r="C13" s="101" t="s">
        <v>5</v>
      </c>
      <c r="D13" s="150" t="s">
        <v>13</v>
      </c>
      <c r="E13" s="18">
        <v>6.9314929999999997E-2</v>
      </c>
      <c r="F13" s="7">
        <v>1.1006470000000001E-2</v>
      </c>
      <c r="G13" s="7">
        <v>4.7222640000000003E-2</v>
      </c>
      <c r="H13" s="7">
        <v>7.1466400000000001E-3</v>
      </c>
      <c r="I13" s="7">
        <v>6.6401000000000002E-2</v>
      </c>
      <c r="J13" s="7">
        <v>2.924061E-2</v>
      </c>
      <c r="K13" s="7">
        <v>0.28588980000000003</v>
      </c>
      <c r="L13" s="7">
        <v>0.27188610000000002</v>
      </c>
      <c r="M13" s="7">
        <f t="shared" si="1"/>
        <v>0.11720709250000001</v>
      </c>
      <c r="N13" s="9">
        <f t="shared" si="1"/>
        <v>7.9819954999999998E-2</v>
      </c>
      <c r="T13" s="1"/>
      <c r="U13" s="3"/>
      <c r="W13" s="1"/>
      <c r="X13" s="3"/>
      <c r="Z13" s="1"/>
      <c r="AA13" s="3"/>
      <c r="AC13" s="1"/>
      <c r="AD13" s="3"/>
    </row>
    <row r="14" spans="1:31" x14ac:dyDescent="0.2">
      <c r="A14" t="s">
        <v>50</v>
      </c>
      <c r="B14" s="101" t="s">
        <v>24</v>
      </c>
      <c r="C14" s="101" t="s">
        <v>5</v>
      </c>
      <c r="D14" s="150" t="s">
        <v>33</v>
      </c>
      <c r="E14" s="18">
        <v>7.5369469999999994E-2</v>
      </c>
      <c r="F14" s="7">
        <v>1.532057E-2</v>
      </c>
      <c r="G14" s="7">
        <v>4.3318170000000003E-2</v>
      </c>
      <c r="H14" s="7">
        <v>4.5947599999999998E-3</v>
      </c>
      <c r="I14" s="7">
        <v>8.4243799999999994E-2</v>
      </c>
      <c r="J14" s="7">
        <v>2.5688539999999999E-2</v>
      </c>
      <c r="K14" s="7">
        <v>0.20728098</v>
      </c>
      <c r="L14" s="7">
        <v>0.13210104</v>
      </c>
      <c r="M14" s="7">
        <f t="shared" si="1"/>
        <v>0.10255310500000001</v>
      </c>
      <c r="N14" s="9">
        <f t="shared" si="1"/>
        <v>4.4426227499999998E-2</v>
      </c>
      <c r="T14" s="1"/>
      <c r="U14" s="3"/>
      <c r="W14" s="1"/>
      <c r="X14" s="3"/>
      <c r="Z14" s="1"/>
      <c r="AA14" s="3"/>
      <c r="AC14" s="1"/>
      <c r="AD14" s="3"/>
    </row>
    <row r="15" spans="1:31" x14ac:dyDescent="0.2">
      <c r="A15" t="s">
        <v>50</v>
      </c>
      <c r="B15" s="101" t="s">
        <v>24</v>
      </c>
      <c r="C15" s="101" t="s">
        <v>5</v>
      </c>
      <c r="D15" s="150" t="s">
        <v>32</v>
      </c>
      <c r="E15" s="18">
        <v>9.4615560000000001E-2</v>
      </c>
      <c r="F15" s="7">
        <v>1.498588E-2</v>
      </c>
      <c r="G15" s="7">
        <v>5.1909039999999997E-2</v>
      </c>
      <c r="H15" s="7">
        <v>7.73699E-3</v>
      </c>
      <c r="I15" s="7">
        <v>9.5736160000000001E-2</v>
      </c>
      <c r="J15" s="7">
        <v>5.4813840000000003E-2</v>
      </c>
      <c r="K15" s="7">
        <v>0.24758353999999999</v>
      </c>
      <c r="L15" s="7">
        <v>0.22191828</v>
      </c>
      <c r="M15" s="7">
        <f t="shared" si="1"/>
        <v>0.122461075</v>
      </c>
      <c r="N15" s="9">
        <f t="shared" si="1"/>
        <v>7.4863747499999994E-2</v>
      </c>
      <c r="T15" s="1"/>
      <c r="U15" s="3"/>
      <c r="W15" s="1"/>
      <c r="X15" s="3"/>
      <c r="Z15" s="1"/>
      <c r="AA15" s="3"/>
      <c r="AC15" s="1"/>
      <c r="AD15" s="3"/>
    </row>
    <row r="16" spans="1:31" x14ac:dyDescent="0.2">
      <c r="A16" t="s">
        <v>50</v>
      </c>
      <c r="B16" s="101" t="s">
        <v>24</v>
      </c>
      <c r="C16" s="101" t="s">
        <v>5</v>
      </c>
      <c r="D16" s="150" t="s">
        <v>31</v>
      </c>
      <c r="E16" s="18">
        <v>9.7028039999999996E-2</v>
      </c>
      <c r="F16" s="7">
        <v>1.7487010000000001E-2</v>
      </c>
      <c r="G16" s="7">
        <v>5.2897880000000001E-2</v>
      </c>
      <c r="H16" s="7">
        <v>8.7650799999999997E-3</v>
      </c>
      <c r="I16" s="7">
        <v>0.11570264</v>
      </c>
      <c r="J16" s="7">
        <v>5.4683049999999997E-2</v>
      </c>
      <c r="K16" s="7">
        <v>0.34012767999999999</v>
      </c>
      <c r="L16" s="7">
        <v>0.25581520000000002</v>
      </c>
      <c r="M16" s="7">
        <f t="shared" si="1"/>
        <v>0.15143906000000001</v>
      </c>
      <c r="N16" s="9">
        <f t="shared" si="1"/>
        <v>8.4187585000000009E-2</v>
      </c>
      <c r="T16" s="1"/>
      <c r="U16" s="3"/>
      <c r="W16" s="1"/>
      <c r="X16" s="3"/>
      <c r="Z16" s="1"/>
      <c r="AA16" s="3"/>
      <c r="AC16" s="1"/>
      <c r="AD16" s="3"/>
    </row>
    <row r="17" spans="1:30" x14ac:dyDescent="0.2">
      <c r="A17" t="s">
        <v>50</v>
      </c>
      <c r="B17" s="101" t="s">
        <v>24</v>
      </c>
      <c r="C17" s="101" t="s">
        <v>5</v>
      </c>
      <c r="D17" s="150" t="s">
        <v>30</v>
      </c>
      <c r="E17" s="18">
        <v>7.2932849999999994E-2</v>
      </c>
      <c r="F17" s="7">
        <v>1.4456139999999999E-2</v>
      </c>
      <c r="G17" s="7">
        <v>4.5235039999999997E-2</v>
      </c>
      <c r="H17" s="7">
        <v>3.8599400000000001E-3</v>
      </c>
      <c r="I17" s="7">
        <v>7.5207579999999996E-2</v>
      </c>
      <c r="J17" s="7">
        <v>4.024436E-2</v>
      </c>
      <c r="K17" s="7">
        <v>0.20031768</v>
      </c>
      <c r="L17" s="7">
        <v>0.19213221999999999</v>
      </c>
      <c r="M17" s="7">
        <f t="shared" si="1"/>
        <v>9.8423287499999998E-2</v>
      </c>
      <c r="N17" s="9">
        <f t="shared" si="1"/>
        <v>6.2673165000000003E-2</v>
      </c>
      <c r="T17" s="1"/>
      <c r="U17" s="3"/>
      <c r="W17" s="1"/>
      <c r="X17" s="3"/>
      <c r="Z17" s="1"/>
      <c r="AA17" s="3"/>
      <c r="AC17" s="1"/>
      <c r="AD17" s="3"/>
    </row>
    <row r="18" spans="1:30" x14ac:dyDescent="0.2">
      <c r="A18" t="s">
        <v>50</v>
      </c>
      <c r="B18" s="101" t="s">
        <v>24</v>
      </c>
      <c r="C18" s="101" t="s">
        <v>5</v>
      </c>
      <c r="D18" s="150" t="s">
        <v>29</v>
      </c>
      <c r="E18" s="18">
        <v>6.9354440000000003E-2</v>
      </c>
      <c r="F18" s="7">
        <v>1.7416959999999999E-2</v>
      </c>
      <c r="G18" s="7">
        <v>4.2949269999999998E-2</v>
      </c>
      <c r="H18" s="7">
        <v>4.0096999999999997E-3</v>
      </c>
      <c r="I18" s="7">
        <v>7.2767490000000004E-2</v>
      </c>
      <c r="J18" s="7">
        <v>2.3399929999999999E-2</v>
      </c>
      <c r="K18" s="7">
        <v>0.24081706999999999</v>
      </c>
      <c r="L18" s="7">
        <v>0.18101552000000001</v>
      </c>
      <c r="M18" s="7">
        <f t="shared" si="1"/>
        <v>0.10647206749999999</v>
      </c>
      <c r="N18" s="9">
        <f t="shared" si="1"/>
        <v>5.6460527500000003E-2</v>
      </c>
      <c r="T18" s="1"/>
      <c r="U18" s="3"/>
      <c r="W18" s="1"/>
      <c r="X18" s="3"/>
      <c r="Z18" s="1"/>
      <c r="AA18" s="3"/>
      <c r="AC18" s="1"/>
      <c r="AD18" s="3"/>
    </row>
    <row r="19" spans="1:30" x14ac:dyDescent="0.2">
      <c r="A19" t="s">
        <v>50</v>
      </c>
      <c r="B19" s="101" t="s">
        <v>24</v>
      </c>
      <c r="C19" s="101" t="s">
        <v>5</v>
      </c>
      <c r="D19" s="150" t="s">
        <v>28</v>
      </c>
      <c r="E19" s="18">
        <v>9.3098130000000001E-2</v>
      </c>
      <c r="F19" s="7">
        <v>1.534748E-2</v>
      </c>
      <c r="G19" s="7">
        <v>5.3816719999999998E-2</v>
      </c>
      <c r="H19" s="7">
        <v>9.5822100000000007E-3</v>
      </c>
      <c r="I19" s="7">
        <v>0.10385221</v>
      </c>
      <c r="J19" s="7">
        <v>4.3789149999999999E-2</v>
      </c>
      <c r="K19" s="7">
        <v>0.22177973000000001</v>
      </c>
      <c r="L19" s="7">
        <v>0.19825076999999999</v>
      </c>
      <c r="M19" s="7">
        <f t="shared" si="1"/>
        <v>0.1181366975</v>
      </c>
      <c r="N19" s="9">
        <f t="shared" si="1"/>
        <v>6.6742402499999992E-2</v>
      </c>
      <c r="T19" s="1"/>
      <c r="U19" s="3"/>
      <c r="W19" s="1"/>
      <c r="X19" s="3"/>
      <c r="Z19" s="1"/>
      <c r="AA19" s="3"/>
      <c r="AC19" s="1"/>
      <c r="AD19" s="3"/>
    </row>
    <row r="20" spans="1:30" x14ac:dyDescent="0.2">
      <c r="A20" t="s">
        <v>50</v>
      </c>
      <c r="B20" s="101" t="s">
        <v>24</v>
      </c>
      <c r="C20" s="101" t="s">
        <v>5</v>
      </c>
      <c r="D20" s="150" t="s">
        <v>27</v>
      </c>
      <c r="E20" s="18">
        <v>8.9819120000000002E-2</v>
      </c>
      <c r="F20" s="7">
        <v>1.2766629999999999E-2</v>
      </c>
      <c r="G20" s="7">
        <v>5.6485970000000003E-2</v>
      </c>
      <c r="H20" s="7">
        <v>8.6445299999999992E-3</v>
      </c>
      <c r="I20" s="7">
        <v>9.1811950000000003E-2</v>
      </c>
      <c r="J20" s="7">
        <v>2.4193559999999999E-2</v>
      </c>
      <c r="K20" s="7">
        <v>0.18907278999999999</v>
      </c>
      <c r="L20" s="7">
        <v>8.5968100000000006E-2</v>
      </c>
      <c r="M20" s="7">
        <f t="shared" si="1"/>
        <v>0.1067974575</v>
      </c>
      <c r="N20" s="9">
        <f t="shared" si="1"/>
        <v>3.2893205000000002E-2</v>
      </c>
      <c r="T20" s="1"/>
      <c r="U20" s="3"/>
      <c r="W20" s="1"/>
      <c r="X20" s="3"/>
      <c r="Z20" s="1"/>
      <c r="AA20" s="3"/>
      <c r="AC20" s="1"/>
      <c r="AD20" s="3"/>
    </row>
    <row r="21" spans="1:30" ht="17" thickBot="1" x14ac:dyDescent="0.25">
      <c r="A21" t="s">
        <v>50</v>
      </c>
      <c r="B21" s="101" t="s">
        <v>24</v>
      </c>
      <c r="C21" s="102" t="s">
        <v>5</v>
      </c>
      <c r="D21" s="151" t="s">
        <v>26</v>
      </c>
      <c r="E21" s="19">
        <v>8.7018180000000001E-2</v>
      </c>
      <c r="F21" s="10">
        <v>1.684248E-2</v>
      </c>
      <c r="G21" s="10">
        <v>5.6253619999999997E-2</v>
      </c>
      <c r="H21" s="10">
        <v>9.3646300000000005E-3</v>
      </c>
      <c r="I21" s="10">
        <v>0.10422318</v>
      </c>
      <c r="J21" s="10">
        <v>4.2106169999999998E-2</v>
      </c>
      <c r="K21" s="10">
        <v>0.28871205</v>
      </c>
      <c r="L21" s="10">
        <v>0.20426822</v>
      </c>
      <c r="M21" s="10">
        <f t="shared" si="1"/>
        <v>0.13405175750000001</v>
      </c>
      <c r="N21" s="12">
        <f t="shared" si="1"/>
        <v>6.8145375000000008E-2</v>
      </c>
      <c r="T21" s="1"/>
      <c r="U21" s="3"/>
      <c r="W21" s="1"/>
      <c r="X21" s="3"/>
      <c r="Z21" s="1"/>
      <c r="AA21" s="3"/>
      <c r="AC21" s="1"/>
      <c r="AD21" s="3"/>
    </row>
    <row r="22" spans="1:30" x14ac:dyDescent="0.2">
      <c r="A22" t="s">
        <v>50</v>
      </c>
      <c r="B22" s="101" t="s">
        <v>24</v>
      </c>
      <c r="C22" s="100" t="s">
        <v>14</v>
      </c>
      <c r="D22" s="149" t="s">
        <v>22</v>
      </c>
      <c r="E22" s="53">
        <v>8.1716990000000003E-2</v>
      </c>
      <c r="F22" s="55">
        <v>2.3653110000000001E-2</v>
      </c>
      <c r="G22" s="55">
        <v>4.5535520000000003E-2</v>
      </c>
      <c r="H22" s="55">
        <v>7.1170699999999996E-3</v>
      </c>
      <c r="I22" s="55">
        <v>7.5397039999999999E-2</v>
      </c>
      <c r="J22" s="55">
        <v>4.2000919999999997E-2</v>
      </c>
      <c r="K22" s="55">
        <v>0.30673729999999999</v>
      </c>
      <c r="L22" s="55">
        <v>0.24873142000000001</v>
      </c>
      <c r="M22" s="55">
        <f t="shared" si="1"/>
        <v>0.12734671250000001</v>
      </c>
      <c r="N22" s="72">
        <f t="shared" si="1"/>
        <v>8.0375630000000003E-2</v>
      </c>
      <c r="Q22" s="1"/>
      <c r="R22" s="3"/>
      <c r="T22" s="1"/>
      <c r="U22" s="3"/>
      <c r="W22" s="1"/>
      <c r="X22" s="3"/>
      <c r="Z22" s="1"/>
      <c r="AA22" s="3"/>
      <c r="AC22" s="1"/>
      <c r="AD22" s="3"/>
    </row>
    <row r="23" spans="1:30" x14ac:dyDescent="0.2">
      <c r="A23" t="s">
        <v>50</v>
      </c>
      <c r="B23" s="101" t="s">
        <v>24</v>
      </c>
      <c r="C23" s="101" t="s">
        <v>14</v>
      </c>
      <c r="D23" s="150" t="s">
        <v>23</v>
      </c>
      <c r="E23" s="18">
        <v>7.9282430000000001E-2</v>
      </c>
      <c r="F23" s="7">
        <v>2.5287750000000001E-2</v>
      </c>
      <c r="G23" s="7">
        <v>4.8463190000000003E-2</v>
      </c>
      <c r="H23" s="7">
        <v>9.2019300000000005E-3</v>
      </c>
      <c r="I23" s="7">
        <v>6.7969390000000005E-2</v>
      </c>
      <c r="J23" s="7">
        <v>4.4060929999999998E-2</v>
      </c>
      <c r="K23" s="7">
        <v>0.52961590000000003</v>
      </c>
      <c r="L23" s="7">
        <v>0.29105429999999999</v>
      </c>
      <c r="M23" s="7">
        <f t="shared" si="1"/>
        <v>0.18133272750000001</v>
      </c>
      <c r="N23" s="9">
        <f t="shared" si="1"/>
        <v>9.2401227499999988E-2</v>
      </c>
      <c r="Q23" s="1"/>
      <c r="R23" s="3"/>
      <c r="T23" s="1"/>
      <c r="U23" s="3"/>
      <c r="W23" s="1"/>
      <c r="X23" s="3"/>
      <c r="Z23" s="1"/>
      <c r="AA23" s="3"/>
      <c r="AC23" s="1"/>
      <c r="AD23" s="3"/>
    </row>
    <row r="24" spans="1:30" x14ac:dyDescent="0.2">
      <c r="A24" t="s">
        <v>50</v>
      </c>
      <c r="B24" s="101" t="s">
        <v>24</v>
      </c>
      <c r="C24" s="101" t="s">
        <v>14</v>
      </c>
      <c r="D24" s="150" t="s">
        <v>6</v>
      </c>
      <c r="E24" s="18">
        <v>0.26647162000000002</v>
      </c>
      <c r="F24" s="7">
        <v>0.23922093</v>
      </c>
      <c r="G24" s="7">
        <v>4.8876509999999998E-2</v>
      </c>
      <c r="H24" s="7">
        <v>1.6254129999999999E-2</v>
      </c>
      <c r="I24" s="155">
        <v>10367763</v>
      </c>
      <c r="J24" s="7">
        <v>0.24591093</v>
      </c>
      <c r="K24" s="7">
        <v>0.3332656</v>
      </c>
      <c r="L24" s="7">
        <v>0.12973556999999999</v>
      </c>
      <c r="M24" s="7">
        <f t="shared" si="1"/>
        <v>2591940.9121534326</v>
      </c>
      <c r="N24" s="9">
        <f t="shared" si="1"/>
        <v>0.15778038999999999</v>
      </c>
      <c r="Q24" s="1"/>
      <c r="R24" s="3"/>
      <c r="T24" s="1"/>
      <c r="U24" s="3"/>
      <c r="W24" s="1"/>
      <c r="X24" s="3"/>
      <c r="Z24" s="1"/>
      <c r="AA24" s="3"/>
      <c r="AC24" s="1"/>
      <c r="AD24" s="3"/>
    </row>
    <row r="25" spans="1:30" x14ac:dyDescent="0.2">
      <c r="A25" t="s">
        <v>50</v>
      </c>
      <c r="B25" s="101" t="s">
        <v>24</v>
      </c>
      <c r="C25" s="101" t="s">
        <v>14</v>
      </c>
      <c r="D25" s="150" t="s">
        <v>7</v>
      </c>
      <c r="E25" s="18">
        <v>0.13364909999999999</v>
      </c>
      <c r="F25" s="7">
        <v>1.2519819999999999E-2</v>
      </c>
      <c r="G25" s="7">
        <v>6.3281160000000003E-2</v>
      </c>
      <c r="H25" s="7">
        <v>1.382709E-2</v>
      </c>
      <c r="I25" s="7">
        <v>0.34089485000000003</v>
      </c>
      <c r="J25" s="7">
        <v>0.41781527000000002</v>
      </c>
      <c r="K25" s="7">
        <v>0.64251100000000005</v>
      </c>
      <c r="L25" s="7">
        <v>0.33992509999999998</v>
      </c>
      <c r="M25" s="7">
        <f t="shared" si="1"/>
        <v>0.29508402750000001</v>
      </c>
      <c r="N25" s="9">
        <f t="shared" si="1"/>
        <v>0.19602182000000001</v>
      </c>
      <c r="Q25" s="1"/>
      <c r="R25" s="3"/>
      <c r="T25" s="1"/>
      <c r="U25" s="3"/>
      <c r="W25" s="1"/>
      <c r="X25" s="3"/>
      <c r="Z25" s="1"/>
      <c r="AA25" s="3"/>
      <c r="AC25" s="1"/>
      <c r="AD25" s="3"/>
    </row>
    <row r="26" spans="1:30" x14ac:dyDescent="0.2">
      <c r="A26" t="s">
        <v>50</v>
      </c>
      <c r="B26" s="101" t="s">
        <v>24</v>
      </c>
      <c r="C26" s="101" t="s">
        <v>14</v>
      </c>
      <c r="D26" s="150" t="s">
        <v>8</v>
      </c>
      <c r="E26" s="18">
        <v>9.8243430000000007E-2</v>
      </c>
      <c r="F26" s="7">
        <v>2.0546930000000001E-2</v>
      </c>
      <c r="G26" s="7">
        <v>4.577966E-2</v>
      </c>
      <c r="H26" s="7">
        <v>5.5479800000000001E-3</v>
      </c>
      <c r="I26" s="7">
        <v>0.13531554000000001</v>
      </c>
      <c r="J26" s="7">
        <v>0.24320240000000001</v>
      </c>
      <c r="K26" s="7">
        <v>0.45871610000000002</v>
      </c>
      <c r="L26" s="7">
        <v>0.28594965</v>
      </c>
      <c r="M26" s="7">
        <f t="shared" si="1"/>
        <v>0.1845136825</v>
      </c>
      <c r="N26" s="9">
        <f t="shared" si="1"/>
        <v>0.13881174000000002</v>
      </c>
      <c r="Q26" s="1"/>
      <c r="R26" s="3"/>
      <c r="T26" s="1"/>
      <c r="U26" s="3"/>
      <c r="W26" s="1"/>
      <c r="X26" s="3"/>
      <c r="Z26" s="1"/>
      <c r="AA26" s="3"/>
      <c r="AC26" s="1"/>
      <c r="AD26" s="3"/>
    </row>
    <row r="27" spans="1:30" x14ac:dyDescent="0.2">
      <c r="A27" t="s">
        <v>50</v>
      </c>
      <c r="B27" s="101" t="s">
        <v>24</v>
      </c>
      <c r="C27" s="101" t="s">
        <v>14</v>
      </c>
      <c r="D27" s="150" t="s">
        <v>9</v>
      </c>
      <c r="E27" s="18">
        <v>0.13230406</v>
      </c>
      <c r="F27" s="7">
        <v>1.932905E-2</v>
      </c>
      <c r="G27" s="7">
        <v>6.2974489999999994E-2</v>
      </c>
      <c r="H27" s="7">
        <v>1.47273E-2</v>
      </c>
      <c r="I27" s="7">
        <v>0.17586592000000001</v>
      </c>
      <c r="J27" s="7">
        <v>0.18940104999999999</v>
      </c>
      <c r="K27" s="7">
        <v>0.347495</v>
      </c>
      <c r="L27" s="7">
        <v>0.26783380000000001</v>
      </c>
      <c r="M27" s="7">
        <f t="shared" si="1"/>
        <v>0.17965986750000001</v>
      </c>
      <c r="N27" s="9">
        <f t="shared" si="1"/>
        <v>0.1228228</v>
      </c>
      <c r="Q27" s="1"/>
      <c r="R27" s="3"/>
      <c r="T27" s="1"/>
      <c r="U27" s="3"/>
      <c r="W27" s="1"/>
      <c r="X27" s="3"/>
      <c r="Z27" s="1"/>
      <c r="AA27" s="3"/>
      <c r="AC27" s="1"/>
      <c r="AD27" s="3"/>
    </row>
    <row r="28" spans="1:30" x14ac:dyDescent="0.2">
      <c r="A28" t="s">
        <v>50</v>
      </c>
      <c r="B28" s="101" t="s">
        <v>24</v>
      </c>
      <c r="C28" s="101" t="s">
        <v>14</v>
      </c>
      <c r="D28" s="150" t="s">
        <v>10</v>
      </c>
      <c r="E28" s="18">
        <v>0.10354387</v>
      </c>
      <c r="F28" s="7">
        <v>2.5133510000000001E-2</v>
      </c>
      <c r="G28" s="7">
        <v>4.7975289999999997E-2</v>
      </c>
      <c r="H28" s="7">
        <v>5.5254199999999996E-3</v>
      </c>
      <c r="I28" s="7">
        <v>0.12068953</v>
      </c>
      <c r="J28" s="7">
        <v>0.11622154</v>
      </c>
      <c r="K28" s="7">
        <v>0.49936469999999999</v>
      </c>
      <c r="L28" s="7">
        <v>0.30221945</v>
      </c>
      <c r="M28" s="7">
        <f t="shared" si="1"/>
        <v>0.19289334749999998</v>
      </c>
      <c r="N28" s="9">
        <f t="shared" si="1"/>
        <v>0.11227498</v>
      </c>
      <c r="Q28" s="1"/>
      <c r="R28" s="3"/>
      <c r="T28" s="1"/>
      <c r="U28" s="3"/>
      <c r="W28" s="1"/>
      <c r="X28" s="3"/>
      <c r="Z28" s="1"/>
      <c r="AA28" s="3"/>
      <c r="AC28" s="1"/>
      <c r="AD28" s="3"/>
    </row>
    <row r="29" spans="1:30" x14ac:dyDescent="0.2">
      <c r="A29" t="s">
        <v>50</v>
      </c>
      <c r="B29" s="101" t="s">
        <v>24</v>
      </c>
      <c r="C29" s="101" t="s">
        <v>14</v>
      </c>
      <c r="D29" s="150" t="s">
        <v>11</v>
      </c>
      <c r="E29" s="18">
        <v>9.6973799999999999E-2</v>
      </c>
      <c r="F29" s="7">
        <v>1.8182110000000001E-2</v>
      </c>
      <c r="G29" s="7">
        <v>5.632235E-2</v>
      </c>
      <c r="H29" s="7">
        <v>1.059767E-2</v>
      </c>
      <c r="I29" s="7">
        <v>0.1243249</v>
      </c>
      <c r="J29" s="7">
        <v>0.16541138</v>
      </c>
      <c r="K29" s="7">
        <v>0.5188313</v>
      </c>
      <c r="L29" s="7">
        <v>0.31794539999999999</v>
      </c>
      <c r="M29" s="7">
        <f t="shared" si="1"/>
        <v>0.19911308750000001</v>
      </c>
      <c r="N29" s="9">
        <f t="shared" si="1"/>
        <v>0.12803413999999999</v>
      </c>
      <c r="Q29" s="1"/>
      <c r="R29" s="3"/>
      <c r="T29" s="1"/>
      <c r="U29" s="3"/>
      <c r="W29" s="1"/>
      <c r="X29" s="3"/>
      <c r="Z29" s="1"/>
      <c r="AA29" s="3"/>
      <c r="AC29" s="1"/>
      <c r="AD29" s="3"/>
    </row>
    <row r="30" spans="1:30" x14ac:dyDescent="0.2">
      <c r="A30" t="s">
        <v>50</v>
      </c>
      <c r="B30" s="101" t="s">
        <v>24</v>
      </c>
      <c r="C30" s="101" t="s">
        <v>14</v>
      </c>
      <c r="D30" s="150" t="s">
        <v>12</v>
      </c>
      <c r="E30" s="18">
        <v>0.11295339</v>
      </c>
      <c r="F30" s="7">
        <v>1.499323E-2</v>
      </c>
      <c r="G30" s="7">
        <v>5.2529680000000002E-2</v>
      </c>
      <c r="H30" s="7">
        <v>1.027702E-2</v>
      </c>
      <c r="I30" s="7">
        <v>0.1103287</v>
      </c>
      <c r="J30" s="7">
        <v>0.14926440999999999</v>
      </c>
      <c r="K30" s="7">
        <v>0.49744323000000001</v>
      </c>
      <c r="L30" s="7">
        <v>0.29100206000000001</v>
      </c>
      <c r="M30" s="7">
        <f t="shared" si="1"/>
        <v>0.19331375000000001</v>
      </c>
      <c r="N30" s="9">
        <f t="shared" si="1"/>
        <v>0.11638418</v>
      </c>
      <c r="Q30" s="1"/>
      <c r="R30" s="3"/>
      <c r="T30" s="1"/>
      <c r="U30" s="3"/>
      <c r="W30" s="1"/>
      <c r="X30" s="3"/>
      <c r="Z30" s="1"/>
      <c r="AA30" s="3"/>
      <c r="AC30" s="1"/>
      <c r="AD30" s="3"/>
    </row>
    <row r="31" spans="1:30" x14ac:dyDescent="0.2">
      <c r="A31" t="s">
        <v>50</v>
      </c>
      <c r="B31" s="101" t="s">
        <v>24</v>
      </c>
      <c r="C31" s="101" t="s">
        <v>14</v>
      </c>
      <c r="D31" s="150" t="s">
        <v>13</v>
      </c>
      <c r="E31" s="18">
        <v>8.0150739999999998E-2</v>
      </c>
      <c r="F31" s="7">
        <v>2.1695840000000001E-2</v>
      </c>
      <c r="G31" s="7">
        <v>5.1082370000000002E-2</v>
      </c>
      <c r="H31" s="7">
        <v>1.254854E-2</v>
      </c>
      <c r="I31" s="7">
        <v>7.1665640000000003E-2</v>
      </c>
      <c r="J31" s="7">
        <v>2.2119150000000001E-2</v>
      </c>
      <c r="K31" s="7">
        <v>0.4269213</v>
      </c>
      <c r="L31" s="7">
        <v>0.29751617000000002</v>
      </c>
      <c r="M31" s="7">
        <f t="shared" si="1"/>
        <v>0.15745501249999999</v>
      </c>
      <c r="N31" s="9">
        <f t="shared" si="1"/>
        <v>8.8469925000000005E-2</v>
      </c>
      <c r="Q31" s="1"/>
      <c r="R31" s="3"/>
      <c r="T31" s="1"/>
      <c r="U31" s="3"/>
      <c r="W31" s="1"/>
      <c r="X31" s="3"/>
      <c r="Z31" s="1"/>
      <c r="AA31" s="3"/>
      <c r="AC31" s="1"/>
      <c r="AD31" s="3"/>
    </row>
    <row r="32" spans="1:30" x14ac:dyDescent="0.2">
      <c r="A32" t="s">
        <v>50</v>
      </c>
      <c r="B32" s="101" t="s">
        <v>24</v>
      </c>
      <c r="C32" s="101" t="s">
        <v>14</v>
      </c>
      <c r="D32" s="150" t="s">
        <v>33</v>
      </c>
      <c r="E32" s="18">
        <v>9.5585530000000002E-2</v>
      </c>
      <c r="F32" s="7">
        <v>2.6827859999999999E-2</v>
      </c>
      <c r="G32" s="7">
        <v>5.0579510000000001E-2</v>
      </c>
      <c r="H32" s="7">
        <v>1.8694479999999999E-2</v>
      </c>
      <c r="I32" s="7">
        <v>0.10107394</v>
      </c>
      <c r="J32" s="7">
        <v>0.16838740999999999</v>
      </c>
      <c r="K32" s="7">
        <v>0.43672602999999999</v>
      </c>
      <c r="L32" s="7">
        <v>0.28820717000000001</v>
      </c>
      <c r="M32" s="7">
        <f t="shared" si="1"/>
        <v>0.1709912525</v>
      </c>
      <c r="N32" s="9">
        <f t="shared" si="1"/>
        <v>0.12552922999999999</v>
      </c>
      <c r="Q32" s="1"/>
      <c r="R32" s="3"/>
      <c r="T32" s="1"/>
      <c r="U32" s="3"/>
      <c r="W32" s="1"/>
      <c r="X32" s="3"/>
      <c r="Z32" s="1"/>
      <c r="AA32" s="3"/>
      <c r="AC32" s="1"/>
      <c r="AD32" s="3"/>
    </row>
    <row r="33" spans="1:30" x14ac:dyDescent="0.2">
      <c r="A33" t="s">
        <v>50</v>
      </c>
      <c r="B33" s="101" t="s">
        <v>24</v>
      </c>
      <c r="C33" s="101" t="s">
        <v>14</v>
      </c>
      <c r="D33" s="150" t="s">
        <v>32</v>
      </c>
      <c r="E33" s="18">
        <v>0.10487549</v>
      </c>
      <c r="F33" s="7">
        <v>1.706131E-2</v>
      </c>
      <c r="G33" s="7">
        <v>5.3038460000000003E-2</v>
      </c>
      <c r="H33" s="7">
        <v>9.6329799999999993E-3</v>
      </c>
      <c r="I33" s="7">
        <v>0.11218245</v>
      </c>
      <c r="J33" s="7">
        <v>0.18211193000000001</v>
      </c>
      <c r="K33" s="7">
        <v>0.44499232999999999</v>
      </c>
      <c r="L33" s="7">
        <v>0.32267958000000002</v>
      </c>
      <c r="M33" s="7">
        <f t="shared" si="1"/>
        <v>0.17877218249999999</v>
      </c>
      <c r="N33" s="9">
        <f t="shared" si="1"/>
        <v>0.13287145</v>
      </c>
      <c r="Q33" s="1"/>
      <c r="R33" s="3"/>
      <c r="T33" s="1"/>
      <c r="U33" s="3"/>
      <c r="W33" s="1"/>
      <c r="X33" s="3"/>
      <c r="Z33" s="1"/>
      <c r="AA33" s="3"/>
      <c r="AC33" s="1"/>
      <c r="AD33" s="3"/>
    </row>
    <row r="34" spans="1:30" x14ac:dyDescent="0.2">
      <c r="A34" t="s">
        <v>50</v>
      </c>
      <c r="B34" s="101" t="s">
        <v>24</v>
      </c>
      <c r="C34" s="101" t="s">
        <v>14</v>
      </c>
      <c r="D34" s="150" t="s">
        <v>31</v>
      </c>
      <c r="E34" s="18">
        <v>0.12320637</v>
      </c>
      <c r="F34" s="7">
        <v>2.2002819999999999E-2</v>
      </c>
      <c r="G34" s="7">
        <v>5.6674849999999999E-2</v>
      </c>
      <c r="H34" s="7">
        <v>1.1513590000000001E-2</v>
      </c>
      <c r="I34" s="7">
        <v>0.10043903</v>
      </c>
      <c r="J34" s="7">
        <v>7.2945189999999993E-2</v>
      </c>
      <c r="K34" s="7">
        <v>0.65747370000000005</v>
      </c>
      <c r="L34" s="7">
        <v>0.23933840000000001</v>
      </c>
      <c r="M34" s="7">
        <f t="shared" si="1"/>
        <v>0.23444848750000002</v>
      </c>
      <c r="N34" s="9">
        <f t="shared" si="1"/>
        <v>8.6449999999999999E-2</v>
      </c>
    </row>
    <row r="35" spans="1:30" x14ac:dyDescent="0.2">
      <c r="A35" t="s">
        <v>50</v>
      </c>
      <c r="B35" s="101" t="s">
        <v>24</v>
      </c>
      <c r="C35" s="101" t="s">
        <v>14</v>
      </c>
      <c r="D35" s="150" t="s">
        <v>30</v>
      </c>
      <c r="E35" s="18">
        <v>9.6937690000000007E-2</v>
      </c>
      <c r="F35" s="7">
        <v>2.042041E-2</v>
      </c>
      <c r="G35" s="7">
        <v>4.4218399999999998E-2</v>
      </c>
      <c r="H35" s="7">
        <v>6.12401E-3</v>
      </c>
      <c r="I35" s="7">
        <v>7.026723E-2</v>
      </c>
      <c r="J35" s="7">
        <v>2.3292690000000001E-2</v>
      </c>
      <c r="K35" s="7">
        <v>0.53529260000000001</v>
      </c>
      <c r="L35" s="7">
        <v>0.29442793</v>
      </c>
      <c r="M35" s="7">
        <f t="shared" ref="M35:N57" si="2">AVERAGE(E35,G35,I35,K35)</f>
        <v>0.18667897999999999</v>
      </c>
      <c r="N35" s="9">
        <f t="shared" si="2"/>
        <v>8.6066260000000006E-2</v>
      </c>
    </row>
    <row r="36" spans="1:30" x14ac:dyDescent="0.2">
      <c r="A36" t="s">
        <v>50</v>
      </c>
      <c r="B36" s="101" t="s">
        <v>24</v>
      </c>
      <c r="C36" s="101" t="s">
        <v>14</v>
      </c>
      <c r="D36" s="150" t="s">
        <v>29</v>
      </c>
      <c r="E36" s="18">
        <v>8.0701220000000004E-2</v>
      </c>
      <c r="F36" s="7">
        <v>2.0718420000000001E-2</v>
      </c>
      <c r="G36" s="7">
        <v>4.9134459999999998E-2</v>
      </c>
      <c r="H36" s="7">
        <v>9.1694900000000006E-3</v>
      </c>
      <c r="I36" s="7">
        <v>6.1520560000000002E-2</v>
      </c>
      <c r="J36" s="7">
        <v>2.182636E-2</v>
      </c>
      <c r="K36" s="7">
        <v>0.42865834000000003</v>
      </c>
      <c r="L36" s="7">
        <v>0.29302975999999997</v>
      </c>
      <c r="M36" s="7">
        <f t="shared" si="2"/>
        <v>0.15500364500000002</v>
      </c>
      <c r="N36" s="9">
        <f t="shared" si="2"/>
        <v>8.6186007499999995E-2</v>
      </c>
    </row>
    <row r="37" spans="1:30" x14ac:dyDescent="0.2">
      <c r="A37" t="s">
        <v>50</v>
      </c>
      <c r="B37" s="101" t="s">
        <v>24</v>
      </c>
      <c r="C37" s="101" t="s">
        <v>14</v>
      </c>
      <c r="D37" s="150" t="s">
        <v>28</v>
      </c>
      <c r="E37" s="18">
        <v>0.11365706</v>
      </c>
      <c r="F37" s="7">
        <v>2.2730050000000002E-2</v>
      </c>
      <c r="G37" s="7">
        <v>5.600016E-2</v>
      </c>
      <c r="H37" s="7">
        <v>1.1005859999999999E-2</v>
      </c>
      <c r="I37" s="7">
        <v>0.10686026</v>
      </c>
      <c r="J37" s="7">
        <v>0.10231607</v>
      </c>
      <c r="K37" s="7">
        <v>0.49684372999999998</v>
      </c>
      <c r="L37" s="7">
        <v>0.31078001999999999</v>
      </c>
      <c r="M37" s="7">
        <f t="shared" si="2"/>
        <v>0.19334030250000001</v>
      </c>
      <c r="N37" s="9">
        <f t="shared" si="2"/>
        <v>0.111708</v>
      </c>
    </row>
    <row r="38" spans="1:30" x14ac:dyDescent="0.2">
      <c r="A38" t="s">
        <v>50</v>
      </c>
      <c r="B38" s="101" t="s">
        <v>24</v>
      </c>
      <c r="C38" s="101" t="s">
        <v>14</v>
      </c>
      <c r="D38" s="150" t="s">
        <v>27</v>
      </c>
      <c r="E38" s="18">
        <v>0.10390716999999999</v>
      </c>
      <c r="F38" s="7">
        <v>1.837751E-2</v>
      </c>
      <c r="G38" s="7">
        <v>5.7597809999999999E-2</v>
      </c>
      <c r="H38" s="7">
        <v>1.2680240000000001E-2</v>
      </c>
      <c r="I38" s="7">
        <v>8.33367E-2</v>
      </c>
      <c r="J38" s="7">
        <v>4.202798E-2</v>
      </c>
      <c r="K38" s="7">
        <v>0.56204474000000004</v>
      </c>
      <c r="L38" s="7">
        <v>0.30829334000000003</v>
      </c>
      <c r="M38" s="7">
        <f t="shared" si="2"/>
        <v>0.20172160500000003</v>
      </c>
      <c r="N38" s="9">
        <f t="shared" si="2"/>
        <v>9.5344767500000011E-2</v>
      </c>
    </row>
    <row r="39" spans="1:30" ht="17" thickBot="1" x14ac:dyDescent="0.25">
      <c r="A39" t="s">
        <v>50</v>
      </c>
      <c r="B39" s="101" t="s">
        <v>24</v>
      </c>
      <c r="C39" s="102" t="s">
        <v>14</v>
      </c>
      <c r="D39" s="151" t="s">
        <v>26</v>
      </c>
      <c r="E39" s="19">
        <v>0.11287165</v>
      </c>
      <c r="F39" s="10">
        <v>2.0202040000000001E-2</v>
      </c>
      <c r="G39" s="10">
        <v>5.251041E-2</v>
      </c>
      <c r="H39" s="10">
        <v>9.5014699999999997E-3</v>
      </c>
      <c r="I39" s="10">
        <v>0.1255183</v>
      </c>
      <c r="J39" s="10">
        <v>0.18007814999999999</v>
      </c>
      <c r="K39" s="10">
        <v>0.39994973</v>
      </c>
      <c r="L39" s="10">
        <v>0.32274853999999997</v>
      </c>
      <c r="M39" s="10">
        <f t="shared" si="2"/>
        <v>0.17271252249999999</v>
      </c>
      <c r="N39" s="12">
        <f t="shared" si="2"/>
        <v>0.13313254999999999</v>
      </c>
    </row>
    <row r="40" spans="1:30" x14ac:dyDescent="0.2">
      <c r="A40" t="s">
        <v>50</v>
      </c>
      <c r="B40" s="101" t="s">
        <v>24</v>
      </c>
      <c r="C40" s="101" t="s">
        <v>15</v>
      </c>
      <c r="D40" s="152" t="s">
        <v>22</v>
      </c>
      <c r="E40" s="27">
        <v>6.8979260000000001E-2</v>
      </c>
      <c r="F40" s="25">
        <v>2.8797909999999999E-2</v>
      </c>
      <c r="G40" s="25">
        <v>4.5744159999999999E-2</v>
      </c>
      <c r="H40" s="25">
        <v>4.4059700000000004E-3</v>
      </c>
      <c r="I40" s="25">
        <v>8.1059629999999994E-2</v>
      </c>
      <c r="J40" s="25">
        <v>3.7276700000000003E-2</v>
      </c>
      <c r="K40" s="25">
        <v>0.30015436000000001</v>
      </c>
      <c r="L40" s="25">
        <v>0.14254253</v>
      </c>
      <c r="M40" s="25">
        <f t="shared" si="2"/>
        <v>0.12398435250000001</v>
      </c>
      <c r="N40" s="13">
        <f t="shared" si="2"/>
        <v>5.3255777500000004E-2</v>
      </c>
    </row>
    <row r="41" spans="1:30" x14ac:dyDescent="0.2">
      <c r="A41" t="s">
        <v>50</v>
      </c>
      <c r="B41" s="101" t="s">
        <v>24</v>
      </c>
      <c r="C41" s="101" t="s">
        <v>15</v>
      </c>
      <c r="D41" s="150" t="s">
        <v>23</v>
      </c>
      <c r="E41" s="18">
        <v>7.9841510000000004E-2</v>
      </c>
      <c r="F41" s="7">
        <v>3.2367890000000003E-2</v>
      </c>
      <c r="G41" s="7">
        <v>4.602208E-2</v>
      </c>
      <c r="H41" s="7">
        <v>7.7496600000000002E-3</v>
      </c>
      <c r="I41" s="7">
        <v>0.10596533</v>
      </c>
      <c r="J41" s="7">
        <v>7.5809570000000007E-2</v>
      </c>
      <c r="K41" s="7">
        <v>0.27523795000000001</v>
      </c>
      <c r="L41" s="7">
        <v>0.16974317999999999</v>
      </c>
      <c r="M41" s="7">
        <f t="shared" si="2"/>
        <v>0.12676671750000001</v>
      </c>
      <c r="N41" s="9">
        <f t="shared" si="2"/>
        <v>7.1417574999999997E-2</v>
      </c>
    </row>
    <row r="42" spans="1:30" x14ac:dyDescent="0.2">
      <c r="A42" t="s">
        <v>50</v>
      </c>
      <c r="B42" s="101" t="s">
        <v>24</v>
      </c>
      <c r="C42" s="101" t="s">
        <v>15</v>
      </c>
      <c r="D42" s="150" t="s">
        <v>6</v>
      </c>
      <c r="E42" s="18">
        <v>0.12090020999999999</v>
      </c>
      <c r="F42" s="7">
        <v>3.9595980000000003E-2</v>
      </c>
      <c r="G42" s="7">
        <v>9.1997739999999995E-2</v>
      </c>
      <c r="H42" s="7">
        <v>7.2220799999999996E-3</v>
      </c>
      <c r="I42" s="7">
        <v>0.14934555999999999</v>
      </c>
      <c r="J42" s="7">
        <v>5.3618739999999998E-2</v>
      </c>
      <c r="K42" s="7">
        <v>0.17081170000000001</v>
      </c>
      <c r="L42" s="7">
        <v>5.2203630000000001E-2</v>
      </c>
      <c r="M42" s="7">
        <f t="shared" si="2"/>
        <v>0.1332638025</v>
      </c>
      <c r="N42" s="9">
        <f t="shared" si="2"/>
        <v>3.8160107499999998E-2</v>
      </c>
    </row>
    <row r="43" spans="1:30" x14ac:dyDescent="0.2">
      <c r="A43" t="s">
        <v>50</v>
      </c>
      <c r="B43" s="101" t="s">
        <v>24</v>
      </c>
      <c r="C43" s="101" t="s">
        <v>15</v>
      </c>
      <c r="D43" s="150" t="s">
        <v>7</v>
      </c>
      <c r="E43" s="18">
        <v>0.13218494</v>
      </c>
      <c r="F43" s="7">
        <v>4.4103059999999999E-2</v>
      </c>
      <c r="G43" s="7">
        <v>6.4654729999999994E-2</v>
      </c>
      <c r="H43" s="7">
        <v>6.8672799999999999E-3</v>
      </c>
      <c r="I43" s="7">
        <v>9.8261210000000002E-2</v>
      </c>
      <c r="J43" s="7">
        <v>4.7701300000000002E-2</v>
      </c>
      <c r="K43" s="7">
        <v>0.29094455000000002</v>
      </c>
      <c r="L43" s="7">
        <v>6.6797850000000006E-2</v>
      </c>
      <c r="M43" s="7">
        <f t="shared" si="2"/>
        <v>0.14651135749999999</v>
      </c>
      <c r="N43" s="9">
        <f t="shared" si="2"/>
        <v>4.1367372499999999E-2</v>
      </c>
    </row>
    <row r="44" spans="1:30" x14ac:dyDescent="0.2">
      <c r="A44" t="s">
        <v>50</v>
      </c>
      <c r="B44" s="101" t="s">
        <v>24</v>
      </c>
      <c r="C44" s="101" t="s">
        <v>15</v>
      </c>
      <c r="D44" s="150" t="s">
        <v>8</v>
      </c>
      <c r="E44" s="18">
        <v>7.8381489999999998E-2</v>
      </c>
      <c r="F44" s="7">
        <v>2.8973280000000001E-2</v>
      </c>
      <c r="G44" s="7">
        <v>4.5917939999999997E-2</v>
      </c>
      <c r="H44" s="7">
        <v>4.3095599999999996E-3</v>
      </c>
      <c r="I44" s="7">
        <v>8.3572450000000006E-2</v>
      </c>
      <c r="J44" s="7">
        <v>4.5614219999999997E-2</v>
      </c>
      <c r="K44" s="7">
        <v>0.29706067000000003</v>
      </c>
      <c r="L44" s="7">
        <v>0.15842234999999999</v>
      </c>
      <c r="M44" s="7">
        <f t="shared" si="2"/>
        <v>0.12623313750000001</v>
      </c>
      <c r="N44" s="9">
        <f t="shared" si="2"/>
        <v>5.9329852499999995E-2</v>
      </c>
    </row>
    <row r="45" spans="1:30" x14ac:dyDescent="0.2">
      <c r="A45" t="s">
        <v>50</v>
      </c>
      <c r="B45" s="101" t="s">
        <v>24</v>
      </c>
      <c r="C45" s="101" t="s">
        <v>15</v>
      </c>
      <c r="D45" s="150" t="s">
        <v>9</v>
      </c>
      <c r="E45" s="18">
        <v>9.8227200000000001E-2</v>
      </c>
      <c r="F45" s="7">
        <v>3.2948699999999997E-2</v>
      </c>
      <c r="G45" s="7">
        <v>6.1587610000000001E-2</v>
      </c>
      <c r="H45" s="7">
        <v>8.7707500000000008E-3</v>
      </c>
      <c r="I45" s="7">
        <v>0.11526237</v>
      </c>
      <c r="J45" s="7">
        <v>4.5132060000000002E-2</v>
      </c>
      <c r="K45" s="7">
        <v>0.37110355</v>
      </c>
      <c r="L45" s="7">
        <v>0.19872332000000001</v>
      </c>
      <c r="M45" s="7">
        <f t="shared" si="2"/>
        <v>0.1615451825</v>
      </c>
      <c r="N45" s="9">
        <f t="shared" si="2"/>
        <v>7.13937075E-2</v>
      </c>
    </row>
    <row r="46" spans="1:30" x14ac:dyDescent="0.2">
      <c r="A46" t="s">
        <v>50</v>
      </c>
      <c r="B46" s="101" t="s">
        <v>24</v>
      </c>
      <c r="C46" s="101" t="s">
        <v>15</v>
      </c>
      <c r="D46" s="150" t="s">
        <v>10</v>
      </c>
      <c r="E46" s="18">
        <v>9.4487290000000002E-2</v>
      </c>
      <c r="F46" s="7">
        <v>1.4587080000000001E-2</v>
      </c>
      <c r="G46" s="7">
        <v>4.6377660000000001E-2</v>
      </c>
      <c r="H46" s="7">
        <v>6.7141299999999996E-3</v>
      </c>
      <c r="I46" s="7">
        <v>8.2945969999999994E-2</v>
      </c>
      <c r="J46" s="7">
        <v>2.727386E-2</v>
      </c>
      <c r="K46" s="7">
        <v>0.40309129999999999</v>
      </c>
      <c r="L46" s="7">
        <v>0.26927276999999999</v>
      </c>
      <c r="M46" s="7">
        <f t="shared" si="2"/>
        <v>0.15672555499999999</v>
      </c>
      <c r="N46" s="9">
        <f t="shared" si="2"/>
        <v>7.9461959999999998E-2</v>
      </c>
    </row>
    <row r="47" spans="1:30" x14ac:dyDescent="0.2">
      <c r="A47" t="s">
        <v>50</v>
      </c>
      <c r="B47" s="101" t="s">
        <v>24</v>
      </c>
      <c r="C47" s="101" t="s">
        <v>15</v>
      </c>
      <c r="D47" s="150" t="s">
        <v>11</v>
      </c>
      <c r="E47" s="18">
        <v>8.2105929999999994E-2</v>
      </c>
      <c r="F47" s="7">
        <v>9.5850699999999994E-3</v>
      </c>
      <c r="G47" s="7">
        <v>5.629079E-2</v>
      </c>
      <c r="H47" s="7">
        <v>9.7731699999999994E-3</v>
      </c>
      <c r="I47" s="7">
        <v>8.5055919999999993E-2</v>
      </c>
      <c r="J47" s="7">
        <v>4.6884139999999998E-2</v>
      </c>
      <c r="K47" s="7">
        <v>0.4161166</v>
      </c>
      <c r="L47" s="7">
        <v>0.32243300000000003</v>
      </c>
      <c r="M47" s="7">
        <f t="shared" si="2"/>
        <v>0.15989230999999998</v>
      </c>
      <c r="N47" s="9">
        <f t="shared" si="2"/>
        <v>9.7168845000000004E-2</v>
      </c>
    </row>
    <row r="48" spans="1:30" x14ac:dyDescent="0.2">
      <c r="A48" t="s">
        <v>50</v>
      </c>
      <c r="B48" s="101" t="s">
        <v>24</v>
      </c>
      <c r="C48" s="101" t="s">
        <v>15</v>
      </c>
      <c r="D48" s="150" t="s">
        <v>12</v>
      </c>
      <c r="E48" s="18">
        <v>9.2717309999999997E-2</v>
      </c>
      <c r="F48" s="7">
        <v>2.3611090000000001E-2</v>
      </c>
      <c r="G48" s="7">
        <v>5.4076619999999999E-2</v>
      </c>
      <c r="H48" s="7">
        <v>9.30163E-3</v>
      </c>
      <c r="I48" s="7">
        <v>7.610364E-2</v>
      </c>
      <c r="J48" s="7">
        <v>3.1963900000000003E-2</v>
      </c>
      <c r="K48" s="7">
        <v>0.35983599999999999</v>
      </c>
      <c r="L48" s="7">
        <v>0.25026377999999999</v>
      </c>
      <c r="M48" s="7">
        <f t="shared" si="2"/>
        <v>0.14568339250000001</v>
      </c>
      <c r="N48" s="9">
        <f t="shared" si="2"/>
        <v>7.8785099999999997E-2</v>
      </c>
    </row>
    <row r="49" spans="1:14" x14ac:dyDescent="0.2">
      <c r="A49" t="s">
        <v>50</v>
      </c>
      <c r="B49" s="101" t="s">
        <v>24</v>
      </c>
      <c r="C49" s="101" t="s">
        <v>15</v>
      </c>
      <c r="D49" s="150" t="s">
        <v>13</v>
      </c>
      <c r="E49" s="18">
        <v>7.5156290000000001E-2</v>
      </c>
      <c r="F49" s="7">
        <v>2.448005E-2</v>
      </c>
      <c r="G49" s="7">
        <v>4.7361229999999997E-2</v>
      </c>
      <c r="H49" s="7">
        <v>5.3580399999999997E-3</v>
      </c>
      <c r="I49" s="7">
        <v>7.4502299999999994E-2</v>
      </c>
      <c r="J49" s="7">
        <v>3.117139E-2</v>
      </c>
      <c r="K49" s="7">
        <v>0.33867343999999999</v>
      </c>
      <c r="L49" s="7">
        <v>0.16407237999999999</v>
      </c>
      <c r="M49" s="7">
        <f t="shared" si="2"/>
        <v>0.13392331499999999</v>
      </c>
      <c r="N49" s="9">
        <f t="shared" si="2"/>
        <v>5.6270464999999999E-2</v>
      </c>
    </row>
    <row r="50" spans="1:14" x14ac:dyDescent="0.2">
      <c r="A50" t="s">
        <v>50</v>
      </c>
      <c r="B50" s="101" t="s">
        <v>24</v>
      </c>
      <c r="C50" s="101" t="s">
        <v>15</v>
      </c>
      <c r="D50" s="150" t="s">
        <v>33</v>
      </c>
      <c r="E50" s="18">
        <v>7.7896939999999998E-2</v>
      </c>
      <c r="F50" s="7">
        <v>2.7761259999999999E-2</v>
      </c>
      <c r="G50" s="7">
        <v>4.4252430000000002E-2</v>
      </c>
      <c r="H50" s="7">
        <v>4.5774300000000004E-3</v>
      </c>
      <c r="I50" s="7">
        <v>7.021384E-2</v>
      </c>
      <c r="J50" s="7">
        <v>1.9207979999999999E-2</v>
      </c>
      <c r="K50" s="7">
        <v>0.29866781999999997</v>
      </c>
      <c r="L50" s="7">
        <v>0.15079300000000001</v>
      </c>
      <c r="M50" s="7">
        <f t="shared" si="2"/>
        <v>0.12275775749999999</v>
      </c>
      <c r="N50" s="9">
        <f t="shared" si="2"/>
        <v>5.0584917500000007E-2</v>
      </c>
    </row>
    <row r="51" spans="1:14" x14ac:dyDescent="0.2">
      <c r="A51" t="s">
        <v>50</v>
      </c>
      <c r="B51" s="101" t="s">
        <v>24</v>
      </c>
      <c r="C51" s="101" t="s">
        <v>15</v>
      </c>
      <c r="D51" s="150" t="s">
        <v>32</v>
      </c>
      <c r="E51" s="18">
        <v>9.3864859999999994E-2</v>
      </c>
      <c r="F51" s="7">
        <v>2.8940090000000002E-2</v>
      </c>
      <c r="G51" s="7">
        <v>5.4883210000000002E-2</v>
      </c>
      <c r="H51" s="7">
        <v>9.9412500000000004E-3</v>
      </c>
      <c r="I51" s="7">
        <v>9.5837980000000003E-2</v>
      </c>
      <c r="J51" s="7">
        <v>4.8676539999999997E-2</v>
      </c>
      <c r="K51" s="7">
        <v>0.3874725</v>
      </c>
      <c r="L51" s="7">
        <v>0.31311733000000003</v>
      </c>
      <c r="M51" s="7">
        <f t="shared" si="2"/>
        <v>0.1580146375</v>
      </c>
      <c r="N51" s="9">
        <f t="shared" si="2"/>
        <v>0.10016880250000001</v>
      </c>
    </row>
    <row r="52" spans="1:14" x14ac:dyDescent="0.2">
      <c r="A52" t="s">
        <v>50</v>
      </c>
      <c r="B52" s="101" t="s">
        <v>24</v>
      </c>
      <c r="C52" s="101" t="s">
        <v>15</v>
      </c>
      <c r="D52" s="150" t="s">
        <v>31</v>
      </c>
      <c r="E52" s="18">
        <v>0.10363998000000001</v>
      </c>
      <c r="F52" s="7">
        <v>2.7950920000000001E-2</v>
      </c>
      <c r="G52" s="7">
        <v>5.1398920000000001E-2</v>
      </c>
      <c r="H52" s="7">
        <v>8.6051600000000006E-3</v>
      </c>
      <c r="I52" s="7">
        <v>9.7270880000000004E-2</v>
      </c>
      <c r="J52" s="7">
        <v>5.1321609999999997E-2</v>
      </c>
      <c r="K52" s="7">
        <v>0.37171447000000002</v>
      </c>
      <c r="L52" s="7">
        <v>0.23179331</v>
      </c>
      <c r="M52" s="7">
        <f t="shared" si="2"/>
        <v>0.15600606250000001</v>
      </c>
      <c r="N52" s="9">
        <f t="shared" si="2"/>
        <v>7.991775000000001E-2</v>
      </c>
    </row>
    <row r="53" spans="1:14" x14ac:dyDescent="0.2">
      <c r="A53" t="s">
        <v>50</v>
      </c>
      <c r="B53" s="101" t="s">
        <v>24</v>
      </c>
      <c r="C53" s="101" t="s">
        <v>15</v>
      </c>
      <c r="D53" s="150" t="s">
        <v>30</v>
      </c>
      <c r="E53" s="18">
        <v>7.1603360000000005E-2</v>
      </c>
      <c r="F53" s="7">
        <v>2.9545869999999998E-2</v>
      </c>
      <c r="G53" s="7">
        <v>4.7495280000000001E-2</v>
      </c>
      <c r="H53" s="7">
        <v>3.3272900000000001E-3</v>
      </c>
      <c r="I53" s="7">
        <v>8.8245450000000003E-2</v>
      </c>
      <c r="J53" s="7">
        <v>6.024637E-2</v>
      </c>
      <c r="K53" s="7">
        <v>0.30980495000000002</v>
      </c>
      <c r="L53" s="7">
        <v>0.18989644999999999</v>
      </c>
      <c r="M53" s="7">
        <f t="shared" si="2"/>
        <v>0.12928726000000001</v>
      </c>
      <c r="N53" s="9">
        <f t="shared" si="2"/>
        <v>7.0753995E-2</v>
      </c>
    </row>
    <row r="54" spans="1:14" x14ac:dyDescent="0.2">
      <c r="A54" t="s">
        <v>50</v>
      </c>
      <c r="B54" s="101" t="s">
        <v>24</v>
      </c>
      <c r="C54" s="101" t="s">
        <v>15</v>
      </c>
      <c r="D54" s="150" t="s">
        <v>29</v>
      </c>
      <c r="E54" s="18">
        <v>6.7895869999999997E-2</v>
      </c>
      <c r="F54" s="7">
        <v>2.0465009999999999E-2</v>
      </c>
      <c r="G54" s="7">
        <v>4.4163380000000002E-2</v>
      </c>
      <c r="H54" s="7">
        <v>3.5132399999999999E-3</v>
      </c>
      <c r="I54" s="7">
        <v>7.7010029999999993E-2</v>
      </c>
      <c r="J54" s="7">
        <v>2.8474719999999999E-2</v>
      </c>
      <c r="K54" s="7">
        <v>0.25623699999999999</v>
      </c>
      <c r="L54" s="7">
        <v>0.10577622</v>
      </c>
      <c r="M54" s="7">
        <f t="shared" si="2"/>
        <v>0.11132657</v>
      </c>
      <c r="N54" s="9">
        <f t="shared" si="2"/>
        <v>3.9557297500000005E-2</v>
      </c>
    </row>
    <row r="55" spans="1:14" x14ac:dyDescent="0.2">
      <c r="A55" t="s">
        <v>50</v>
      </c>
      <c r="B55" s="101" t="s">
        <v>24</v>
      </c>
      <c r="C55" s="101" t="s">
        <v>15</v>
      </c>
      <c r="D55" s="150" t="s">
        <v>28</v>
      </c>
      <c r="E55" s="18">
        <v>0.10738522</v>
      </c>
      <c r="F55" s="7">
        <v>3.1132170000000001E-2</v>
      </c>
      <c r="G55" s="7">
        <v>5.1444209999999997E-2</v>
      </c>
      <c r="H55" s="7">
        <v>7.7276599999999999E-3</v>
      </c>
      <c r="I55" s="7">
        <v>7.8393450000000003E-2</v>
      </c>
      <c r="J55" s="7">
        <v>4.4683380000000002E-2</v>
      </c>
      <c r="K55" s="7">
        <v>0.53026640000000003</v>
      </c>
      <c r="L55" s="7">
        <v>0.28934556</v>
      </c>
      <c r="M55" s="7">
        <f t="shared" si="2"/>
        <v>0.19187232000000001</v>
      </c>
      <c r="N55" s="9">
        <f t="shared" si="2"/>
        <v>9.3222192499999995E-2</v>
      </c>
    </row>
    <row r="56" spans="1:14" x14ac:dyDescent="0.2">
      <c r="A56" t="s">
        <v>50</v>
      </c>
      <c r="B56" s="101" t="s">
        <v>24</v>
      </c>
      <c r="C56" s="101" t="s">
        <v>15</v>
      </c>
      <c r="D56" s="150" t="s">
        <v>27</v>
      </c>
      <c r="E56" s="18">
        <v>0.10188444000000001</v>
      </c>
      <c r="F56" s="7">
        <v>3.3789489999999998E-2</v>
      </c>
      <c r="G56" s="7">
        <v>6.1868300000000001E-2</v>
      </c>
      <c r="H56" s="7">
        <v>1.09996E-2</v>
      </c>
      <c r="I56" s="7">
        <v>0.11725876</v>
      </c>
      <c r="J56" s="7">
        <v>5.6609680000000002E-2</v>
      </c>
      <c r="K56" s="7">
        <v>0.37415936999999999</v>
      </c>
      <c r="L56" s="7">
        <v>0.27588665000000001</v>
      </c>
      <c r="M56" s="7">
        <f t="shared" si="2"/>
        <v>0.16379271750000002</v>
      </c>
      <c r="N56" s="9">
        <f t="shared" si="2"/>
        <v>9.4321354999999996E-2</v>
      </c>
    </row>
    <row r="57" spans="1:14" ht="17" thickBot="1" x14ac:dyDescent="0.25">
      <c r="A57" t="s">
        <v>50</v>
      </c>
      <c r="B57" s="102" t="s">
        <v>24</v>
      </c>
      <c r="C57" s="102" t="s">
        <v>15</v>
      </c>
      <c r="D57" s="151" t="s">
        <v>26</v>
      </c>
      <c r="E57" s="19">
        <v>9.1173630000000006E-2</v>
      </c>
      <c r="F57" s="10">
        <v>2.3610619999999999E-2</v>
      </c>
      <c r="G57" s="10">
        <v>5.0808989999999998E-2</v>
      </c>
      <c r="H57" s="10">
        <v>9.5221500000000001E-3</v>
      </c>
      <c r="I57" s="10">
        <v>9.9397289999999999E-2</v>
      </c>
      <c r="J57" s="10">
        <v>5.9407559999999998E-2</v>
      </c>
      <c r="K57" s="10">
        <v>0.52004063</v>
      </c>
      <c r="L57" s="10">
        <v>0.35350530000000002</v>
      </c>
      <c r="M57" s="10">
        <f t="shared" si="2"/>
        <v>0.19035513500000001</v>
      </c>
      <c r="N57" s="12">
        <f t="shared" si="2"/>
        <v>0.11151140750000001</v>
      </c>
    </row>
  </sheetData>
  <conditionalFormatting sqref="M4:M57">
    <cfRule type="top10" dxfId="32" priority="1" percent="1" bottom="1" rank="10"/>
    <cfRule type="cellIs" dxfId="31" priority="2" operator="lessThan">
      <formula>$M$3</formula>
    </cfRule>
  </conditionalFormatting>
  <conditionalFormatting sqref="N4:N57">
    <cfRule type="top10" dxfId="30" priority="3" percent="1" bottom="1" rank="10"/>
    <cfRule type="cellIs" dxfId="29" priority="4" operator="lessThan">
      <formula>$N$3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915D-2FD7-B24F-BB90-D79830C9DCBC}">
  <dimension ref="A1:Y75"/>
  <sheetViews>
    <sheetView zoomScale="110" zoomScaleNormal="110" workbookViewId="0">
      <selection activeCell="F40" sqref="F40"/>
    </sheetView>
  </sheetViews>
  <sheetFormatPr baseColWidth="10" defaultRowHeight="16" x14ac:dyDescent="0.2"/>
  <cols>
    <col min="3" max="3" width="33.5" bestFit="1" customWidth="1"/>
    <col min="4" max="4" width="19.5" bestFit="1" customWidth="1"/>
    <col min="5" max="5" width="15.5" bestFit="1" customWidth="1"/>
    <col min="6" max="6" width="15.5" style="3" bestFit="1" customWidth="1"/>
    <col min="7" max="7" width="15.5" bestFit="1" customWidth="1"/>
    <col min="8" max="8" width="15.5" style="3" bestFit="1" customWidth="1"/>
    <col min="9" max="9" width="15.5" bestFit="1" customWidth="1"/>
    <col min="10" max="10" width="15.5" style="3" bestFit="1" customWidth="1"/>
    <col min="11" max="12" width="15.5" bestFit="1" customWidth="1"/>
    <col min="14" max="14" width="18.5" bestFit="1" customWidth="1"/>
    <col min="15" max="15" width="10.83203125" customWidth="1"/>
    <col min="16" max="16" width="10.83203125" style="3" customWidth="1"/>
    <col min="17" max="18" width="10.83203125" customWidth="1"/>
    <col min="19" max="19" width="10.83203125" style="3" customWidth="1"/>
    <col min="20" max="21" width="10.83203125" customWidth="1"/>
    <col min="22" max="22" width="10.83203125" style="3" customWidth="1"/>
    <col min="23" max="26" width="10.83203125" customWidth="1"/>
  </cols>
  <sheetData>
    <row r="1" spans="1:25" ht="17" thickBot="1" x14ac:dyDescent="0.25">
      <c r="E1" s="105" t="s">
        <v>3</v>
      </c>
      <c r="F1"/>
      <c r="H1"/>
      <c r="J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7" thickBot="1" x14ac:dyDescent="0.25">
      <c r="A2" s="88" t="s">
        <v>0</v>
      </c>
      <c r="B2" s="111" t="s">
        <v>25</v>
      </c>
      <c r="C2" s="100" t="s">
        <v>1</v>
      </c>
      <c r="D2" s="88" t="s">
        <v>2</v>
      </c>
      <c r="E2" s="103" t="s">
        <v>36</v>
      </c>
      <c r="F2" s="104" t="s">
        <v>37</v>
      </c>
      <c r="G2" s="103" t="s">
        <v>38</v>
      </c>
      <c r="H2" s="104" t="s">
        <v>39</v>
      </c>
      <c r="I2" s="103" t="s">
        <v>40</v>
      </c>
      <c r="J2" s="104" t="s">
        <v>41</v>
      </c>
      <c r="K2" s="103" t="s">
        <v>34</v>
      </c>
      <c r="L2" s="104" t="s">
        <v>42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" thickBot="1" x14ac:dyDescent="0.25">
      <c r="A3" s="100" t="s">
        <v>4</v>
      </c>
      <c r="B3" s="100" t="s">
        <v>24</v>
      </c>
      <c r="C3" s="56" t="s">
        <v>19</v>
      </c>
      <c r="D3" s="106" t="s">
        <v>35</v>
      </c>
      <c r="E3" s="57">
        <v>4.262991E-2</v>
      </c>
      <c r="F3" s="58">
        <v>5.9498299999999997E-3</v>
      </c>
      <c r="G3" s="59">
        <v>4.1646420000000003E-2</v>
      </c>
      <c r="H3" s="58">
        <v>8.4712000000000003E-4</v>
      </c>
      <c r="I3" s="60">
        <v>0.11195165999999999</v>
      </c>
      <c r="J3" s="58">
        <v>1.074816E-2</v>
      </c>
      <c r="K3" s="61">
        <f t="shared" ref="K3:K34" si="0">AVERAGE(E3,G3,I3)</f>
        <v>6.5409330000000002E-2</v>
      </c>
      <c r="L3" s="62">
        <f t="shared" ref="L3:L34" si="1">AVERAGE(F3,H3,J3)</f>
        <v>5.8483699999999994E-3</v>
      </c>
      <c r="R3" s="1"/>
      <c r="T3" s="51"/>
      <c r="U3" s="1"/>
      <c r="X3" s="1"/>
      <c r="Y3" s="3"/>
    </row>
    <row r="4" spans="1:25" x14ac:dyDescent="0.2">
      <c r="A4" s="101" t="s">
        <v>4</v>
      </c>
      <c r="B4" s="101" t="s">
        <v>24</v>
      </c>
      <c r="C4" s="100" t="s">
        <v>5</v>
      </c>
      <c r="D4" s="112" t="s">
        <v>22</v>
      </c>
      <c r="E4" s="53">
        <v>0.19351059000000001</v>
      </c>
      <c r="F4" s="65">
        <v>0.21921850000000001</v>
      </c>
      <c r="G4" s="55">
        <v>8.0338049999999994E-2</v>
      </c>
      <c r="H4" s="65">
        <v>2.5815359999999999E-2</v>
      </c>
      <c r="I4" s="55">
        <v>3.7754660000000002E-2</v>
      </c>
      <c r="J4" s="66">
        <v>1.5116289999999999E-2</v>
      </c>
      <c r="K4" s="53">
        <f t="shared" si="0"/>
        <v>0.10386776666666665</v>
      </c>
      <c r="L4" s="54">
        <f t="shared" si="1"/>
        <v>8.6716716666666679E-2</v>
      </c>
      <c r="R4" s="1"/>
      <c r="T4" s="51"/>
      <c r="U4" s="1"/>
      <c r="X4" s="1"/>
      <c r="Y4" s="3"/>
    </row>
    <row r="5" spans="1:25" x14ac:dyDescent="0.2">
      <c r="A5" s="101" t="s">
        <v>4</v>
      </c>
      <c r="B5" s="101" t="s">
        <v>24</v>
      </c>
      <c r="C5" s="101" t="s">
        <v>5</v>
      </c>
      <c r="D5" s="107" t="s">
        <v>23</v>
      </c>
      <c r="E5" s="27">
        <v>0.18183036</v>
      </c>
      <c r="F5" s="24">
        <v>0.13452095999999999</v>
      </c>
      <c r="G5" s="25">
        <v>7.0276190000000002E-2</v>
      </c>
      <c r="H5" s="24">
        <v>2.7512109999999999E-2</v>
      </c>
      <c r="I5" s="25">
        <v>3.7797600000000001E-2</v>
      </c>
      <c r="J5" s="26">
        <v>5.1560399999999998E-3</v>
      </c>
      <c r="K5" s="18">
        <f t="shared" si="0"/>
        <v>9.6634716666666662E-2</v>
      </c>
      <c r="L5" s="20">
        <f t="shared" si="1"/>
        <v>5.5729703333333332E-2</v>
      </c>
      <c r="R5" s="1"/>
      <c r="T5" s="51"/>
      <c r="U5" s="1"/>
      <c r="X5" s="1"/>
      <c r="Y5" s="3"/>
    </row>
    <row r="6" spans="1:25" x14ac:dyDescent="0.2">
      <c r="A6" s="101" t="s">
        <v>4</v>
      </c>
      <c r="B6" s="101" t="s">
        <v>24</v>
      </c>
      <c r="C6" s="101" t="s">
        <v>5</v>
      </c>
      <c r="D6" s="107" t="s">
        <v>6</v>
      </c>
      <c r="E6" s="27">
        <v>0.12488734999999999</v>
      </c>
      <c r="F6" s="24">
        <v>6.1998419999999999E-2</v>
      </c>
      <c r="G6" s="25">
        <v>4.6154580000000001E-2</v>
      </c>
      <c r="H6" s="24">
        <v>7.26569E-3</v>
      </c>
      <c r="I6" s="25">
        <v>0.2542064</v>
      </c>
      <c r="J6" s="26">
        <v>0.20898533999999999</v>
      </c>
      <c r="K6" s="18">
        <f t="shared" si="0"/>
        <v>0.14174944333333334</v>
      </c>
      <c r="L6" s="20">
        <f t="shared" si="1"/>
        <v>9.2749816666666665E-2</v>
      </c>
      <c r="R6" s="1"/>
      <c r="T6" s="51"/>
      <c r="U6" s="1"/>
      <c r="X6" s="1"/>
      <c r="Y6" s="3"/>
    </row>
    <row r="7" spans="1:25" x14ac:dyDescent="0.2">
      <c r="A7" s="101" t="s">
        <v>4</v>
      </c>
      <c r="B7" s="101" t="s">
        <v>24</v>
      </c>
      <c r="C7" s="101" t="s">
        <v>5</v>
      </c>
      <c r="D7" s="107" t="s">
        <v>7</v>
      </c>
      <c r="E7" s="27">
        <v>0.12202567</v>
      </c>
      <c r="F7" s="24">
        <v>6.199619E-2</v>
      </c>
      <c r="G7" s="25">
        <v>4.592359E-2</v>
      </c>
      <c r="H7" s="24">
        <v>3.13233E-3</v>
      </c>
      <c r="I7" s="25">
        <v>0.15446623000000001</v>
      </c>
      <c r="J7" s="26">
        <v>8.4168229999999997E-2</v>
      </c>
      <c r="K7" s="18">
        <f t="shared" si="0"/>
        <v>0.10747183</v>
      </c>
      <c r="L7" s="20">
        <f t="shared" si="1"/>
        <v>4.9765583333333328E-2</v>
      </c>
      <c r="R7" s="1"/>
      <c r="T7" s="51"/>
      <c r="U7" s="1"/>
      <c r="X7" s="1"/>
      <c r="Y7" s="3"/>
    </row>
    <row r="8" spans="1:25" x14ac:dyDescent="0.2">
      <c r="A8" s="101" t="s">
        <v>4</v>
      </c>
      <c r="B8" s="101" t="s">
        <v>24</v>
      </c>
      <c r="C8" s="101" t="s">
        <v>5</v>
      </c>
      <c r="D8" s="107" t="s">
        <v>8</v>
      </c>
      <c r="E8" s="27">
        <v>0.14657608</v>
      </c>
      <c r="F8" s="24">
        <v>9.6968799999999994E-2</v>
      </c>
      <c r="G8" s="25">
        <v>6.9849700000000001E-2</v>
      </c>
      <c r="H8" s="24">
        <v>2.6655479999999999E-2</v>
      </c>
      <c r="I8" s="25">
        <v>3.0696709999999999E-2</v>
      </c>
      <c r="J8" s="26">
        <v>8.1608700000000006E-3</v>
      </c>
      <c r="K8" s="18">
        <f t="shared" si="0"/>
        <v>8.2374163333333333E-2</v>
      </c>
      <c r="L8" s="20">
        <f t="shared" si="1"/>
        <v>4.3928383333333328E-2</v>
      </c>
      <c r="R8" s="1"/>
      <c r="T8" s="51"/>
      <c r="U8" s="1"/>
      <c r="X8" s="1"/>
      <c r="Y8" s="3"/>
    </row>
    <row r="9" spans="1:25" x14ac:dyDescent="0.2">
      <c r="A9" s="101" t="s">
        <v>4</v>
      </c>
      <c r="B9" s="101" t="s">
        <v>24</v>
      </c>
      <c r="C9" s="101" t="s">
        <v>5</v>
      </c>
      <c r="D9" s="107" t="s">
        <v>9</v>
      </c>
      <c r="E9" s="27">
        <v>8.6539980000000002E-2</v>
      </c>
      <c r="F9" s="24">
        <v>5.612226E-2</v>
      </c>
      <c r="G9" s="25">
        <v>7.6246560000000005E-2</v>
      </c>
      <c r="H9" s="24">
        <v>2.473852E-2</v>
      </c>
      <c r="I9" s="25">
        <v>2.9737409999999999E-2</v>
      </c>
      <c r="J9" s="26">
        <v>5.0950600000000002E-3</v>
      </c>
      <c r="K9" s="18">
        <f t="shared" si="0"/>
        <v>6.417465E-2</v>
      </c>
      <c r="L9" s="20">
        <f t="shared" si="1"/>
        <v>2.8651946666666664E-2</v>
      </c>
      <c r="R9" s="1"/>
      <c r="T9" s="51"/>
      <c r="U9" s="1"/>
      <c r="X9" s="1"/>
      <c r="Y9" s="3"/>
    </row>
    <row r="10" spans="1:25" x14ac:dyDescent="0.2">
      <c r="A10" s="101" t="s">
        <v>4</v>
      </c>
      <c r="B10" s="101" t="s">
        <v>24</v>
      </c>
      <c r="C10" s="101" t="s">
        <v>5</v>
      </c>
      <c r="D10" s="107" t="s">
        <v>10</v>
      </c>
      <c r="E10" s="27">
        <v>5.3647340000000002E-2</v>
      </c>
      <c r="F10" s="24">
        <v>4.648306E-2</v>
      </c>
      <c r="G10" s="25">
        <v>4.7548670000000001E-2</v>
      </c>
      <c r="H10" s="24">
        <v>6.5077499999999996E-3</v>
      </c>
      <c r="I10" s="25">
        <v>0.29491886</v>
      </c>
      <c r="J10" s="26">
        <v>2.4704210000000001E-2</v>
      </c>
      <c r="K10" s="18">
        <f t="shared" si="0"/>
        <v>0.13203829</v>
      </c>
      <c r="L10" s="20">
        <f t="shared" si="1"/>
        <v>2.5898340000000002E-2</v>
      </c>
      <c r="R10" s="1"/>
      <c r="T10" s="51"/>
      <c r="U10" s="1"/>
      <c r="X10" s="1"/>
      <c r="Y10" s="3"/>
    </row>
    <row r="11" spans="1:25" x14ac:dyDescent="0.2">
      <c r="A11" s="101" t="s">
        <v>4</v>
      </c>
      <c r="B11" s="101" t="s">
        <v>24</v>
      </c>
      <c r="C11" s="101" t="s">
        <v>5</v>
      </c>
      <c r="D11" s="107" t="s">
        <v>11</v>
      </c>
      <c r="E11" s="27">
        <v>7.1163009999999999E-2</v>
      </c>
      <c r="F11" s="24">
        <v>4.2192250000000001E-2</v>
      </c>
      <c r="G11" s="25">
        <v>4.6001439999999998E-2</v>
      </c>
      <c r="H11" s="24">
        <v>9.0167800000000003E-3</v>
      </c>
      <c r="I11" s="25">
        <v>0.43140465</v>
      </c>
      <c r="J11" s="26">
        <v>8.472615E-2</v>
      </c>
      <c r="K11" s="18">
        <f t="shared" si="0"/>
        <v>0.18285636666666669</v>
      </c>
      <c r="L11" s="20">
        <f t="shared" si="1"/>
        <v>4.5311726666666663E-2</v>
      </c>
      <c r="R11" s="1"/>
      <c r="T11" s="51"/>
      <c r="U11" s="1"/>
      <c r="X11" s="1"/>
      <c r="Y11" s="3"/>
    </row>
    <row r="12" spans="1:25" x14ac:dyDescent="0.2">
      <c r="A12" s="101" t="s">
        <v>4</v>
      </c>
      <c r="B12" s="101" t="s">
        <v>24</v>
      </c>
      <c r="C12" s="101" t="s">
        <v>5</v>
      </c>
      <c r="D12" s="107" t="s">
        <v>12</v>
      </c>
      <c r="E12" s="27">
        <v>5.162402E-2</v>
      </c>
      <c r="F12" s="24">
        <v>2.0831849999999999E-2</v>
      </c>
      <c r="G12" s="25">
        <v>5.3290440000000001E-2</v>
      </c>
      <c r="H12" s="24">
        <v>8.5662099999999994E-3</v>
      </c>
      <c r="I12" s="25">
        <v>0.14001659999999999</v>
      </c>
      <c r="J12" s="26">
        <v>5.9441239999999999E-2</v>
      </c>
      <c r="K12" s="18">
        <f t="shared" si="0"/>
        <v>8.1643686666666659E-2</v>
      </c>
      <c r="L12" s="20">
        <f t="shared" si="1"/>
        <v>2.96131E-2</v>
      </c>
      <c r="R12" s="1"/>
      <c r="T12" s="51"/>
      <c r="U12" s="1"/>
      <c r="X12" s="1"/>
      <c r="Y12" s="3"/>
    </row>
    <row r="13" spans="1:25" x14ac:dyDescent="0.2">
      <c r="A13" s="101" t="s">
        <v>4</v>
      </c>
      <c r="B13" s="101" t="s">
        <v>24</v>
      </c>
      <c r="C13" s="101" t="s">
        <v>5</v>
      </c>
      <c r="D13" s="107" t="s">
        <v>13</v>
      </c>
      <c r="E13" s="27">
        <v>0.17804866999999999</v>
      </c>
      <c r="F13" s="24">
        <v>0.1620801</v>
      </c>
      <c r="G13" s="25">
        <v>7.6457609999999995E-2</v>
      </c>
      <c r="H13" s="24">
        <v>3.0376520000000001E-2</v>
      </c>
      <c r="I13" s="25">
        <v>3.587862E-2</v>
      </c>
      <c r="J13" s="26">
        <v>5.9419199999999998E-3</v>
      </c>
      <c r="K13" s="63">
        <f t="shared" si="0"/>
        <v>9.6794966666666649E-2</v>
      </c>
      <c r="L13" s="64">
        <f t="shared" si="1"/>
        <v>6.6132846666666661E-2</v>
      </c>
      <c r="R13" s="1"/>
      <c r="T13" s="51"/>
      <c r="U13" s="1"/>
      <c r="X13" s="1"/>
      <c r="Y13" s="3"/>
    </row>
    <row r="14" spans="1:25" x14ac:dyDescent="0.2">
      <c r="A14" s="101" t="s">
        <v>4</v>
      </c>
      <c r="B14" s="101" t="s">
        <v>24</v>
      </c>
      <c r="C14" s="101" t="s">
        <v>5</v>
      </c>
      <c r="D14" s="107" t="s">
        <v>33</v>
      </c>
      <c r="E14" s="27">
        <v>7.4702969999999994E-2</v>
      </c>
      <c r="F14" s="24">
        <v>5.3344229999999999E-2</v>
      </c>
      <c r="G14" s="25">
        <v>5.9362329999999998E-2</v>
      </c>
      <c r="H14" s="24">
        <v>1.7058520000000001E-2</v>
      </c>
      <c r="I14" s="25">
        <v>2.867099E-2</v>
      </c>
      <c r="J14" s="26">
        <v>2.9120700000000001E-3</v>
      </c>
      <c r="K14" s="63">
        <f t="shared" si="0"/>
        <v>5.4245430000000004E-2</v>
      </c>
      <c r="L14" s="64">
        <f t="shared" si="1"/>
        <v>2.4438273333333333E-2</v>
      </c>
      <c r="R14" s="1"/>
      <c r="T14" s="51"/>
      <c r="U14" s="1"/>
      <c r="X14" s="1"/>
      <c r="Y14" s="3"/>
    </row>
    <row r="15" spans="1:25" x14ac:dyDescent="0.2">
      <c r="A15" s="101" t="s">
        <v>4</v>
      </c>
      <c r="B15" s="101" t="s">
        <v>24</v>
      </c>
      <c r="C15" s="101" t="s">
        <v>5</v>
      </c>
      <c r="D15" s="107" t="s">
        <v>32</v>
      </c>
      <c r="E15" s="27">
        <v>4.5106859999999999E-2</v>
      </c>
      <c r="F15" s="24">
        <v>8.0676800000000007E-3</v>
      </c>
      <c r="G15" s="25">
        <v>4.647474E-2</v>
      </c>
      <c r="H15" s="24">
        <v>6.6758299999999998E-3</v>
      </c>
      <c r="I15" s="25">
        <v>0.19589382</v>
      </c>
      <c r="J15" s="26">
        <v>9.9097969999999994E-2</v>
      </c>
      <c r="K15" s="63">
        <f t="shared" si="0"/>
        <v>9.5825139999999989E-2</v>
      </c>
      <c r="L15" s="64">
        <f t="shared" si="1"/>
        <v>3.7947160000000001E-2</v>
      </c>
      <c r="R15" s="1"/>
      <c r="T15" s="51"/>
      <c r="U15" s="1"/>
      <c r="X15" s="1"/>
      <c r="Y15" s="3"/>
    </row>
    <row r="16" spans="1:25" x14ac:dyDescent="0.2">
      <c r="A16" s="101" t="s">
        <v>4</v>
      </c>
      <c r="B16" s="101" t="s">
        <v>24</v>
      </c>
      <c r="C16" s="101" t="s">
        <v>5</v>
      </c>
      <c r="D16" s="107" t="s">
        <v>31</v>
      </c>
      <c r="E16" s="27">
        <v>4.4760349999999997E-2</v>
      </c>
      <c r="F16" s="24">
        <v>7.8707299999999994E-3</v>
      </c>
      <c r="G16" s="25">
        <v>4.9276500000000001E-2</v>
      </c>
      <c r="H16" s="24">
        <v>9.3955900000000005E-3</v>
      </c>
      <c r="I16" s="25">
        <v>0.19286059</v>
      </c>
      <c r="J16" s="26">
        <v>8.9255829999999994E-2</v>
      </c>
      <c r="K16" s="63">
        <f t="shared" si="0"/>
        <v>9.5632480000000006E-2</v>
      </c>
      <c r="L16" s="64">
        <f t="shared" si="1"/>
        <v>3.550738333333333E-2</v>
      </c>
      <c r="R16" s="1"/>
      <c r="T16" s="51"/>
      <c r="U16" s="1"/>
      <c r="X16" s="1"/>
      <c r="Y16" s="3"/>
    </row>
    <row r="17" spans="1:25" x14ac:dyDescent="0.2">
      <c r="A17" s="101" t="s">
        <v>4</v>
      </c>
      <c r="B17" s="101" t="s">
        <v>24</v>
      </c>
      <c r="C17" s="101" t="s">
        <v>5</v>
      </c>
      <c r="D17" s="107" t="s">
        <v>30</v>
      </c>
      <c r="E17" s="27">
        <v>5.4179499999999998E-2</v>
      </c>
      <c r="F17" s="24">
        <v>1.821511E-2</v>
      </c>
      <c r="G17" s="25">
        <v>4.8958250000000002E-2</v>
      </c>
      <c r="H17" s="24">
        <v>7.2308700000000004E-3</v>
      </c>
      <c r="I17" s="25">
        <v>2.8316129999999998E-2</v>
      </c>
      <c r="J17" s="26">
        <v>1.3157399999999999E-3</v>
      </c>
      <c r="K17" s="63">
        <f t="shared" si="0"/>
        <v>4.3817959999999996E-2</v>
      </c>
      <c r="L17" s="64">
        <f t="shared" si="1"/>
        <v>8.9205733333333325E-3</v>
      </c>
      <c r="R17" s="1"/>
      <c r="T17" s="51"/>
      <c r="U17" s="1"/>
      <c r="X17" s="1"/>
      <c r="Y17" s="3"/>
    </row>
    <row r="18" spans="1:25" x14ac:dyDescent="0.2">
      <c r="A18" s="101" t="s">
        <v>4</v>
      </c>
      <c r="B18" s="101" t="s">
        <v>24</v>
      </c>
      <c r="C18" s="101" t="s">
        <v>5</v>
      </c>
      <c r="D18" s="107" t="s">
        <v>29</v>
      </c>
      <c r="E18" s="27">
        <v>7.0485619999999999E-2</v>
      </c>
      <c r="F18" s="24">
        <v>4.2546569999999999E-2</v>
      </c>
      <c r="G18" s="25">
        <v>5.4979849999999997E-2</v>
      </c>
      <c r="H18" s="24">
        <v>1.3360149999999999E-2</v>
      </c>
      <c r="I18" s="25">
        <v>2.809267E-2</v>
      </c>
      <c r="J18" s="26">
        <v>3.1531300000000001E-3</v>
      </c>
      <c r="K18" s="63">
        <f t="shared" si="0"/>
        <v>5.1186046666666672E-2</v>
      </c>
      <c r="L18" s="64">
        <f t="shared" si="1"/>
        <v>1.9686616666666667E-2</v>
      </c>
      <c r="R18" s="1"/>
      <c r="T18" s="51"/>
      <c r="U18" s="1"/>
      <c r="X18" s="1"/>
      <c r="Y18" s="3"/>
    </row>
    <row r="19" spans="1:25" x14ac:dyDescent="0.2">
      <c r="A19" s="101" t="s">
        <v>4</v>
      </c>
      <c r="B19" s="101" t="s">
        <v>24</v>
      </c>
      <c r="C19" s="101" t="s">
        <v>5</v>
      </c>
      <c r="D19" s="107" t="s">
        <v>28</v>
      </c>
      <c r="E19" s="27">
        <v>4.4709980000000003E-2</v>
      </c>
      <c r="F19" s="24">
        <v>1.717103E-2</v>
      </c>
      <c r="G19" s="25">
        <v>4.7504570000000003E-2</v>
      </c>
      <c r="H19" s="24">
        <v>6.99695E-3</v>
      </c>
      <c r="I19" s="25">
        <v>0.23285605000000001</v>
      </c>
      <c r="J19" s="26">
        <v>0.11867036</v>
      </c>
      <c r="K19" s="63">
        <f t="shared" si="0"/>
        <v>0.10835686666666666</v>
      </c>
      <c r="L19" s="64">
        <f t="shared" si="1"/>
        <v>4.761278E-2</v>
      </c>
      <c r="R19" s="1"/>
      <c r="T19" s="51"/>
      <c r="U19" s="1"/>
      <c r="X19" s="1"/>
      <c r="Y19" s="3"/>
    </row>
    <row r="20" spans="1:25" x14ac:dyDescent="0.2">
      <c r="A20" s="101" t="s">
        <v>4</v>
      </c>
      <c r="B20" s="101" t="s">
        <v>24</v>
      </c>
      <c r="C20" s="101" t="s">
        <v>5</v>
      </c>
      <c r="D20" s="107" t="s">
        <v>27</v>
      </c>
      <c r="E20" s="27">
        <v>4.3318160000000001E-2</v>
      </c>
      <c r="F20" s="24">
        <v>1.453368E-2</v>
      </c>
      <c r="G20" s="25">
        <v>5.1935670000000003E-2</v>
      </c>
      <c r="H20" s="24">
        <v>7.1225899999999998E-3</v>
      </c>
      <c r="I20" s="25">
        <v>0.15960357999999999</v>
      </c>
      <c r="J20" s="26">
        <v>5.2630009999999998E-2</v>
      </c>
      <c r="K20" s="63">
        <f t="shared" si="0"/>
        <v>8.4952470000000002E-2</v>
      </c>
      <c r="L20" s="64">
        <f t="shared" si="1"/>
        <v>2.4762093333333332E-2</v>
      </c>
      <c r="R20" s="1"/>
      <c r="T20" s="51"/>
      <c r="U20" s="1"/>
      <c r="X20" s="1"/>
      <c r="Y20" s="3"/>
    </row>
    <row r="21" spans="1:25" ht="17" thickBot="1" x14ac:dyDescent="0.25">
      <c r="A21" s="101" t="s">
        <v>4</v>
      </c>
      <c r="B21" s="101" t="s">
        <v>24</v>
      </c>
      <c r="C21" s="102" t="s">
        <v>5</v>
      </c>
      <c r="D21" s="108" t="s">
        <v>26</v>
      </c>
      <c r="E21" s="95">
        <v>4.0422769999999997E-2</v>
      </c>
      <c r="F21" s="96">
        <v>3.8949700000000002E-3</v>
      </c>
      <c r="G21" s="97">
        <v>5.4332610000000003E-2</v>
      </c>
      <c r="H21" s="96">
        <v>1.306208E-2</v>
      </c>
      <c r="I21" s="97">
        <v>0.15491073999999999</v>
      </c>
      <c r="J21" s="98">
        <v>7.335933E-2</v>
      </c>
      <c r="K21" s="19">
        <f t="shared" si="0"/>
        <v>8.3222039999999997E-2</v>
      </c>
      <c r="L21" s="21">
        <f t="shared" si="1"/>
        <v>3.0105460000000001E-2</v>
      </c>
      <c r="R21" s="1"/>
      <c r="T21" s="51"/>
      <c r="U21" s="1"/>
      <c r="X21" s="1"/>
      <c r="Y21" s="3"/>
    </row>
    <row r="22" spans="1:25" x14ac:dyDescent="0.2">
      <c r="A22" s="101" t="s">
        <v>4</v>
      </c>
      <c r="B22" s="101" t="s">
        <v>24</v>
      </c>
      <c r="C22" s="100" t="s">
        <v>14</v>
      </c>
      <c r="D22" s="112" t="s">
        <v>22</v>
      </c>
      <c r="E22" s="53">
        <v>0.11197621000000001</v>
      </c>
      <c r="F22" s="65">
        <v>0.13851564999999999</v>
      </c>
      <c r="G22" s="55">
        <v>6.8001060000000002E-2</v>
      </c>
      <c r="H22" s="65">
        <v>2.5807460000000001E-2</v>
      </c>
      <c r="I22" s="55">
        <v>3.7775639999999999E-2</v>
      </c>
      <c r="J22" s="66">
        <v>1.034973E-2</v>
      </c>
      <c r="K22" s="119">
        <f t="shared" si="0"/>
        <v>7.2584303333333336E-2</v>
      </c>
      <c r="L22" s="54">
        <f t="shared" si="1"/>
        <v>5.8224279999999996E-2</v>
      </c>
      <c r="O22" s="1"/>
      <c r="R22" s="1"/>
      <c r="T22" s="51"/>
      <c r="U22" s="1"/>
      <c r="X22" s="1"/>
      <c r="Y22" s="3"/>
    </row>
    <row r="23" spans="1:25" x14ac:dyDescent="0.2">
      <c r="A23" s="101" t="s">
        <v>4</v>
      </c>
      <c r="B23" s="101" t="s">
        <v>24</v>
      </c>
      <c r="C23" s="101" t="s">
        <v>14</v>
      </c>
      <c r="D23" s="109" t="s">
        <v>23</v>
      </c>
      <c r="E23" s="18">
        <v>0.13379720000000001</v>
      </c>
      <c r="F23" s="8">
        <v>0.14179555999999999</v>
      </c>
      <c r="G23" s="7">
        <v>6.467088E-2</v>
      </c>
      <c r="H23" s="8">
        <v>1.9608649999999998E-2</v>
      </c>
      <c r="I23" s="7">
        <v>3.7707820000000003E-2</v>
      </c>
      <c r="J23" s="16">
        <v>9.5894199999999995E-3</v>
      </c>
      <c r="K23" s="18">
        <f t="shared" si="0"/>
        <v>7.8725299999999998E-2</v>
      </c>
      <c r="L23" s="20">
        <f t="shared" si="1"/>
        <v>5.6997876666666662E-2</v>
      </c>
      <c r="O23" s="1"/>
      <c r="R23" s="1"/>
      <c r="T23" s="51"/>
      <c r="U23" s="1"/>
      <c r="X23" s="1"/>
      <c r="Y23" s="3"/>
    </row>
    <row r="24" spans="1:25" x14ac:dyDescent="0.2">
      <c r="A24" s="101" t="s">
        <v>4</v>
      </c>
      <c r="B24" s="101" t="s">
        <v>24</v>
      </c>
      <c r="C24" s="101" t="s">
        <v>14</v>
      </c>
      <c r="D24" s="109" t="s">
        <v>6</v>
      </c>
      <c r="E24" s="18">
        <v>0.21289125</v>
      </c>
      <c r="F24" s="8">
        <v>6.8979689999999996E-2</v>
      </c>
      <c r="G24" s="7">
        <v>5.1503390000000003E-2</v>
      </c>
      <c r="H24" s="8">
        <v>9.8362099999999997E-3</v>
      </c>
      <c r="I24" s="7">
        <v>6.4511579999999999E-2</v>
      </c>
      <c r="J24" s="16">
        <v>1.1988469999999999E-2</v>
      </c>
      <c r="K24" s="18">
        <f t="shared" si="0"/>
        <v>0.10963540666666667</v>
      </c>
      <c r="L24" s="20">
        <f t="shared" si="1"/>
        <v>3.0268123333333331E-2</v>
      </c>
      <c r="O24" s="1"/>
      <c r="R24" s="1"/>
      <c r="T24" s="51"/>
      <c r="U24" s="1"/>
      <c r="X24" s="1"/>
      <c r="Y24" s="3"/>
    </row>
    <row r="25" spans="1:25" x14ac:dyDescent="0.2">
      <c r="A25" s="101" t="s">
        <v>4</v>
      </c>
      <c r="B25" s="101" t="s">
        <v>24</v>
      </c>
      <c r="C25" s="101" t="s">
        <v>14</v>
      </c>
      <c r="D25" s="109" t="s">
        <v>7</v>
      </c>
      <c r="E25" s="18">
        <v>0.23613891000000001</v>
      </c>
      <c r="F25" s="8">
        <v>0.13045701000000001</v>
      </c>
      <c r="G25" s="7">
        <v>4.7410470000000003E-2</v>
      </c>
      <c r="H25" s="8">
        <v>2.5502799999999998E-3</v>
      </c>
      <c r="I25" s="7">
        <v>6.5046880000000001E-2</v>
      </c>
      <c r="J25" s="16">
        <v>3.4353700000000001E-2</v>
      </c>
      <c r="K25" s="18">
        <f t="shared" si="0"/>
        <v>0.11619875333333334</v>
      </c>
      <c r="L25" s="20">
        <f t="shared" si="1"/>
        <v>5.5786996666666665E-2</v>
      </c>
      <c r="O25" s="1"/>
      <c r="R25" s="1"/>
      <c r="T25" s="51"/>
      <c r="U25" s="1"/>
      <c r="X25" s="1"/>
      <c r="Y25" s="3"/>
    </row>
    <row r="26" spans="1:25" x14ac:dyDescent="0.2">
      <c r="A26" s="101" t="s">
        <v>4</v>
      </c>
      <c r="B26" s="101" t="s">
        <v>24</v>
      </c>
      <c r="C26" s="101" t="s">
        <v>14</v>
      </c>
      <c r="D26" s="109" t="s">
        <v>8</v>
      </c>
      <c r="E26" s="18">
        <v>0.18114090999999999</v>
      </c>
      <c r="F26" s="8">
        <v>0.19471674999999999</v>
      </c>
      <c r="G26" s="7">
        <v>6.2795530000000002E-2</v>
      </c>
      <c r="H26" s="8">
        <v>2.1452240000000001E-2</v>
      </c>
      <c r="I26" s="7">
        <v>3.4131920000000003E-2</v>
      </c>
      <c r="J26" s="16">
        <v>1.7415280000000002E-2</v>
      </c>
      <c r="K26" s="18">
        <f t="shared" si="0"/>
        <v>9.2689453333333324E-2</v>
      </c>
      <c r="L26" s="20">
        <f t="shared" si="1"/>
        <v>7.7861423333333332E-2</v>
      </c>
      <c r="O26" s="1"/>
      <c r="R26" s="1"/>
      <c r="T26" s="51"/>
      <c r="U26" s="1"/>
      <c r="X26" s="1"/>
      <c r="Y26" s="3"/>
    </row>
    <row r="27" spans="1:25" x14ac:dyDescent="0.2">
      <c r="A27" s="101" t="s">
        <v>4</v>
      </c>
      <c r="B27" s="101" t="s">
        <v>24</v>
      </c>
      <c r="C27" s="101" t="s">
        <v>14</v>
      </c>
      <c r="D27" s="109" t="s">
        <v>9</v>
      </c>
      <c r="E27" s="18">
        <v>0.12789497</v>
      </c>
      <c r="F27" s="8">
        <v>6.415361E-2</v>
      </c>
      <c r="G27" s="7">
        <v>8.3307500000000007E-2</v>
      </c>
      <c r="H27" s="8">
        <v>3.3494910000000003E-2</v>
      </c>
      <c r="I27" s="7">
        <v>3.0018920000000001E-2</v>
      </c>
      <c r="J27" s="16">
        <v>2.3303600000000001E-3</v>
      </c>
      <c r="K27" s="18">
        <f t="shared" si="0"/>
        <v>8.0407130000000007E-2</v>
      </c>
      <c r="L27" s="20">
        <f t="shared" si="1"/>
        <v>3.3326293333333333E-2</v>
      </c>
      <c r="O27" s="1"/>
      <c r="R27" s="1"/>
      <c r="T27" s="51"/>
      <c r="U27" s="1"/>
      <c r="X27" s="1"/>
      <c r="Y27" s="3"/>
    </row>
    <row r="28" spans="1:25" x14ac:dyDescent="0.2">
      <c r="A28" s="101" t="s">
        <v>4</v>
      </c>
      <c r="B28" s="101" t="s">
        <v>24</v>
      </c>
      <c r="C28" s="101" t="s">
        <v>14</v>
      </c>
      <c r="D28" s="109" t="s">
        <v>10</v>
      </c>
      <c r="E28" s="18">
        <v>8.3868609999999996E-2</v>
      </c>
      <c r="F28" s="8">
        <v>8.9934150000000004E-2</v>
      </c>
      <c r="G28" s="7">
        <v>4.4644400000000001E-2</v>
      </c>
      <c r="H28" s="8">
        <v>3.90574E-3</v>
      </c>
      <c r="I28" s="7">
        <v>0.28121436</v>
      </c>
      <c r="J28" s="16">
        <v>2.8176590000000001E-2</v>
      </c>
      <c r="K28" s="18">
        <f t="shared" si="0"/>
        <v>0.13657579</v>
      </c>
      <c r="L28" s="20">
        <f t="shared" si="1"/>
        <v>4.0672160000000006E-2</v>
      </c>
      <c r="O28" s="1"/>
      <c r="R28" s="1"/>
      <c r="T28" s="51"/>
      <c r="U28" s="1"/>
      <c r="X28" s="1"/>
      <c r="Y28" s="3"/>
    </row>
    <row r="29" spans="1:25" x14ac:dyDescent="0.2">
      <c r="A29" s="101" t="s">
        <v>4</v>
      </c>
      <c r="B29" s="101" t="s">
        <v>24</v>
      </c>
      <c r="C29" s="101" t="s">
        <v>14</v>
      </c>
      <c r="D29" s="109" t="s">
        <v>11</v>
      </c>
      <c r="E29" s="18">
        <v>9.9971610000000002E-2</v>
      </c>
      <c r="F29" s="8">
        <v>8.4427199999999994E-2</v>
      </c>
      <c r="G29" s="7">
        <v>4.5455389999999998E-2</v>
      </c>
      <c r="H29" s="8">
        <v>7.9614799999999999E-3</v>
      </c>
      <c r="I29" s="7">
        <v>0.44358456000000002</v>
      </c>
      <c r="J29" s="16">
        <v>0.17388143</v>
      </c>
      <c r="K29" s="18">
        <f t="shared" si="0"/>
        <v>0.19633718666666666</v>
      </c>
      <c r="L29" s="20">
        <f t="shared" si="1"/>
        <v>8.8756703333333339E-2</v>
      </c>
      <c r="O29" s="1"/>
      <c r="R29" s="1"/>
      <c r="T29" s="51"/>
      <c r="U29" s="1"/>
      <c r="X29" s="1"/>
      <c r="Y29" s="3"/>
    </row>
    <row r="30" spans="1:25" x14ac:dyDescent="0.2">
      <c r="A30" s="101" t="s">
        <v>4</v>
      </c>
      <c r="B30" s="101" t="s">
        <v>24</v>
      </c>
      <c r="C30" s="101" t="s">
        <v>14</v>
      </c>
      <c r="D30" s="109" t="s">
        <v>12</v>
      </c>
      <c r="E30" s="18">
        <v>9.0314599999999995E-2</v>
      </c>
      <c r="F30" s="8">
        <v>8.0235269999999997E-2</v>
      </c>
      <c r="G30" s="7">
        <v>4.8623489999999998E-2</v>
      </c>
      <c r="H30" s="8">
        <v>1.6576589999999999E-2</v>
      </c>
      <c r="I30" s="7">
        <v>0.27563933000000002</v>
      </c>
      <c r="J30" s="16">
        <v>4.5646140000000002E-2</v>
      </c>
      <c r="K30" s="18">
        <f t="shared" si="0"/>
        <v>0.13819247333333332</v>
      </c>
      <c r="L30" s="20">
        <f t="shared" si="1"/>
        <v>4.7486E-2</v>
      </c>
      <c r="O30" s="1"/>
      <c r="R30" s="1"/>
      <c r="T30" s="51"/>
      <c r="U30" s="1"/>
      <c r="X30" s="1"/>
      <c r="Y30" s="3"/>
    </row>
    <row r="31" spans="1:25" x14ac:dyDescent="0.2">
      <c r="A31" s="101" t="s">
        <v>4</v>
      </c>
      <c r="B31" s="101" t="s">
        <v>24</v>
      </c>
      <c r="C31" s="101" t="s">
        <v>14</v>
      </c>
      <c r="D31" s="109" t="s">
        <v>13</v>
      </c>
      <c r="E31" s="18">
        <v>0.13244115000000001</v>
      </c>
      <c r="F31" s="8">
        <v>0.15101923</v>
      </c>
      <c r="G31" s="7">
        <v>5.9360599999999999E-2</v>
      </c>
      <c r="H31" s="8">
        <v>1.438358E-2</v>
      </c>
      <c r="I31" s="7">
        <v>3.8049600000000003E-2</v>
      </c>
      <c r="J31" s="16">
        <v>6.6416699999999997E-3</v>
      </c>
      <c r="K31" s="18">
        <f t="shared" si="0"/>
        <v>7.6617116666666665E-2</v>
      </c>
      <c r="L31" s="20">
        <f t="shared" si="1"/>
        <v>5.7348160000000002E-2</v>
      </c>
      <c r="O31" s="1"/>
      <c r="R31" s="1"/>
      <c r="T31" s="51"/>
      <c r="U31" s="1"/>
      <c r="X31" s="1"/>
      <c r="Y31" s="3"/>
    </row>
    <row r="32" spans="1:25" x14ac:dyDescent="0.2">
      <c r="A32" s="101" t="s">
        <v>4</v>
      </c>
      <c r="B32" s="101" t="s">
        <v>24</v>
      </c>
      <c r="C32" s="101" t="s">
        <v>14</v>
      </c>
      <c r="D32" s="109" t="s">
        <v>33</v>
      </c>
      <c r="E32" s="18">
        <v>0.24783583000000001</v>
      </c>
      <c r="F32" s="8">
        <v>0.26837179999999999</v>
      </c>
      <c r="G32" s="7">
        <v>5.6783189999999997E-2</v>
      </c>
      <c r="H32" s="8">
        <v>1.4534790000000001E-2</v>
      </c>
      <c r="I32" s="7">
        <v>5.4611239999999998E-2</v>
      </c>
      <c r="J32" s="16">
        <v>4.2721740000000001E-2</v>
      </c>
      <c r="K32" s="18">
        <f t="shared" si="0"/>
        <v>0.11974342</v>
      </c>
      <c r="L32" s="20">
        <f t="shared" si="1"/>
        <v>0.10854277666666667</v>
      </c>
      <c r="O32" s="1"/>
      <c r="R32" s="1"/>
      <c r="T32" s="51"/>
      <c r="U32" s="1"/>
      <c r="X32" s="1"/>
      <c r="Y32" s="3"/>
    </row>
    <row r="33" spans="1:25" x14ac:dyDescent="0.2">
      <c r="A33" s="101" t="s">
        <v>4</v>
      </c>
      <c r="B33" s="101" t="s">
        <v>24</v>
      </c>
      <c r="C33" s="101" t="s">
        <v>14</v>
      </c>
      <c r="D33" s="109" t="s">
        <v>32</v>
      </c>
      <c r="E33" s="18">
        <v>4.3139419999999998E-2</v>
      </c>
      <c r="F33" s="8">
        <v>1.2750549999999999E-2</v>
      </c>
      <c r="G33" s="7">
        <v>3.9101469999999999E-2</v>
      </c>
      <c r="H33" s="8">
        <v>3.9422700000000003E-3</v>
      </c>
      <c r="I33" s="7">
        <v>0.40368201999999997</v>
      </c>
      <c r="J33" s="16">
        <v>7.4203389999999994E-2</v>
      </c>
      <c r="K33" s="18">
        <f t="shared" si="0"/>
        <v>0.16197430333333332</v>
      </c>
      <c r="L33" s="20">
        <f t="shared" si="1"/>
        <v>3.0298736666666663E-2</v>
      </c>
      <c r="O33" s="1"/>
      <c r="R33" s="1"/>
      <c r="T33" s="51"/>
      <c r="U33" s="1"/>
      <c r="X33" s="1"/>
      <c r="Y33" s="3"/>
    </row>
    <row r="34" spans="1:25" x14ac:dyDescent="0.2">
      <c r="A34" s="101" t="s">
        <v>4</v>
      </c>
      <c r="B34" s="101" t="s">
        <v>24</v>
      </c>
      <c r="C34" s="101" t="s">
        <v>14</v>
      </c>
      <c r="D34" s="109" t="s">
        <v>31</v>
      </c>
      <c r="E34" s="18">
        <v>4.9880170000000001E-2</v>
      </c>
      <c r="F34" s="8">
        <v>6.1071099999999998E-3</v>
      </c>
      <c r="G34" s="7">
        <v>4.375739E-2</v>
      </c>
      <c r="H34" s="8">
        <v>4.6482299999999997E-3</v>
      </c>
      <c r="I34" s="7">
        <v>0.1837442</v>
      </c>
      <c r="J34" s="16">
        <v>4.3537579999999999E-2</v>
      </c>
      <c r="K34" s="18">
        <f t="shared" si="0"/>
        <v>9.2460586666666678E-2</v>
      </c>
      <c r="L34" s="120">
        <f t="shared" si="1"/>
        <v>1.8097639999999998E-2</v>
      </c>
      <c r="O34" s="1"/>
      <c r="R34" s="1"/>
      <c r="T34" s="51"/>
      <c r="U34" s="1"/>
      <c r="X34" s="1"/>
      <c r="Y34" s="3"/>
    </row>
    <row r="35" spans="1:25" x14ac:dyDescent="0.2">
      <c r="A35" s="101" t="s">
        <v>4</v>
      </c>
      <c r="B35" s="101" t="s">
        <v>24</v>
      </c>
      <c r="C35" s="101" t="s">
        <v>14</v>
      </c>
      <c r="D35" s="109" t="s">
        <v>30</v>
      </c>
      <c r="E35" s="18">
        <v>0.40752316</v>
      </c>
      <c r="F35" s="8">
        <v>0.29681229999999997</v>
      </c>
      <c r="G35" s="7">
        <v>6.9811509999999993E-2</v>
      </c>
      <c r="H35" s="8">
        <v>1.4012419999999999E-2</v>
      </c>
      <c r="I35" s="7">
        <v>5.3707199999999997E-2</v>
      </c>
      <c r="J35" s="16">
        <v>2.8817840000000001E-2</v>
      </c>
      <c r="K35" s="18">
        <f t="shared" ref="K35:K57" si="2">AVERAGE(E35,G35,I35)</f>
        <v>0.17701395666666664</v>
      </c>
      <c r="L35" s="20">
        <f t="shared" ref="L35:L57" si="3">AVERAGE(F35,H35,J35)</f>
        <v>0.11321418666666666</v>
      </c>
      <c r="O35" s="1"/>
      <c r="R35" s="1"/>
      <c r="T35" s="51"/>
      <c r="U35" s="1"/>
      <c r="X35" s="1"/>
      <c r="Y35" s="3"/>
    </row>
    <row r="36" spans="1:25" x14ac:dyDescent="0.2">
      <c r="A36" s="101" t="s">
        <v>4</v>
      </c>
      <c r="B36" s="101" t="s">
        <v>24</v>
      </c>
      <c r="C36" s="101" t="s">
        <v>14</v>
      </c>
      <c r="D36" s="109" t="s">
        <v>29</v>
      </c>
      <c r="E36" s="18">
        <v>0.29784957000000001</v>
      </c>
      <c r="F36" s="8">
        <v>0.2792441</v>
      </c>
      <c r="G36" s="7">
        <v>6.0585769999999997E-2</v>
      </c>
      <c r="H36" s="8">
        <v>1.418638E-2</v>
      </c>
      <c r="I36" s="7">
        <v>5.4435780000000003E-2</v>
      </c>
      <c r="J36" s="16">
        <v>3.7263610000000003E-2</v>
      </c>
      <c r="K36" s="18">
        <f t="shared" si="2"/>
        <v>0.13762370666666665</v>
      </c>
      <c r="L36" s="20">
        <f t="shared" si="3"/>
        <v>0.11023136333333333</v>
      </c>
      <c r="O36" s="1"/>
      <c r="R36" s="1"/>
      <c r="T36" s="51"/>
      <c r="U36" s="1"/>
      <c r="X36" s="1"/>
      <c r="Y36" s="3"/>
    </row>
    <row r="37" spans="1:25" x14ac:dyDescent="0.2">
      <c r="A37" s="101" t="s">
        <v>4</v>
      </c>
      <c r="B37" s="101" t="s">
        <v>24</v>
      </c>
      <c r="C37" s="101" t="s">
        <v>14</v>
      </c>
      <c r="D37" s="109" t="s">
        <v>28</v>
      </c>
      <c r="E37" s="18">
        <v>5.715775E-2</v>
      </c>
      <c r="F37" s="8">
        <v>1.6378790000000001E-2</v>
      </c>
      <c r="G37" s="7">
        <v>4.6271020000000003E-2</v>
      </c>
      <c r="H37" s="8">
        <v>5.9256300000000003E-3</v>
      </c>
      <c r="I37" s="7">
        <v>0.13849527</v>
      </c>
      <c r="J37" s="16">
        <v>3.5170529999999998E-2</v>
      </c>
      <c r="K37" s="18">
        <f t="shared" si="2"/>
        <v>8.0641346666666669E-2</v>
      </c>
      <c r="L37" s="20">
        <f t="shared" si="3"/>
        <v>1.9158316666666664E-2</v>
      </c>
      <c r="O37" s="1"/>
      <c r="R37" s="1"/>
      <c r="T37" s="51"/>
      <c r="U37" s="1"/>
      <c r="X37" s="1"/>
      <c r="Y37" s="3"/>
    </row>
    <row r="38" spans="1:25" x14ac:dyDescent="0.2">
      <c r="A38" s="101" t="s">
        <v>4</v>
      </c>
      <c r="B38" s="101" t="s">
        <v>24</v>
      </c>
      <c r="C38" s="101" t="s">
        <v>14</v>
      </c>
      <c r="D38" s="109" t="s">
        <v>27</v>
      </c>
      <c r="E38" s="18">
        <v>8.3586209999999994E-2</v>
      </c>
      <c r="F38" s="8">
        <v>5.6661830000000003E-2</v>
      </c>
      <c r="G38" s="7">
        <v>6.1023750000000002E-2</v>
      </c>
      <c r="H38" s="8">
        <v>1.7882720000000001E-2</v>
      </c>
      <c r="I38" s="7">
        <v>9.443936E-2</v>
      </c>
      <c r="J38" s="16">
        <v>2.221921E-2</v>
      </c>
      <c r="K38" s="18">
        <f t="shared" si="2"/>
        <v>7.9683106666666656E-2</v>
      </c>
      <c r="L38" s="20">
        <f t="shared" si="3"/>
        <v>3.2254586666666668E-2</v>
      </c>
      <c r="O38" s="1"/>
      <c r="R38" s="1"/>
      <c r="T38" s="51"/>
      <c r="U38" s="1"/>
      <c r="X38" s="1"/>
      <c r="Y38" s="3"/>
    </row>
    <row r="39" spans="1:25" ht="17" thickBot="1" x14ac:dyDescent="0.25">
      <c r="A39" s="101" t="s">
        <v>4</v>
      </c>
      <c r="B39" s="101" t="s">
        <v>24</v>
      </c>
      <c r="C39" s="102" t="s">
        <v>14</v>
      </c>
      <c r="D39" s="110" t="s">
        <v>26</v>
      </c>
      <c r="E39" s="19">
        <v>5.7247279999999998E-2</v>
      </c>
      <c r="F39" s="11">
        <v>1.7685699999999999E-2</v>
      </c>
      <c r="G39" s="10">
        <v>5.4649349999999999E-2</v>
      </c>
      <c r="H39" s="11">
        <v>8.8801599999999998E-3</v>
      </c>
      <c r="I39" s="10">
        <v>8.562198E-2</v>
      </c>
      <c r="J39" s="17">
        <v>1.4903619999999999E-2</v>
      </c>
      <c r="K39" s="19">
        <f t="shared" si="2"/>
        <v>6.5839536666666656E-2</v>
      </c>
      <c r="L39" s="21">
        <f t="shared" si="3"/>
        <v>1.3823159999999999E-2</v>
      </c>
      <c r="O39" s="1"/>
      <c r="R39" s="1"/>
      <c r="T39" s="51"/>
      <c r="U39" s="1"/>
      <c r="X39" s="1"/>
      <c r="Y39" s="3"/>
    </row>
    <row r="40" spans="1:25" x14ac:dyDescent="0.2">
      <c r="A40" s="101" t="s">
        <v>4</v>
      </c>
      <c r="B40" s="101" t="s">
        <v>24</v>
      </c>
      <c r="C40" s="100" t="s">
        <v>15</v>
      </c>
      <c r="D40" s="112" t="s">
        <v>22</v>
      </c>
      <c r="E40" s="53">
        <v>8.4054900000000002E-2</v>
      </c>
      <c r="F40" s="65">
        <v>5.2346520000000001E-2</v>
      </c>
      <c r="G40" s="55">
        <v>6.3391749999999997E-2</v>
      </c>
      <c r="H40" s="65">
        <v>1.5811080000000002E-2</v>
      </c>
      <c r="I40" s="55">
        <v>3.8656589999999998E-2</v>
      </c>
      <c r="J40" s="66">
        <v>3.9849500000000001E-3</v>
      </c>
      <c r="K40" s="53">
        <f t="shared" si="2"/>
        <v>6.2034413333333337E-2</v>
      </c>
      <c r="L40" s="54">
        <f t="shared" si="3"/>
        <v>2.4047516666666668E-2</v>
      </c>
      <c r="O40" s="1"/>
      <c r="R40" s="1"/>
      <c r="T40" s="51"/>
      <c r="U40" s="1"/>
      <c r="X40" s="1"/>
      <c r="Y40" s="3"/>
    </row>
    <row r="41" spans="1:25" x14ac:dyDescent="0.2">
      <c r="A41" s="101" t="s">
        <v>4</v>
      </c>
      <c r="B41" s="101" t="s">
        <v>24</v>
      </c>
      <c r="C41" s="101" t="s">
        <v>15</v>
      </c>
      <c r="D41" s="109" t="s">
        <v>23</v>
      </c>
      <c r="E41" s="18">
        <v>7.0706749999999999E-2</v>
      </c>
      <c r="F41" s="8">
        <v>3.3463100000000003E-2</v>
      </c>
      <c r="G41" s="7">
        <v>6.291281E-2</v>
      </c>
      <c r="H41" s="8">
        <v>1.9601380000000002E-2</v>
      </c>
      <c r="I41" s="7">
        <v>3.7197279999999999E-2</v>
      </c>
      <c r="J41" s="16">
        <v>5.53836E-3</v>
      </c>
      <c r="K41" s="18">
        <f t="shared" si="2"/>
        <v>5.6938946666666664E-2</v>
      </c>
      <c r="L41" s="20">
        <f t="shared" si="3"/>
        <v>1.9534280000000001E-2</v>
      </c>
      <c r="O41" s="1"/>
      <c r="R41" s="1"/>
      <c r="T41" s="51"/>
      <c r="U41" s="1"/>
      <c r="X41" s="1"/>
      <c r="Y41" s="3"/>
    </row>
    <row r="42" spans="1:25" x14ac:dyDescent="0.2">
      <c r="A42" s="101" t="s">
        <v>4</v>
      </c>
      <c r="B42" s="101" t="s">
        <v>24</v>
      </c>
      <c r="C42" s="101" t="s">
        <v>15</v>
      </c>
      <c r="D42" s="109" t="s">
        <v>6</v>
      </c>
      <c r="E42" s="18">
        <v>0.12354983</v>
      </c>
      <c r="F42" s="8">
        <v>1.6860050000000001E-2</v>
      </c>
      <c r="G42" s="7">
        <v>4.2192819999999999E-2</v>
      </c>
      <c r="H42" s="8">
        <v>2.4182100000000001E-3</v>
      </c>
      <c r="I42" s="7">
        <v>0.21519245000000001</v>
      </c>
      <c r="J42" s="16">
        <v>9.3043599999999994E-3</v>
      </c>
      <c r="K42" s="18">
        <f t="shared" si="2"/>
        <v>0.12697836666666665</v>
      </c>
      <c r="L42" s="20">
        <f t="shared" si="3"/>
        <v>9.527540000000001E-3</v>
      </c>
      <c r="O42" s="1"/>
      <c r="R42" s="1"/>
      <c r="T42" s="51"/>
      <c r="U42" s="1"/>
      <c r="X42" s="1"/>
      <c r="Y42" s="3"/>
    </row>
    <row r="43" spans="1:25" x14ac:dyDescent="0.2">
      <c r="A43" s="101" t="s">
        <v>4</v>
      </c>
      <c r="B43" s="101" t="s">
        <v>24</v>
      </c>
      <c r="C43" s="101" t="s">
        <v>15</v>
      </c>
      <c r="D43" s="109" t="s">
        <v>7</v>
      </c>
      <c r="E43" s="18">
        <v>8.7252800000000005E-2</v>
      </c>
      <c r="F43" s="8">
        <v>1.6439189999999999E-2</v>
      </c>
      <c r="G43" s="7">
        <v>4.1884869999999998E-2</v>
      </c>
      <c r="H43" s="8">
        <v>4.2056200000000002E-3</v>
      </c>
      <c r="I43" s="7">
        <v>0.14476455999999999</v>
      </c>
      <c r="J43" s="16">
        <v>1.937299E-2</v>
      </c>
      <c r="K43" s="18">
        <f t="shared" si="2"/>
        <v>9.1300743333333337E-2</v>
      </c>
      <c r="L43" s="20">
        <f t="shared" si="3"/>
        <v>1.3339266666666667E-2</v>
      </c>
      <c r="O43" s="1"/>
      <c r="R43" s="1"/>
      <c r="T43" s="51"/>
      <c r="U43" s="1"/>
      <c r="X43" s="1"/>
      <c r="Y43" s="3"/>
    </row>
    <row r="44" spans="1:25" x14ac:dyDescent="0.2">
      <c r="A44" s="101" t="s">
        <v>4</v>
      </c>
      <c r="B44" s="101" t="s">
        <v>24</v>
      </c>
      <c r="C44" s="101" t="s">
        <v>15</v>
      </c>
      <c r="D44" s="109" t="s">
        <v>8</v>
      </c>
      <c r="E44" s="18">
        <v>8.3264249999999998E-2</v>
      </c>
      <c r="F44" s="8">
        <v>2.9085900000000001E-2</v>
      </c>
      <c r="G44" s="7">
        <v>6.6011529999999999E-2</v>
      </c>
      <c r="H44" s="8">
        <v>1.732968E-2</v>
      </c>
      <c r="I44" s="7">
        <v>2.700174E-2</v>
      </c>
      <c r="J44" s="16">
        <v>1.69626E-3</v>
      </c>
      <c r="K44" s="18">
        <f t="shared" si="2"/>
        <v>5.8759173333333331E-2</v>
      </c>
      <c r="L44" s="20">
        <f t="shared" si="3"/>
        <v>1.6037279999999998E-2</v>
      </c>
      <c r="O44" s="1"/>
      <c r="R44" s="1"/>
      <c r="T44" s="51"/>
      <c r="U44" s="1"/>
      <c r="X44" s="1"/>
      <c r="Y44" s="3"/>
    </row>
    <row r="45" spans="1:25" x14ac:dyDescent="0.2">
      <c r="A45" s="101" t="s">
        <v>4</v>
      </c>
      <c r="B45" s="101" t="s">
        <v>24</v>
      </c>
      <c r="C45" s="101" t="s">
        <v>15</v>
      </c>
      <c r="D45" s="109" t="s">
        <v>9</v>
      </c>
      <c r="E45" s="18">
        <v>6.1230479999999997E-2</v>
      </c>
      <c r="F45" s="8">
        <v>2.5827079999999999E-2</v>
      </c>
      <c r="G45" s="7">
        <v>7.1421239999999997E-2</v>
      </c>
      <c r="H45" s="8">
        <v>1.8934969999999999E-2</v>
      </c>
      <c r="I45" s="7">
        <v>2.7380310000000001E-2</v>
      </c>
      <c r="J45" s="16">
        <v>3.2368499999999999E-3</v>
      </c>
      <c r="K45" s="18">
        <f t="shared" si="2"/>
        <v>5.3344009999999997E-2</v>
      </c>
      <c r="L45" s="20">
        <f t="shared" si="3"/>
        <v>1.5999633333333332E-2</v>
      </c>
      <c r="O45" s="1"/>
      <c r="R45" s="1"/>
      <c r="T45" s="51"/>
      <c r="U45" s="1"/>
      <c r="X45" s="1"/>
      <c r="Y45" s="3"/>
    </row>
    <row r="46" spans="1:25" x14ac:dyDescent="0.2">
      <c r="A46" s="101" t="s">
        <v>4</v>
      </c>
      <c r="B46" s="101" t="s">
        <v>24</v>
      </c>
      <c r="C46" s="101" t="s">
        <v>15</v>
      </c>
      <c r="D46" s="109" t="s">
        <v>10</v>
      </c>
      <c r="E46" s="18">
        <v>3.9622810000000001E-2</v>
      </c>
      <c r="F46" s="8">
        <v>6.3663699999999997E-3</v>
      </c>
      <c r="G46" s="7">
        <v>5.043632E-2</v>
      </c>
      <c r="H46" s="8">
        <v>6.4882000000000004E-3</v>
      </c>
      <c r="I46" s="7">
        <v>0.28501710000000002</v>
      </c>
      <c r="J46" s="16">
        <v>1.8133529999999998E-2</v>
      </c>
      <c r="K46" s="18">
        <f t="shared" si="2"/>
        <v>0.12502541</v>
      </c>
      <c r="L46" s="20">
        <f t="shared" si="3"/>
        <v>1.0329366666666666E-2</v>
      </c>
      <c r="O46" s="1"/>
      <c r="R46" s="1"/>
      <c r="T46" s="51"/>
      <c r="U46" s="1"/>
      <c r="X46" s="1"/>
      <c r="Y46" s="3"/>
    </row>
    <row r="47" spans="1:25" x14ac:dyDescent="0.2">
      <c r="A47" s="101" t="s">
        <v>4</v>
      </c>
      <c r="B47" s="101" t="s">
        <v>24</v>
      </c>
      <c r="C47" s="101" t="s">
        <v>15</v>
      </c>
      <c r="D47" s="109" t="s">
        <v>11</v>
      </c>
      <c r="E47" s="18">
        <v>4.7004700000000003E-2</v>
      </c>
      <c r="F47" s="8">
        <v>3.2626700000000001E-3</v>
      </c>
      <c r="G47" s="7">
        <v>4.913066E-2</v>
      </c>
      <c r="H47" s="8">
        <v>8.4233199999999998E-3</v>
      </c>
      <c r="I47" s="7">
        <v>0.38348004000000002</v>
      </c>
      <c r="J47" s="16">
        <v>3.371014E-2</v>
      </c>
      <c r="K47" s="18">
        <f t="shared" si="2"/>
        <v>0.15987180000000001</v>
      </c>
      <c r="L47" s="20">
        <f t="shared" si="3"/>
        <v>1.5132043333333333E-2</v>
      </c>
      <c r="O47" s="1"/>
      <c r="R47" s="1"/>
      <c r="T47" s="51"/>
      <c r="U47" s="1"/>
      <c r="X47" s="1"/>
      <c r="Y47" s="3"/>
    </row>
    <row r="48" spans="1:25" x14ac:dyDescent="0.2">
      <c r="A48" s="101" t="s">
        <v>4</v>
      </c>
      <c r="B48" s="101" t="s">
        <v>24</v>
      </c>
      <c r="C48" s="101" t="s">
        <v>15</v>
      </c>
      <c r="D48" s="109" t="s">
        <v>12</v>
      </c>
      <c r="E48" s="18">
        <v>4.7226549999999999E-2</v>
      </c>
      <c r="F48" s="8">
        <v>6.1390300000000002E-3</v>
      </c>
      <c r="G48" s="7">
        <v>5.4047089999999999E-2</v>
      </c>
      <c r="H48" s="8">
        <v>9.4784799999999992E-3</v>
      </c>
      <c r="I48" s="7">
        <v>0.18265841999999999</v>
      </c>
      <c r="J48" s="16">
        <v>2.3925470000000001E-2</v>
      </c>
      <c r="K48" s="18">
        <f t="shared" si="2"/>
        <v>9.4644019999999995E-2</v>
      </c>
      <c r="L48" s="20">
        <f t="shared" si="3"/>
        <v>1.3180993333333333E-2</v>
      </c>
      <c r="O48" s="1"/>
      <c r="R48" s="1"/>
      <c r="T48" s="51"/>
      <c r="U48" s="1"/>
      <c r="X48" s="1"/>
      <c r="Y48" s="3"/>
    </row>
    <row r="49" spans="1:25" x14ac:dyDescent="0.2">
      <c r="A49" s="101" t="s">
        <v>4</v>
      </c>
      <c r="B49" s="101" t="s">
        <v>24</v>
      </c>
      <c r="C49" s="101" t="s">
        <v>15</v>
      </c>
      <c r="D49" s="109" t="s">
        <v>13</v>
      </c>
      <c r="E49" s="18">
        <v>6.8099709999999994E-2</v>
      </c>
      <c r="F49" s="8">
        <v>2.6484959999999998E-2</v>
      </c>
      <c r="G49" s="7">
        <v>6.5182980000000001E-2</v>
      </c>
      <c r="H49" s="8">
        <v>1.7089630000000001E-2</v>
      </c>
      <c r="I49" s="7">
        <v>3.7804440000000002E-2</v>
      </c>
      <c r="J49" s="16">
        <v>4.7436400000000004E-3</v>
      </c>
      <c r="K49" s="18">
        <f t="shared" si="2"/>
        <v>5.7029043333333328E-2</v>
      </c>
      <c r="L49" s="20">
        <f t="shared" si="3"/>
        <v>1.6106076666666667E-2</v>
      </c>
      <c r="O49" s="1"/>
      <c r="R49" s="1"/>
      <c r="T49" s="51"/>
      <c r="U49" s="1"/>
      <c r="X49" s="1"/>
      <c r="Y49" s="3"/>
    </row>
    <row r="50" spans="1:25" x14ac:dyDescent="0.2">
      <c r="A50" s="101" t="s">
        <v>4</v>
      </c>
      <c r="B50" s="101" t="s">
        <v>24</v>
      </c>
      <c r="C50" s="101" t="s">
        <v>15</v>
      </c>
      <c r="D50" s="109" t="s">
        <v>33</v>
      </c>
      <c r="E50" s="18">
        <v>0.13976999000000001</v>
      </c>
      <c r="F50" s="8">
        <v>4.4844580000000002E-2</v>
      </c>
      <c r="G50" s="7">
        <v>6.4515639999999999E-2</v>
      </c>
      <c r="H50" s="8">
        <v>1.9478990000000002E-2</v>
      </c>
      <c r="I50" s="7">
        <v>2.6957459999999999E-2</v>
      </c>
      <c r="J50" s="16">
        <v>1.9647499999999999E-3</v>
      </c>
      <c r="K50" s="18">
        <f t="shared" si="2"/>
        <v>7.7081029999999995E-2</v>
      </c>
      <c r="L50" s="20">
        <f t="shared" si="3"/>
        <v>2.2096106666666667E-2</v>
      </c>
      <c r="O50" s="1"/>
      <c r="R50" s="1"/>
      <c r="T50" s="51"/>
      <c r="U50" s="1"/>
      <c r="X50" s="1"/>
      <c r="Y50" s="3"/>
    </row>
    <row r="51" spans="1:25" x14ac:dyDescent="0.2">
      <c r="A51" s="101" t="s">
        <v>4</v>
      </c>
      <c r="B51" s="101" t="s">
        <v>24</v>
      </c>
      <c r="C51" s="101" t="s">
        <v>15</v>
      </c>
      <c r="D51" s="109" t="s">
        <v>32</v>
      </c>
      <c r="E51" s="18">
        <v>6.9876339999999995E-2</v>
      </c>
      <c r="F51" s="8">
        <v>2.7445440000000002E-2</v>
      </c>
      <c r="G51" s="7">
        <v>4.4496099999999997E-2</v>
      </c>
      <c r="H51" s="8">
        <v>5.3073800000000004E-3</v>
      </c>
      <c r="I51" s="7">
        <v>0.29402125000000001</v>
      </c>
      <c r="J51" s="16">
        <v>2.7944170000000001E-2</v>
      </c>
      <c r="K51" s="18">
        <f t="shared" si="2"/>
        <v>0.13613123000000002</v>
      </c>
      <c r="L51" s="20">
        <f t="shared" si="3"/>
        <v>2.0232330000000003E-2</v>
      </c>
      <c r="O51" s="1"/>
      <c r="R51" s="1"/>
      <c r="T51" s="51"/>
      <c r="U51" s="1"/>
      <c r="X51" s="1"/>
      <c r="Y51" s="3"/>
    </row>
    <row r="52" spans="1:25" x14ac:dyDescent="0.2">
      <c r="A52" s="101" t="s">
        <v>4</v>
      </c>
      <c r="B52" s="101" t="s">
        <v>24</v>
      </c>
      <c r="C52" s="101" t="s">
        <v>15</v>
      </c>
      <c r="D52" s="109" t="s">
        <v>31</v>
      </c>
      <c r="E52" s="18">
        <v>7.1435150000000003E-2</v>
      </c>
      <c r="F52" s="8">
        <v>4.3324420000000002E-2</v>
      </c>
      <c r="G52" s="7">
        <v>4.1359390000000003E-2</v>
      </c>
      <c r="H52" s="8">
        <v>3.4835500000000002E-3</v>
      </c>
      <c r="I52" s="7">
        <v>0.39714366000000001</v>
      </c>
      <c r="J52" s="16">
        <v>2.565309E-2</v>
      </c>
      <c r="K52" s="18">
        <f t="shared" si="2"/>
        <v>0.1699794</v>
      </c>
      <c r="L52" s="20">
        <f t="shared" si="3"/>
        <v>2.415368666666667E-2</v>
      </c>
      <c r="O52" s="1"/>
      <c r="R52" s="1"/>
      <c r="T52" s="51"/>
      <c r="U52" s="1"/>
      <c r="X52" s="1"/>
      <c r="Y52" s="3"/>
    </row>
    <row r="53" spans="1:25" x14ac:dyDescent="0.2">
      <c r="A53" s="101" t="s">
        <v>4</v>
      </c>
      <c r="B53" s="101" t="s">
        <v>24</v>
      </c>
      <c r="C53" s="101" t="s">
        <v>15</v>
      </c>
      <c r="D53" s="109" t="s">
        <v>30</v>
      </c>
      <c r="E53" s="18">
        <v>0.14470704000000001</v>
      </c>
      <c r="F53" s="8">
        <v>6.6283320000000007E-2</v>
      </c>
      <c r="G53" s="7">
        <v>6.4976030000000004E-2</v>
      </c>
      <c r="H53" s="8">
        <v>2.1966380000000001E-2</v>
      </c>
      <c r="I53" s="7">
        <v>2.779013E-2</v>
      </c>
      <c r="J53" s="16">
        <v>2.17994E-3</v>
      </c>
      <c r="K53" s="18">
        <f t="shared" si="2"/>
        <v>7.9157733333333341E-2</v>
      </c>
      <c r="L53" s="20">
        <f t="shared" si="3"/>
        <v>3.0143213333333339E-2</v>
      </c>
      <c r="O53" s="1"/>
      <c r="R53" s="1"/>
      <c r="T53" s="51"/>
      <c r="U53" s="1"/>
      <c r="X53" s="1"/>
      <c r="Y53" s="3"/>
    </row>
    <row r="54" spans="1:25" x14ac:dyDescent="0.2">
      <c r="A54" s="101" t="s">
        <v>4</v>
      </c>
      <c r="B54" s="101" t="s">
        <v>24</v>
      </c>
      <c r="C54" s="101" t="s">
        <v>15</v>
      </c>
      <c r="D54" s="109" t="s">
        <v>29</v>
      </c>
      <c r="E54" s="18">
        <v>0.12940082</v>
      </c>
      <c r="F54" s="8">
        <v>6.0341119999999998E-2</v>
      </c>
      <c r="G54" s="7">
        <v>5.9728330000000003E-2</v>
      </c>
      <c r="H54" s="8">
        <v>1.661489E-2</v>
      </c>
      <c r="I54" s="7">
        <v>2.8150419999999999E-2</v>
      </c>
      <c r="J54" s="16">
        <v>2.6172499999999998E-3</v>
      </c>
      <c r="K54" s="18">
        <f t="shared" si="2"/>
        <v>7.242652333333334E-2</v>
      </c>
      <c r="L54" s="20">
        <f t="shared" si="3"/>
        <v>2.6524419999999996E-2</v>
      </c>
      <c r="O54" s="1"/>
      <c r="R54" s="1"/>
      <c r="T54" s="51"/>
      <c r="U54" s="1"/>
      <c r="X54" s="1"/>
      <c r="Y54" s="3"/>
    </row>
    <row r="55" spans="1:25" x14ac:dyDescent="0.2">
      <c r="A55" s="101" t="s">
        <v>4</v>
      </c>
      <c r="B55" s="101" t="s">
        <v>24</v>
      </c>
      <c r="C55" s="101" t="s">
        <v>15</v>
      </c>
      <c r="D55" s="109" t="s">
        <v>28</v>
      </c>
      <c r="E55" s="18">
        <v>6.5631120000000001E-2</v>
      </c>
      <c r="F55" s="8">
        <v>2.6924409999999999E-2</v>
      </c>
      <c r="G55" s="7">
        <v>4.718224E-2</v>
      </c>
      <c r="H55" s="8">
        <v>6.5052499999999997E-3</v>
      </c>
      <c r="I55" s="7">
        <v>0.19532150000000001</v>
      </c>
      <c r="J55" s="16">
        <v>2.6341969999999999E-2</v>
      </c>
      <c r="K55" s="18">
        <f t="shared" si="2"/>
        <v>0.10271162</v>
      </c>
      <c r="L55" s="20">
        <f t="shared" si="3"/>
        <v>1.9923876666666666E-2</v>
      </c>
      <c r="O55" s="1"/>
      <c r="R55" s="1"/>
      <c r="T55" s="51"/>
      <c r="U55" s="1"/>
      <c r="X55" s="1"/>
      <c r="Y55" s="3"/>
    </row>
    <row r="56" spans="1:25" x14ac:dyDescent="0.2">
      <c r="A56" s="101" t="s">
        <v>4</v>
      </c>
      <c r="B56" s="101" t="s">
        <v>24</v>
      </c>
      <c r="C56" s="101" t="s">
        <v>15</v>
      </c>
      <c r="D56" s="109" t="s">
        <v>27</v>
      </c>
      <c r="E56" s="18">
        <v>8.5893700000000003E-2</v>
      </c>
      <c r="F56" s="8">
        <v>4.6544080000000002E-2</v>
      </c>
      <c r="G56" s="7">
        <v>6.607673E-2</v>
      </c>
      <c r="H56" s="8">
        <v>2.011143E-2</v>
      </c>
      <c r="I56" s="7">
        <v>6.4980040000000003E-2</v>
      </c>
      <c r="J56" s="16">
        <v>1.9158459999999999E-2</v>
      </c>
      <c r="K56" s="18">
        <f t="shared" si="2"/>
        <v>7.2316823333333335E-2</v>
      </c>
      <c r="L56" s="20">
        <f t="shared" si="3"/>
        <v>2.8604656666666669E-2</v>
      </c>
      <c r="O56" s="1"/>
      <c r="R56" s="1"/>
      <c r="T56" s="51"/>
      <c r="U56" s="1"/>
      <c r="X56" s="1"/>
      <c r="Y56" s="3"/>
    </row>
    <row r="57" spans="1:25" ht="17" thickBot="1" x14ac:dyDescent="0.25">
      <c r="A57" s="102" t="s">
        <v>4</v>
      </c>
      <c r="B57" s="102" t="s">
        <v>24</v>
      </c>
      <c r="C57" s="102" t="s">
        <v>15</v>
      </c>
      <c r="D57" s="110" t="s">
        <v>26</v>
      </c>
      <c r="E57" s="19">
        <v>6.4442540000000006E-2</v>
      </c>
      <c r="F57" s="11">
        <v>1.278984E-2</v>
      </c>
      <c r="G57" s="10">
        <v>5.5246150000000001E-2</v>
      </c>
      <c r="H57" s="11">
        <v>1.30537E-2</v>
      </c>
      <c r="I57" s="10">
        <v>0.1070672</v>
      </c>
      <c r="J57" s="17">
        <v>2.6407679999999999E-2</v>
      </c>
      <c r="K57" s="19">
        <f t="shared" si="2"/>
        <v>7.5585296666666676E-2</v>
      </c>
      <c r="L57" s="21">
        <f t="shared" si="3"/>
        <v>1.7417073333333335E-2</v>
      </c>
      <c r="O57" s="1"/>
      <c r="R57" s="1"/>
      <c r="T57" s="51"/>
      <c r="U57" s="1"/>
      <c r="X57" s="1"/>
      <c r="Y57" s="3"/>
    </row>
    <row r="58" spans="1:25" x14ac:dyDescent="0.2">
      <c r="C58" s="2"/>
    </row>
    <row r="59" spans="1:25" x14ac:dyDescent="0.2">
      <c r="C59" s="2"/>
    </row>
    <row r="60" spans="1:25" x14ac:dyDescent="0.2">
      <c r="C60" s="2"/>
    </row>
    <row r="61" spans="1:25" x14ac:dyDescent="0.2">
      <c r="C61" s="2"/>
    </row>
    <row r="62" spans="1:25" x14ac:dyDescent="0.2">
      <c r="C62" s="2"/>
    </row>
    <row r="63" spans="1:25" x14ac:dyDescent="0.2">
      <c r="C63" s="2"/>
    </row>
    <row r="64" spans="1:25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</sheetData>
  <phoneticPr fontId="18" type="noConversion"/>
  <conditionalFormatting sqref="K4:K57">
    <cfRule type="cellIs" dxfId="28" priority="4" operator="lessThan">
      <formula>$K$3</formula>
    </cfRule>
    <cfRule type="top10" dxfId="27" priority="38" percent="1" bottom="1" rank="10"/>
  </conditionalFormatting>
  <conditionalFormatting sqref="K22:K39">
    <cfRule type="top10" dxfId="26" priority="2" percent="1" bottom="1" rank="10"/>
  </conditionalFormatting>
  <conditionalFormatting sqref="L4:L57">
    <cfRule type="cellIs" dxfId="25" priority="3" operator="lessThan">
      <formula>$L$3</formula>
    </cfRule>
    <cfRule type="top10" dxfId="24" priority="42" percent="1" bottom="1" rank="10"/>
  </conditionalFormatting>
  <conditionalFormatting sqref="L22:L39">
    <cfRule type="top10" dxfId="23" priority="1" percent="1" bottom="1" rank="10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CA45-0F34-404E-A9E2-0144ED43A5D9}">
  <dimension ref="A1:AE57"/>
  <sheetViews>
    <sheetView zoomScale="110" zoomScaleNormal="110" workbookViewId="0">
      <selection activeCell="E30" sqref="E30"/>
    </sheetView>
  </sheetViews>
  <sheetFormatPr baseColWidth="10" defaultRowHeight="16" x14ac:dyDescent="0.2"/>
  <cols>
    <col min="2" max="2" width="10.6640625" customWidth="1"/>
    <col min="3" max="3" width="33.5" bestFit="1" customWidth="1"/>
    <col min="4" max="4" width="18.5" bestFit="1" customWidth="1"/>
    <col min="5" max="6" width="15.5" bestFit="1" customWidth="1"/>
    <col min="7" max="12" width="15.1640625" bestFit="1" customWidth="1"/>
    <col min="13" max="14" width="12.6640625" bestFit="1" customWidth="1"/>
    <col min="16" max="16" width="18.5" bestFit="1" customWidth="1"/>
    <col min="17" max="17" width="10.83203125" style="3" customWidth="1"/>
    <col min="18" max="19" width="10.83203125" customWidth="1"/>
    <col min="20" max="20" width="10.83203125" style="3" customWidth="1"/>
    <col min="21" max="22" width="10.83203125" customWidth="1"/>
    <col min="23" max="23" width="10.83203125" style="3" customWidth="1"/>
    <col min="24" max="25" width="10.83203125" customWidth="1"/>
    <col min="26" max="26" width="10.83203125" style="3" customWidth="1"/>
    <col min="27" max="29" width="10.83203125" customWidth="1"/>
  </cols>
  <sheetData>
    <row r="1" spans="1:31" ht="17" thickBot="1" x14ac:dyDescent="0.25">
      <c r="E1" s="113" t="s">
        <v>3</v>
      </c>
      <c r="Q1"/>
      <c r="T1"/>
      <c r="W1"/>
      <c r="Z1"/>
    </row>
    <row r="2" spans="1:31" ht="17" thickBot="1" x14ac:dyDescent="0.25">
      <c r="A2" s="88" t="s">
        <v>0</v>
      </c>
      <c r="B2" s="111" t="s">
        <v>25</v>
      </c>
      <c r="C2" s="114" t="s">
        <v>1</v>
      </c>
      <c r="D2" s="88" t="s">
        <v>2</v>
      </c>
      <c r="E2" s="103" t="s">
        <v>36</v>
      </c>
      <c r="F2" s="104" t="s">
        <v>37</v>
      </c>
      <c r="G2" s="103" t="s">
        <v>38</v>
      </c>
      <c r="H2" s="104" t="s">
        <v>39</v>
      </c>
      <c r="I2" s="103" t="s">
        <v>40</v>
      </c>
      <c r="J2" s="104" t="s">
        <v>41</v>
      </c>
      <c r="K2" s="103" t="s">
        <v>43</v>
      </c>
      <c r="L2" s="104" t="s">
        <v>44</v>
      </c>
      <c r="M2" s="103" t="s">
        <v>34</v>
      </c>
      <c r="N2" s="104" t="s">
        <v>42</v>
      </c>
      <c r="Q2"/>
      <c r="T2"/>
      <c r="W2"/>
      <c r="Z2"/>
      <c r="AE2" s="5"/>
    </row>
    <row r="3" spans="1:31" ht="17" thickBot="1" x14ac:dyDescent="0.25">
      <c r="A3" s="101" t="s">
        <v>16</v>
      </c>
      <c r="B3" s="101" t="s">
        <v>24</v>
      </c>
      <c r="C3" s="106" t="s">
        <v>19</v>
      </c>
      <c r="D3" s="56" t="s">
        <v>20</v>
      </c>
      <c r="E3" s="59">
        <v>5.5796310000000002E-2</v>
      </c>
      <c r="F3" s="67">
        <v>6.8050899999999998E-3</v>
      </c>
      <c r="G3" s="68">
        <v>4.2924780000000003E-2</v>
      </c>
      <c r="H3" s="58">
        <v>5.2567999999999998E-3</v>
      </c>
      <c r="I3" s="60">
        <v>3.6604440000000002E-2</v>
      </c>
      <c r="J3" s="67">
        <v>4.5261299999999997E-3</v>
      </c>
      <c r="K3" s="68">
        <v>3.5975699999999999E-2</v>
      </c>
      <c r="L3" s="67">
        <v>6.0318899999999998E-3</v>
      </c>
      <c r="M3" s="69">
        <f t="shared" ref="M3:M34" si="0">AVERAGE(E3,G3,I3,K3)</f>
        <v>4.2825307500000007E-2</v>
      </c>
      <c r="N3" s="70">
        <f t="shared" ref="N3:N34" si="1">AVERAGE(F3,H3,J3,L3)</f>
        <v>5.6549775E-3</v>
      </c>
      <c r="T3" s="1"/>
      <c r="V3" s="3"/>
      <c r="W3" s="1"/>
      <c r="X3" s="3"/>
      <c r="Z3" s="1"/>
      <c r="AC3" s="1"/>
      <c r="AE3" s="5"/>
    </row>
    <row r="4" spans="1:31" x14ac:dyDescent="0.2">
      <c r="A4" s="101" t="s">
        <v>16</v>
      </c>
      <c r="B4" s="101" t="s">
        <v>24</v>
      </c>
      <c r="C4" s="100" t="s">
        <v>5</v>
      </c>
      <c r="D4" s="112" t="s">
        <v>22</v>
      </c>
      <c r="E4" s="71">
        <v>5.4584779999999999E-2</v>
      </c>
      <c r="F4" s="65">
        <v>1.9152800000000001E-3</v>
      </c>
      <c r="G4" s="55">
        <v>4.8351720000000001E-2</v>
      </c>
      <c r="H4" s="65">
        <v>3.4998099999999999E-3</v>
      </c>
      <c r="I4" s="55">
        <v>2.63462E-2</v>
      </c>
      <c r="J4" s="65">
        <v>5.0150999999999998E-3</v>
      </c>
      <c r="K4" s="55">
        <v>3.4736200000000002E-2</v>
      </c>
      <c r="L4" s="66">
        <v>4.2905499999999997E-3</v>
      </c>
      <c r="M4" s="53">
        <f t="shared" si="0"/>
        <v>4.1004724999999999E-2</v>
      </c>
      <c r="N4" s="72">
        <f t="shared" si="1"/>
        <v>3.6801849999999999E-3</v>
      </c>
      <c r="T4" s="1"/>
      <c r="U4" s="3"/>
      <c r="W4" s="1"/>
      <c r="X4" s="3"/>
      <c r="Z4" s="1"/>
      <c r="AA4" s="3"/>
      <c r="AC4" s="1"/>
      <c r="AD4" s="3"/>
    </row>
    <row r="5" spans="1:31" x14ac:dyDescent="0.2">
      <c r="A5" s="101" t="s">
        <v>16</v>
      </c>
      <c r="B5" s="101" t="s">
        <v>24</v>
      </c>
      <c r="C5" s="101" t="s">
        <v>5</v>
      </c>
      <c r="D5" s="109" t="s">
        <v>23</v>
      </c>
      <c r="E5" s="14">
        <v>5.7961690000000003E-2</v>
      </c>
      <c r="F5" s="8">
        <v>2.3457399999999998E-3</v>
      </c>
      <c r="G5" s="7">
        <v>4.4878380000000002E-2</v>
      </c>
      <c r="H5" s="8">
        <v>3.2531000000000001E-3</v>
      </c>
      <c r="I5" s="7">
        <v>4.8315419999999998E-2</v>
      </c>
      <c r="J5" s="8">
        <v>1.281293E-2</v>
      </c>
      <c r="K5" s="7">
        <v>3.0259970000000001E-2</v>
      </c>
      <c r="L5" s="16">
        <v>2.8800000000000002E-3</v>
      </c>
      <c r="M5" s="18">
        <f t="shared" si="0"/>
        <v>4.5353865E-2</v>
      </c>
      <c r="N5" s="9">
        <f t="shared" si="1"/>
        <v>5.3229425000000004E-3</v>
      </c>
      <c r="T5" s="1"/>
      <c r="U5" s="3"/>
      <c r="W5" s="1"/>
      <c r="X5" s="3"/>
      <c r="Z5" s="1"/>
      <c r="AA5" s="3"/>
      <c r="AC5" s="1"/>
      <c r="AD5" s="3"/>
    </row>
    <row r="6" spans="1:31" x14ac:dyDescent="0.2">
      <c r="A6" s="101" t="s">
        <v>16</v>
      </c>
      <c r="B6" s="101" t="s">
        <v>24</v>
      </c>
      <c r="C6" s="101" t="s">
        <v>5</v>
      </c>
      <c r="D6" s="109" t="s">
        <v>6</v>
      </c>
      <c r="E6" s="14">
        <v>6.2377200000000001E-2</v>
      </c>
      <c r="F6" s="8">
        <v>1.222087E-2</v>
      </c>
      <c r="G6" s="7">
        <v>4.871168E-2</v>
      </c>
      <c r="H6" s="8">
        <v>1.2552499999999999E-2</v>
      </c>
      <c r="I6" s="7">
        <v>8.713195E-2</v>
      </c>
      <c r="J6" s="8">
        <v>3.8319480000000003E-2</v>
      </c>
      <c r="K6" s="7">
        <v>3.058992E-2</v>
      </c>
      <c r="L6" s="16">
        <v>7.8560799999999997E-3</v>
      </c>
      <c r="M6" s="18">
        <f t="shared" si="0"/>
        <v>5.7202687500000002E-2</v>
      </c>
      <c r="N6" s="9">
        <f t="shared" si="1"/>
        <v>1.7737232500000002E-2</v>
      </c>
      <c r="T6" s="1"/>
      <c r="U6" s="3"/>
      <c r="W6" s="1"/>
      <c r="X6" s="3"/>
      <c r="Z6" s="1"/>
      <c r="AA6" s="3"/>
      <c r="AC6" s="1"/>
      <c r="AD6" s="3"/>
    </row>
    <row r="7" spans="1:31" x14ac:dyDescent="0.2">
      <c r="A7" s="101" t="s">
        <v>16</v>
      </c>
      <c r="B7" s="101" t="s">
        <v>24</v>
      </c>
      <c r="C7" s="101" t="s">
        <v>5</v>
      </c>
      <c r="D7" s="109" t="s">
        <v>7</v>
      </c>
      <c r="E7" s="14">
        <v>4.9636649999999997E-2</v>
      </c>
      <c r="F7" s="8">
        <v>3.5094200000000001E-3</v>
      </c>
      <c r="G7" s="7">
        <v>3.8352619999999997E-2</v>
      </c>
      <c r="H7" s="8">
        <v>1.147654E-2</v>
      </c>
      <c r="I7" s="7">
        <v>7.4018340000000002E-2</v>
      </c>
      <c r="J7" s="8">
        <v>3.5259609999999997E-2</v>
      </c>
      <c r="K7" s="7">
        <v>2.9755710000000001E-2</v>
      </c>
      <c r="L7" s="16">
        <v>7.2680100000000001E-3</v>
      </c>
      <c r="M7" s="18">
        <f t="shared" si="0"/>
        <v>4.7940829999999997E-2</v>
      </c>
      <c r="N7" s="9">
        <f t="shared" si="1"/>
        <v>1.4378394999999999E-2</v>
      </c>
      <c r="T7" s="1"/>
      <c r="U7" s="3"/>
      <c r="W7" s="1"/>
      <c r="X7" s="3"/>
      <c r="Z7" s="1"/>
      <c r="AA7" s="3"/>
      <c r="AC7" s="1"/>
      <c r="AD7" s="3"/>
    </row>
    <row r="8" spans="1:31" x14ac:dyDescent="0.2">
      <c r="A8" s="101" t="s">
        <v>16</v>
      </c>
      <c r="B8" s="101" t="s">
        <v>24</v>
      </c>
      <c r="C8" s="101" t="s">
        <v>5</v>
      </c>
      <c r="D8" s="109" t="s">
        <v>8</v>
      </c>
      <c r="E8" s="14">
        <v>5.071051E-2</v>
      </c>
      <c r="F8" s="8">
        <v>1.8284499999999999E-3</v>
      </c>
      <c r="G8" s="7">
        <v>4.8259669999999998E-2</v>
      </c>
      <c r="H8" s="8">
        <v>5.5045399999999996E-3</v>
      </c>
      <c r="I8" s="7">
        <v>3.11817E-2</v>
      </c>
      <c r="J8" s="8">
        <v>1.0096870000000001E-2</v>
      </c>
      <c r="K8" s="7">
        <v>3.0642800000000001E-2</v>
      </c>
      <c r="L8" s="16">
        <v>4.1158799999999997E-3</v>
      </c>
      <c r="M8" s="18">
        <f t="shared" si="0"/>
        <v>4.0198669999999999E-2</v>
      </c>
      <c r="N8" s="9">
        <f t="shared" si="1"/>
        <v>5.3864349999999993E-3</v>
      </c>
      <c r="T8" s="1"/>
      <c r="U8" s="3"/>
      <c r="W8" s="1"/>
      <c r="X8" s="3"/>
      <c r="Z8" s="1"/>
      <c r="AA8" s="3"/>
      <c r="AC8" s="1"/>
      <c r="AD8" s="3"/>
    </row>
    <row r="9" spans="1:31" x14ac:dyDescent="0.2">
      <c r="A9" s="101" t="s">
        <v>16</v>
      </c>
      <c r="B9" s="101" t="s">
        <v>24</v>
      </c>
      <c r="C9" s="101" t="s">
        <v>5</v>
      </c>
      <c r="D9" s="109" t="s">
        <v>9</v>
      </c>
      <c r="E9" s="14">
        <v>6.1501889999999997E-2</v>
      </c>
      <c r="F9" s="8">
        <v>2.2406499999999998E-3</v>
      </c>
      <c r="G9" s="7">
        <v>4.6482339999999997E-2</v>
      </c>
      <c r="H9" s="8">
        <v>4.0311399999999999E-3</v>
      </c>
      <c r="I9" s="7">
        <v>3.772615E-2</v>
      </c>
      <c r="J9" s="8">
        <v>5.6231700000000003E-3</v>
      </c>
      <c r="K9" s="7">
        <v>2.9585719999999999E-2</v>
      </c>
      <c r="L9" s="16">
        <v>3.71667E-3</v>
      </c>
      <c r="M9" s="18">
        <f t="shared" si="0"/>
        <v>4.3824024999999996E-2</v>
      </c>
      <c r="N9" s="9">
        <f t="shared" si="1"/>
        <v>3.9029074999999999E-3</v>
      </c>
      <c r="T9" s="1"/>
      <c r="U9" s="3"/>
      <c r="W9" s="1"/>
      <c r="X9" s="3"/>
      <c r="Z9" s="1"/>
      <c r="AA9" s="3"/>
      <c r="AC9" s="1"/>
      <c r="AD9" s="3"/>
    </row>
    <row r="10" spans="1:31" x14ac:dyDescent="0.2">
      <c r="A10" s="101" t="s">
        <v>16</v>
      </c>
      <c r="B10" s="101" t="s">
        <v>24</v>
      </c>
      <c r="C10" s="101" t="s">
        <v>5</v>
      </c>
      <c r="D10" s="109" t="s">
        <v>10</v>
      </c>
      <c r="E10" s="14">
        <v>6.0244079999999998E-2</v>
      </c>
      <c r="F10" s="8">
        <v>3.4018199999999998E-3</v>
      </c>
      <c r="G10" s="7">
        <v>6.0997700000000002E-2</v>
      </c>
      <c r="H10" s="8">
        <v>4.2207900000000003E-3</v>
      </c>
      <c r="I10" s="7">
        <v>3.1431069999999998E-2</v>
      </c>
      <c r="J10" s="8">
        <v>7.1213300000000004E-3</v>
      </c>
      <c r="K10" s="7">
        <v>2.4793450000000002E-2</v>
      </c>
      <c r="L10" s="16">
        <v>4.0873400000000001E-3</v>
      </c>
      <c r="M10" s="18">
        <f t="shared" si="0"/>
        <v>4.4366574999999998E-2</v>
      </c>
      <c r="N10" s="9">
        <f t="shared" si="1"/>
        <v>4.7078199999999997E-3</v>
      </c>
      <c r="T10" s="1"/>
      <c r="U10" s="3"/>
      <c r="W10" s="1"/>
      <c r="X10" s="3"/>
      <c r="Z10" s="1"/>
      <c r="AA10" s="3"/>
      <c r="AC10" s="1"/>
      <c r="AD10" s="3"/>
    </row>
    <row r="11" spans="1:31" x14ac:dyDescent="0.2">
      <c r="A11" s="101" t="s">
        <v>16</v>
      </c>
      <c r="B11" s="101" t="s">
        <v>24</v>
      </c>
      <c r="C11" s="101" t="s">
        <v>5</v>
      </c>
      <c r="D11" s="109" t="s">
        <v>11</v>
      </c>
      <c r="E11" s="14">
        <v>5.7963000000000001E-2</v>
      </c>
      <c r="F11" s="8">
        <v>3.2645E-3</v>
      </c>
      <c r="G11" s="7">
        <v>6.4516390000000007E-2</v>
      </c>
      <c r="H11" s="8">
        <v>5.6201000000000003E-3</v>
      </c>
      <c r="I11" s="7">
        <v>2.8956139999999998E-2</v>
      </c>
      <c r="J11" s="8">
        <v>3.92115E-3</v>
      </c>
      <c r="K11" s="7">
        <v>2.5342569999999998E-2</v>
      </c>
      <c r="L11" s="16">
        <v>4.0815199999999999E-3</v>
      </c>
      <c r="M11" s="18">
        <f t="shared" si="0"/>
        <v>4.4194525000000005E-2</v>
      </c>
      <c r="N11" s="9">
        <f t="shared" si="1"/>
        <v>4.2218174999999998E-3</v>
      </c>
      <c r="T11" s="1"/>
      <c r="U11" s="3"/>
      <c r="W11" s="1"/>
      <c r="X11" s="3"/>
      <c r="Z11" s="1"/>
      <c r="AA11" s="3"/>
      <c r="AC11" s="1"/>
      <c r="AD11" s="3"/>
    </row>
    <row r="12" spans="1:31" x14ac:dyDescent="0.2">
      <c r="A12" s="101" t="s">
        <v>16</v>
      </c>
      <c r="B12" s="101" t="s">
        <v>24</v>
      </c>
      <c r="C12" s="101" t="s">
        <v>5</v>
      </c>
      <c r="D12" s="109" t="s">
        <v>12</v>
      </c>
      <c r="E12" s="14">
        <v>5.8123000000000001E-2</v>
      </c>
      <c r="F12" s="8">
        <v>2.7964600000000002E-3</v>
      </c>
      <c r="G12" s="7">
        <v>5.3407669999999997E-2</v>
      </c>
      <c r="H12" s="8">
        <v>4.6607300000000001E-3</v>
      </c>
      <c r="I12" s="7">
        <v>2.7245800000000001E-2</v>
      </c>
      <c r="J12" s="8">
        <v>5.0586700000000004E-3</v>
      </c>
      <c r="K12" s="7">
        <v>2.596476E-2</v>
      </c>
      <c r="L12" s="16">
        <v>3.4334499999999998E-3</v>
      </c>
      <c r="M12" s="18">
        <f t="shared" si="0"/>
        <v>4.1185307499999997E-2</v>
      </c>
      <c r="N12" s="9">
        <f t="shared" si="1"/>
        <v>3.9873275000000003E-3</v>
      </c>
      <c r="T12" s="1"/>
      <c r="U12" s="3"/>
      <c r="W12" s="1"/>
      <c r="X12" s="3"/>
      <c r="Z12" s="1"/>
      <c r="AA12" s="3"/>
      <c r="AC12" s="1"/>
      <c r="AD12" s="3"/>
    </row>
    <row r="13" spans="1:31" x14ac:dyDescent="0.2">
      <c r="A13" s="101" t="s">
        <v>16</v>
      </c>
      <c r="B13" s="101" t="s">
        <v>24</v>
      </c>
      <c r="C13" s="101" t="s">
        <v>5</v>
      </c>
      <c r="D13" s="109" t="s">
        <v>13</v>
      </c>
      <c r="E13" s="14">
        <v>5.7532760000000002E-2</v>
      </c>
      <c r="F13" s="8">
        <v>2.7156799999999998E-3</v>
      </c>
      <c r="G13" s="7">
        <v>5.1065520000000003E-2</v>
      </c>
      <c r="H13" s="8">
        <v>3.33044E-3</v>
      </c>
      <c r="I13" s="7">
        <v>3.2193230000000003E-2</v>
      </c>
      <c r="J13" s="8">
        <v>4.6371399999999997E-3</v>
      </c>
      <c r="K13" s="7">
        <v>3.2529389999999998E-2</v>
      </c>
      <c r="L13" s="16">
        <v>4.38821E-3</v>
      </c>
      <c r="M13" s="18">
        <f t="shared" si="0"/>
        <v>4.3330225E-2</v>
      </c>
      <c r="N13" s="9">
        <f t="shared" si="1"/>
        <v>3.7678675E-3</v>
      </c>
      <c r="T13" s="1"/>
      <c r="U13" s="3"/>
      <c r="W13" s="1"/>
      <c r="X13" s="3"/>
      <c r="Z13" s="1"/>
      <c r="AA13" s="3"/>
      <c r="AC13" s="1"/>
      <c r="AD13" s="3"/>
    </row>
    <row r="14" spans="1:31" x14ac:dyDescent="0.2">
      <c r="A14" s="101" t="s">
        <v>16</v>
      </c>
      <c r="B14" s="101" t="s">
        <v>24</v>
      </c>
      <c r="C14" s="101" t="s">
        <v>5</v>
      </c>
      <c r="D14" s="109" t="s">
        <v>33</v>
      </c>
      <c r="E14" s="14">
        <v>5.23613E-2</v>
      </c>
      <c r="F14" s="8">
        <v>2.5305900000000001E-3</v>
      </c>
      <c r="G14" s="7">
        <v>4.0046789999999999E-2</v>
      </c>
      <c r="H14" s="8">
        <v>2.95934E-3</v>
      </c>
      <c r="I14" s="7">
        <v>4.3200929999999998E-2</v>
      </c>
      <c r="J14" s="8">
        <v>1.3531690000000001E-2</v>
      </c>
      <c r="K14" s="7">
        <v>3.134485E-2</v>
      </c>
      <c r="L14" s="16">
        <v>3.7494199999999998E-3</v>
      </c>
      <c r="M14" s="18">
        <f t="shared" si="0"/>
        <v>4.1738467500000001E-2</v>
      </c>
      <c r="N14" s="9">
        <f t="shared" si="1"/>
        <v>5.6927600000000007E-3</v>
      </c>
      <c r="T14" s="1"/>
      <c r="U14" s="3"/>
      <c r="W14" s="1"/>
      <c r="X14" s="3"/>
      <c r="Z14" s="1"/>
      <c r="AA14" s="3"/>
      <c r="AC14" s="1"/>
      <c r="AD14" s="3"/>
    </row>
    <row r="15" spans="1:31" x14ac:dyDescent="0.2">
      <c r="A15" s="101" t="s">
        <v>16</v>
      </c>
      <c r="B15" s="101" t="s">
        <v>24</v>
      </c>
      <c r="C15" s="101" t="s">
        <v>5</v>
      </c>
      <c r="D15" s="109" t="s">
        <v>32</v>
      </c>
      <c r="E15" s="14">
        <v>6.2156160000000002E-2</v>
      </c>
      <c r="F15" s="8">
        <v>3.7793700000000002E-3</v>
      </c>
      <c r="G15" s="7">
        <v>4.1266369999999997E-2</v>
      </c>
      <c r="H15" s="8">
        <v>4.9581299999999998E-3</v>
      </c>
      <c r="I15" s="7">
        <v>3.3093919999999999E-2</v>
      </c>
      <c r="J15" s="8">
        <v>8.02603E-3</v>
      </c>
      <c r="K15" s="7">
        <v>2.7041260000000001E-2</v>
      </c>
      <c r="L15" s="16">
        <v>5.7267999999999998E-3</v>
      </c>
      <c r="M15" s="18">
        <f t="shared" si="0"/>
        <v>4.0889427500000006E-2</v>
      </c>
      <c r="N15" s="9">
        <f t="shared" si="1"/>
        <v>5.6225824999999998E-3</v>
      </c>
      <c r="T15" s="1"/>
      <c r="U15" s="3"/>
      <c r="W15" s="1"/>
      <c r="X15" s="3"/>
      <c r="Z15" s="1"/>
      <c r="AA15" s="3"/>
      <c r="AC15" s="1"/>
      <c r="AD15" s="3"/>
    </row>
    <row r="16" spans="1:31" x14ac:dyDescent="0.2">
      <c r="A16" s="101" t="s">
        <v>16</v>
      </c>
      <c r="B16" s="101" t="s">
        <v>24</v>
      </c>
      <c r="C16" s="101" t="s">
        <v>5</v>
      </c>
      <c r="D16" s="109" t="s">
        <v>31</v>
      </c>
      <c r="E16" s="14">
        <v>6.2055399999999997E-2</v>
      </c>
      <c r="F16" s="8">
        <v>3.05361E-3</v>
      </c>
      <c r="G16" s="7">
        <v>3.9411469999999997E-2</v>
      </c>
      <c r="H16" s="8">
        <v>4.1844100000000004E-3</v>
      </c>
      <c r="I16" s="7">
        <v>4.389564E-2</v>
      </c>
      <c r="J16" s="8">
        <v>1.2551130000000001E-2</v>
      </c>
      <c r="K16" s="7">
        <v>2.8885979999999999E-2</v>
      </c>
      <c r="L16" s="16">
        <v>5.5688100000000004E-3</v>
      </c>
      <c r="M16" s="18">
        <f t="shared" si="0"/>
        <v>4.3562122500000001E-2</v>
      </c>
      <c r="N16" s="9">
        <f t="shared" si="1"/>
        <v>6.3394900000000006E-3</v>
      </c>
      <c r="T16" s="1"/>
      <c r="U16" s="3"/>
      <c r="W16" s="1"/>
      <c r="X16" s="3"/>
      <c r="Z16" s="1"/>
      <c r="AA16" s="3"/>
      <c r="AC16" s="1"/>
      <c r="AD16" s="3"/>
    </row>
    <row r="17" spans="1:30" x14ac:dyDescent="0.2">
      <c r="A17" s="101" t="s">
        <v>16</v>
      </c>
      <c r="B17" s="101" t="s">
        <v>24</v>
      </c>
      <c r="C17" s="101" t="s">
        <v>5</v>
      </c>
      <c r="D17" s="109" t="s">
        <v>30</v>
      </c>
      <c r="E17" s="14">
        <v>5.3979899999999997E-2</v>
      </c>
      <c r="F17" s="8">
        <v>8.5645600000000006E-3</v>
      </c>
      <c r="G17" s="7">
        <v>4.469335E-2</v>
      </c>
      <c r="H17" s="8">
        <v>9.1603499999999994E-3</v>
      </c>
      <c r="I17" s="7">
        <v>3.1977609999999997E-2</v>
      </c>
      <c r="J17" s="8">
        <v>1.3326589999999999E-2</v>
      </c>
      <c r="K17" s="7">
        <v>5.082246E-2</v>
      </c>
      <c r="L17" s="16">
        <v>0.10064903</v>
      </c>
      <c r="M17" s="18">
        <f t="shared" si="0"/>
        <v>4.5368329999999998E-2</v>
      </c>
      <c r="N17" s="9">
        <f t="shared" si="1"/>
        <v>3.2925132500000003E-2</v>
      </c>
      <c r="T17" s="1"/>
      <c r="U17" s="3"/>
      <c r="W17" s="1"/>
      <c r="X17" s="3"/>
      <c r="Z17" s="1"/>
      <c r="AA17" s="3"/>
      <c r="AC17" s="1"/>
      <c r="AD17" s="3"/>
    </row>
    <row r="18" spans="1:30" x14ac:dyDescent="0.2">
      <c r="A18" s="101" t="s">
        <v>16</v>
      </c>
      <c r="B18" s="101" t="s">
        <v>24</v>
      </c>
      <c r="C18" s="101" t="s">
        <v>5</v>
      </c>
      <c r="D18" s="109" t="s">
        <v>29</v>
      </c>
      <c r="E18" s="14">
        <v>5.1759560000000003E-2</v>
      </c>
      <c r="F18" s="8">
        <v>2.7928200000000001E-3</v>
      </c>
      <c r="G18" s="7">
        <v>4.0842919999999998E-2</v>
      </c>
      <c r="H18" s="8">
        <v>3.05172E-3</v>
      </c>
      <c r="I18" s="7">
        <v>4.3781260000000002E-2</v>
      </c>
      <c r="J18" s="8">
        <v>1.2629369999999999E-2</v>
      </c>
      <c r="K18" s="7">
        <v>3.2402529999999999E-2</v>
      </c>
      <c r="L18" s="16">
        <v>5.2048700000000003E-3</v>
      </c>
      <c r="M18" s="18">
        <f t="shared" si="0"/>
        <v>4.2196567500000004E-2</v>
      </c>
      <c r="N18" s="9">
        <f t="shared" si="1"/>
        <v>5.919695E-3</v>
      </c>
      <c r="T18" s="1"/>
      <c r="U18" s="3"/>
      <c r="W18" s="1"/>
      <c r="X18" s="3"/>
      <c r="Z18" s="1"/>
      <c r="AA18" s="3"/>
      <c r="AC18" s="1"/>
      <c r="AD18" s="3"/>
    </row>
    <row r="19" spans="1:30" x14ac:dyDescent="0.2">
      <c r="A19" s="101" t="s">
        <v>16</v>
      </c>
      <c r="B19" s="101" t="s">
        <v>24</v>
      </c>
      <c r="C19" s="101" t="s">
        <v>5</v>
      </c>
      <c r="D19" s="109" t="s">
        <v>28</v>
      </c>
      <c r="E19" s="14">
        <v>6.261361E-2</v>
      </c>
      <c r="F19" s="8">
        <v>7.8001700000000004E-3</v>
      </c>
      <c r="G19" s="7">
        <v>4.3899309999999997E-2</v>
      </c>
      <c r="H19" s="8">
        <v>9.9579300000000003E-3</v>
      </c>
      <c r="I19" s="7">
        <v>3.0215680000000002E-2</v>
      </c>
      <c r="J19" s="8">
        <v>7.6857799999999997E-3</v>
      </c>
      <c r="K19" s="7">
        <v>4.8506430000000003E-2</v>
      </c>
      <c r="L19" s="16">
        <v>0.10343268999999999</v>
      </c>
      <c r="M19" s="18">
        <f t="shared" si="0"/>
        <v>4.6308757500000006E-2</v>
      </c>
      <c r="N19" s="9">
        <f t="shared" si="1"/>
        <v>3.2219142499999999E-2</v>
      </c>
      <c r="T19" s="1"/>
      <c r="U19" s="3"/>
      <c r="W19" s="1"/>
      <c r="X19" s="3"/>
      <c r="Z19" s="1"/>
      <c r="AA19" s="3"/>
      <c r="AC19" s="1"/>
      <c r="AD19" s="3"/>
    </row>
    <row r="20" spans="1:30" x14ac:dyDescent="0.2">
      <c r="A20" s="101" t="s">
        <v>16</v>
      </c>
      <c r="B20" s="101" t="s">
        <v>24</v>
      </c>
      <c r="C20" s="101" t="s">
        <v>5</v>
      </c>
      <c r="D20" s="109" t="s">
        <v>27</v>
      </c>
      <c r="E20" s="14">
        <v>5.9957290000000003E-2</v>
      </c>
      <c r="F20" s="8">
        <v>7.8810400000000006E-3</v>
      </c>
      <c r="G20" s="7">
        <v>5.176045E-2</v>
      </c>
      <c r="H20" s="8">
        <v>8.2639900000000006E-3</v>
      </c>
      <c r="I20" s="7">
        <v>2.7776260000000001E-2</v>
      </c>
      <c r="J20" s="8">
        <v>5.9629100000000001E-3</v>
      </c>
      <c r="K20" s="7">
        <v>4.7558019999999999E-2</v>
      </c>
      <c r="L20" s="16">
        <v>0.10284382</v>
      </c>
      <c r="M20" s="18">
        <f t="shared" si="0"/>
        <v>4.6763005000000003E-2</v>
      </c>
      <c r="N20" s="9">
        <f t="shared" si="1"/>
        <v>3.1237939999999999E-2</v>
      </c>
      <c r="T20" s="1"/>
      <c r="U20" s="3"/>
      <c r="W20" s="1"/>
      <c r="X20" s="3"/>
      <c r="Z20" s="1"/>
      <c r="AA20" s="3"/>
      <c r="AC20" s="1"/>
      <c r="AD20" s="3"/>
    </row>
    <row r="21" spans="1:30" ht="17" thickBot="1" x14ac:dyDescent="0.25">
      <c r="A21" s="101" t="s">
        <v>16</v>
      </c>
      <c r="B21" s="101" t="s">
        <v>24</v>
      </c>
      <c r="C21" s="102" t="s">
        <v>5</v>
      </c>
      <c r="D21" s="110" t="s">
        <v>26</v>
      </c>
      <c r="E21" s="15">
        <v>6.3977850000000003E-2</v>
      </c>
      <c r="F21" s="11">
        <v>6.7411099999999998E-3</v>
      </c>
      <c r="G21" s="10">
        <v>5.0373719999999997E-2</v>
      </c>
      <c r="H21" s="11">
        <v>1.0914159999999999E-2</v>
      </c>
      <c r="I21" s="10">
        <v>4.092966E-2</v>
      </c>
      <c r="J21" s="11">
        <v>9.3599400000000006E-3</v>
      </c>
      <c r="K21" s="10">
        <v>4.8281820000000003E-2</v>
      </c>
      <c r="L21" s="17">
        <v>0.10146115</v>
      </c>
      <c r="M21" s="19">
        <f t="shared" si="0"/>
        <v>5.0890762499999999E-2</v>
      </c>
      <c r="N21" s="12">
        <f t="shared" si="1"/>
        <v>3.2119090000000003E-2</v>
      </c>
      <c r="T21" s="1"/>
      <c r="U21" s="3"/>
      <c r="W21" s="1"/>
      <c r="X21" s="3"/>
      <c r="Z21" s="1"/>
      <c r="AA21" s="3"/>
      <c r="AC21" s="1"/>
      <c r="AD21" s="3"/>
    </row>
    <row r="22" spans="1:30" x14ac:dyDescent="0.2">
      <c r="A22" s="101" t="s">
        <v>16</v>
      </c>
      <c r="B22" s="101" t="s">
        <v>24</v>
      </c>
      <c r="C22" s="100" t="s">
        <v>14</v>
      </c>
      <c r="D22" s="112" t="s">
        <v>22</v>
      </c>
      <c r="E22" s="71">
        <v>5.7576629999999997E-2</v>
      </c>
      <c r="F22" s="65">
        <v>6.8477900000000003E-3</v>
      </c>
      <c r="G22" s="55">
        <v>5.128866E-2</v>
      </c>
      <c r="H22" s="65">
        <v>5.2513300000000002E-3</v>
      </c>
      <c r="I22" s="55">
        <v>2.8646999999999999E-2</v>
      </c>
      <c r="J22" s="65">
        <v>8.2904599999999995E-3</v>
      </c>
      <c r="K22" s="55">
        <v>2.951703E-2</v>
      </c>
      <c r="L22" s="66">
        <v>5.3592800000000001E-3</v>
      </c>
      <c r="M22" s="53">
        <f t="shared" si="0"/>
        <v>4.1757330000000002E-2</v>
      </c>
      <c r="N22" s="72">
        <f t="shared" si="1"/>
        <v>6.4372150000000005E-3</v>
      </c>
      <c r="Q22" s="1"/>
      <c r="R22" s="3"/>
      <c r="T22" s="1"/>
      <c r="U22" s="3"/>
      <c r="W22" s="1"/>
      <c r="X22" s="3"/>
      <c r="Z22" s="1"/>
      <c r="AA22" s="3"/>
      <c r="AC22" s="1"/>
      <c r="AD22" s="3"/>
    </row>
    <row r="23" spans="1:30" x14ac:dyDescent="0.2">
      <c r="A23" s="101" t="s">
        <v>16</v>
      </c>
      <c r="B23" s="101" t="s">
        <v>24</v>
      </c>
      <c r="C23" s="101" t="s">
        <v>14</v>
      </c>
      <c r="D23" s="109" t="s">
        <v>23</v>
      </c>
      <c r="E23" s="14">
        <v>5.947115E-2</v>
      </c>
      <c r="F23" s="8">
        <v>5.3307900000000002E-3</v>
      </c>
      <c r="G23" s="7">
        <v>4.6510969999999999E-2</v>
      </c>
      <c r="H23" s="8">
        <v>5.7371399999999999E-3</v>
      </c>
      <c r="I23" s="7">
        <v>5.88155E-2</v>
      </c>
      <c r="J23" s="8">
        <v>1.189803E-2</v>
      </c>
      <c r="K23" s="7">
        <v>2.9423680000000001E-2</v>
      </c>
      <c r="L23" s="16">
        <v>2.9054599999999999E-3</v>
      </c>
      <c r="M23" s="18">
        <f t="shared" si="0"/>
        <v>4.8555325000000003E-2</v>
      </c>
      <c r="N23" s="9">
        <f t="shared" si="1"/>
        <v>6.4678549999999998E-3</v>
      </c>
      <c r="Q23" s="1"/>
      <c r="R23" s="3"/>
      <c r="T23" s="1"/>
      <c r="U23" s="3"/>
      <c r="W23" s="1"/>
      <c r="X23" s="3"/>
      <c r="Z23" s="1"/>
      <c r="AA23" s="3"/>
      <c r="AC23" s="1"/>
      <c r="AD23" s="3"/>
    </row>
    <row r="24" spans="1:30" x14ac:dyDescent="0.2">
      <c r="A24" s="101" t="s">
        <v>16</v>
      </c>
      <c r="B24" s="101" t="s">
        <v>24</v>
      </c>
      <c r="C24" s="101" t="s">
        <v>14</v>
      </c>
      <c r="D24" s="109" t="s">
        <v>6</v>
      </c>
      <c r="E24" s="14">
        <v>6.0233460000000003E-2</v>
      </c>
      <c r="F24" s="8">
        <v>3.6301800000000002E-3</v>
      </c>
      <c r="G24" s="7">
        <v>4.2583080000000002E-2</v>
      </c>
      <c r="H24" s="8">
        <v>2.3891899999999998E-3</v>
      </c>
      <c r="I24" s="7">
        <v>7.8826400000000005E-2</v>
      </c>
      <c r="J24" s="8">
        <v>1.1241940000000001E-2</v>
      </c>
      <c r="K24" s="7">
        <v>3.1109959999999999E-2</v>
      </c>
      <c r="L24" s="16">
        <v>4.9877599999999999E-3</v>
      </c>
      <c r="M24" s="18">
        <f t="shared" si="0"/>
        <v>5.3188225000000006E-2</v>
      </c>
      <c r="N24" s="9">
        <f t="shared" si="1"/>
        <v>5.5622675000000007E-3</v>
      </c>
      <c r="Q24" s="1"/>
      <c r="R24" s="3"/>
      <c r="T24" s="1"/>
      <c r="U24" s="3"/>
      <c r="W24" s="1"/>
      <c r="X24" s="3"/>
      <c r="Z24" s="1"/>
      <c r="AA24" s="3"/>
      <c r="AC24" s="1"/>
      <c r="AD24" s="3"/>
    </row>
    <row r="25" spans="1:30" x14ac:dyDescent="0.2">
      <c r="A25" s="101" t="s">
        <v>16</v>
      </c>
      <c r="B25" s="101" t="s">
        <v>24</v>
      </c>
      <c r="C25" s="101" t="s">
        <v>14</v>
      </c>
      <c r="D25" s="109" t="s">
        <v>7</v>
      </c>
      <c r="E25" s="14">
        <v>4.6515130000000002E-2</v>
      </c>
      <c r="F25" s="8">
        <v>2.0214899999999999E-3</v>
      </c>
      <c r="G25" s="7">
        <v>4.4358080000000001E-2</v>
      </c>
      <c r="H25" s="8">
        <v>3.8216000000000001E-3</v>
      </c>
      <c r="I25" s="7">
        <v>8.4791839999999993E-2</v>
      </c>
      <c r="J25" s="8">
        <v>1.5394329999999999E-2</v>
      </c>
      <c r="K25" s="7">
        <v>2.1279659999999999E-2</v>
      </c>
      <c r="L25" s="16">
        <v>4.2204499999999997E-3</v>
      </c>
      <c r="M25" s="18">
        <f t="shared" si="0"/>
        <v>4.9236177499999999E-2</v>
      </c>
      <c r="N25" s="9">
        <f t="shared" si="1"/>
        <v>6.3644675000000001E-3</v>
      </c>
      <c r="Q25" s="1"/>
      <c r="R25" s="3"/>
      <c r="T25" s="1"/>
      <c r="U25" s="3"/>
      <c r="W25" s="1"/>
      <c r="X25" s="3"/>
      <c r="Z25" s="1"/>
      <c r="AA25" s="3"/>
      <c r="AC25" s="1"/>
      <c r="AD25" s="3"/>
    </row>
    <row r="26" spans="1:30" x14ac:dyDescent="0.2">
      <c r="A26" s="101" t="s">
        <v>16</v>
      </c>
      <c r="B26" s="101" t="s">
        <v>24</v>
      </c>
      <c r="C26" s="101" t="s">
        <v>14</v>
      </c>
      <c r="D26" s="109" t="s">
        <v>8</v>
      </c>
      <c r="E26" s="14">
        <v>5.3274059999999998E-2</v>
      </c>
      <c r="F26" s="8">
        <v>3.79058E-3</v>
      </c>
      <c r="G26" s="7">
        <v>5.3430699999999998E-2</v>
      </c>
      <c r="H26" s="8">
        <v>4.2603600000000004E-3</v>
      </c>
      <c r="I26" s="7">
        <v>3.1236429999999999E-2</v>
      </c>
      <c r="J26" s="8">
        <v>9.5191100000000008E-3</v>
      </c>
      <c r="K26" s="7">
        <v>2.927867E-2</v>
      </c>
      <c r="L26" s="16">
        <v>5.0657999999999996E-3</v>
      </c>
      <c r="M26" s="18">
        <f t="shared" si="0"/>
        <v>4.1804964999999999E-2</v>
      </c>
      <c r="N26" s="9">
        <f t="shared" si="1"/>
        <v>5.6589624999999998E-3</v>
      </c>
      <c r="Q26" s="1"/>
      <c r="R26" s="3"/>
      <c r="T26" s="1"/>
      <c r="U26" s="3"/>
      <c r="W26" s="1"/>
      <c r="X26" s="3"/>
      <c r="Z26" s="1"/>
      <c r="AA26" s="3"/>
      <c r="AC26" s="1"/>
      <c r="AD26" s="3"/>
    </row>
    <row r="27" spans="1:30" x14ac:dyDescent="0.2">
      <c r="A27" s="101" t="s">
        <v>16</v>
      </c>
      <c r="B27" s="101" t="s">
        <v>24</v>
      </c>
      <c r="C27" s="101" t="s">
        <v>14</v>
      </c>
      <c r="D27" s="109" t="s">
        <v>9</v>
      </c>
      <c r="E27" s="14">
        <v>6.2668740000000001E-2</v>
      </c>
      <c r="F27" s="8">
        <v>3.3772300000000002E-3</v>
      </c>
      <c r="G27" s="7">
        <v>5.2034629999999998E-2</v>
      </c>
      <c r="H27" s="8">
        <v>6.1818000000000003E-3</v>
      </c>
      <c r="I27" s="7">
        <v>3.8868659999999999E-2</v>
      </c>
      <c r="J27" s="8">
        <v>7.1682100000000004E-3</v>
      </c>
      <c r="K27" s="7">
        <v>2.6825660000000001E-2</v>
      </c>
      <c r="L27" s="16">
        <v>5.1614299999999998E-3</v>
      </c>
      <c r="M27" s="18">
        <f t="shared" si="0"/>
        <v>4.50994225E-2</v>
      </c>
      <c r="N27" s="9">
        <f t="shared" si="1"/>
        <v>5.4721674999999997E-3</v>
      </c>
      <c r="Q27" s="1"/>
      <c r="R27" s="3"/>
      <c r="T27" s="1"/>
      <c r="U27" s="3"/>
      <c r="W27" s="1"/>
      <c r="X27" s="3"/>
      <c r="Z27" s="1"/>
      <c r="AA27" s="3"/>
      <c r="AC27" s="1"/>
      <c r="AD27" s="3"/>
    </row>
    <row r="28" spans="1:30" x14ac:dyDescent="0.2">
      <c r="A28" s="101" t="s">
        <v>16</v>
      </c>
      <c r="B28" s="101" t="s">
        <v>24</v>
      </c>
      <c r="C28" s="101" t="s">
        <v>14</v>
      </c>
      <c r="D28" s="109" t="s">
        <v>10</v>
      </c>
      <c r="E28" s="14">
        <v>6.0320520000000002E-2</v>
      </c>
      <c r="F28" s="8">
        <v>3.3400399999999998E-3</v>
      </c>
      <c r="G28" s="7">
        <v>6.4310309999999996E-2</v>
      </c>
      <c r="H28" s="8">
        <v>4.2641900000000002E-3</v>
      </c>
      <c r="I28" s="7">
        <v>3.0406180000000001E-2</v>
      </c>
      <c r="J28" s="8">
        <v>4.6307700000000002E-3</v>
      </c>
      <c r="K28" s="7">
        <v>2.272768E-2</v>
      </c>
      <c r="L28" s="16">
        <v>5.2778399999999998E-3</v>
      </c>
      <c r="M28" s="18">
        <f t="shared" si="0"/>
        <v>4.4441172500000001E-2</v>
      </c>
      <c r="N28" s="9">
        <f t="shared" si="1"/>
        <v>4.3782099999999996E-3</v>
      </c>
      <c r="Q28" s="1"/>
      <c r="R28" s="3"/>
      <c r="T28" s="1"/>
      <c r="U28" s="3"/>
      <c r="W28" s="1"/>
      <c r="X28" s="3"/>
      <c r="Z28" s="1"/>
      <c r="AA28" s="3"/>
      <c r="AC28" s="1"/>
      <c r="AD28" s="3"/>
    </row>
    <row r="29" spans="1:30" x14ac:dyDescent="0.2">
      <c r="A29" s="101" t="s">
        <v>16</v>
      </c>
      <c r="B29" s="101" t="s">
        <v>24</v>
      </c>
      <c r="C29" s="101" t="s">
        <v>14</v>
      </c>
      <c r="D29" s="109" t="s">
        <v>11</v>
      </c>
      <c r="E29" s="14">
        <v>5.831211E-2</v>
      </c>
      <c r="F29" s="8">
        <v>4.93385E-3</v>
      </c>
      <c r="G29" s="7">
        <v>6.8590509999999993E-2</v>
      </c>
      <c r="H29" s="8">
        <v>5.4336000000000002E-3</v>
      </c>
      <c r="I29" s="7">
        <v>2.927252E-2</v>
      </c>
      <c r="J29" s="8">
        <v>2.4252100000000001E-3</v>
      </c>
      <c r="K29" s="7">
        <v>2.0486629999999999E-2</v>
      </c>
      <c r="L29" s="16">
        <v>3.4226500000000002E-3</v>
      </c>
      <c r="M29" s="18">
        <f t="shared" si="0"/>
        <v>4.4165442499999999E-2</v>
      </c>
      <c r="N29" s="9">
        <f t="shared" si="1"/>
        <v>4.0538275E-3</v>
      </c>
      <c r="Q29" s="1"/>
      <c r="R29" s="3"/>
      <c r="T29" s="1"/>
      <c r="U29" s="3"/>
      <c r="W29" s="1"/>
      <c r="X29" s="3"/>
      <c r="Z29" s="1"/>
      <c r="AA29" s="3"/>
      <c r="AC29" s="1"/>
      <c r="AD29" s="3"/>
    </row>
    <row r="30" spans="1:30" x14ac:dyDescent="0.2">
      <c r="A30" s="101" t="s">
        <v>16</v>
      </c>
      <c r="B30" s="101" t="s">
        <v>24</v>
      </c>
      <c r="C30" s="101" t="s">
        <v>14</v>
      </c>
      <c r="D30" s="109" t="s">
        <v>12</v>
      </c>
      <c r="E30" s="14">
        <v>5.5795070000000002E-2</v>
      </c>
      <c r="F30" s="8">
        <v>4.9407599999999998E-3</v>
      </c>
      <c r="G30" s="7">
        <v>5.2696430000000002E-2</v>
      </c>
      <c r="H30" s="8">
        <v>3.1851599999999998E-3</v>
      </c>
      <c r="I30" s="7">
        <v>2.6849250000000002E-2</v>
      </c>
      <c r="J30" s="8">
        <v>1.9017400000000001E-3</v>
      </c>
      <c r="K30" s="7">
        <v>2.362098E-2</v>
      </c>
      <c r="L30" s="16">
        <v>4.5669999999999999E-3</v>
      </c>
      <c r="M30" s="18">
        <f t="shared" si="0"/>
        <v>3.9740432500000006E-2</v>
      </c>
      <c r="N30" s="9">
        <f t="shared" si="1"/>
        <v>3.6486650000000002E-3</v>
      </c>
      <c r="Q30" s="1"/>
      <c r="R30" s="3"/>
      <c r="T30" s="1"/>
      <c r="U30" s="3"/>
      <c r="W30" s="1"/>
      <c r="X30" s="3"/>
      <c r="Z30" s="1"/>
      <c r="AA30" s="3"/>
      <c r="AC30" s="1"/>
      <c r="AD30" s="3"/>
    </row>
    <row r="31" spans="1:30" x14ac:dyDescent="0.2">
      <c r="A31" s="101" t="s">
        <v>16</v>
      </c>
      <c r="B31" s="101" t="s">
        <v>24</v>
      </c>
      <c r="C31" s="101" t="s">
        <v>14</v>
      </c>
      <c r="D31" s="109" t="s">
        <v>13</v>
      </c>
      <c r="E31" s="14">
        <v>6.1509380000000002E-2</v>
      </c>
      <c r="F31" s="8">
        <v>3.2981999999999998E-3</v>
      </c>
      <c r="G31" s="7">
        <v>5.7596359999999999E-2</v>
      </c>
      <c r="H31" s="8">
        <v>4.5052699999999996E-3</v>
      </c>
      <c r="I31" s="7">
        <v>3.5888969999999999E-2</v>
      </c>
      <c r="J31" s="8">
        <v>5.7486300000000002E-3</v>
      </c>
      <c r="K31" s="7">
        <v>3.0551160000000001E-2</v>
      </c>
      <c r="L31" s="16">
        <v>4.7143100000000002E-3</v>
      </c>
      <c r="M31" s="18">
        <f t="shared" si="0"/>
        <v>4.63864675E-2</v>
      </c>
      <c r="N31" s="9">
        <f t="shared" si="1"/>
        <v>4.5666025000000001E-3</v>
      </c>
      <c r="Q31" s="1"/>
      <c r="R31" s="3"/>
      <c r="T31" s="1"/>
      <c r="U31" s="3"/>
      <c r="W31" s="1"/>
      <c r="X31" s="3"/>
      <c r="Z31" s="1"/>
      <c r="AA31" s="3"/>
      <c r="AC31" s="1"/>
      <c r="AD31" s="3"/>
    </row>
    <row r="32" spans="1:30" x14ac:dyDescent="0.2">
      <c r="A32" s="101" t="s">
        <v>16</v>
      </c>
      <c r="B32" s="101" t="s">
        <v>24</v>
      </c>
      <c r="C32" s="101" t="s">
        <v>14</v>
      </c>
      <c r="D32" s="109" t="s">
        <v>33</v>
      </c>
      <c r="E32" s="14">
        <v>5.0138219999999997E-2</v>
      </c>
      <c r="F32" s="8">
        <v>1.7504E-3</v>
      </c>
      <c r="G32" s="7">
        <v>4.393234E-2</v>
      </c>
      <c r="H32" s="8">
        <v>2.5553799999999999E-3</v>
      </c>
      <c r="I32" s="7">
        <v>6.4156519999999995E-2</v>
      </c>
      <c r="J32" s="8">
        <v>1.3425879999999999E-2</v>
      </c>
      <c r="K32" s="7">
        <v>2.6948489999999999E-2</v>
      </c>
      <c r="L32" s="16">
        <v>3.7548400000000002E-3</v>
      </c>
      <c r="M32" s="18">
        <f t="shared" si="0"/>
        <v>4.6293892499999996E-2</v>
      </c>
      <c r="N32" s="9">
        <f t="shared" si="1"/>
        <v>5.3716249999999997E-3</v>
      </c>
      <c r="Q32" s="1"/>
      <c r="R32" s="3"/>
      <c r="T32" s="1"/>
      <c r="U32" s="3"/>
      <c r="W32" s="1"/>
      <c r="X32" s="3"/>
      <c r="Z32" s="1"/>
      <c r="AA32" s="3"/>
      <c r="AC32" s="1"/>
      <c r="AD32" s="3"/>
    </row>
    <row r="33" spans="1:30" x14ac:dyDescent="0.2">
      <c r="A33" s="101" t="s">
        <v>16</v>
      </c>
      <c r="B33" s="101" t="s">
        <v>24</v>
      </c>
      <c r="C33" s="101" t="s">
        <v>14</v>
      </c>
      <c r="D33" s="109" t="s">
        <v>32</v>
      </c>
      <c r="E33" s="14">
        <v>5.9562329999999997E-2</v>
      </c>
      <c r="F33" s="8">
        <v>2.5958800000000001E-3</v>
      </c>
      <c r="G33" s="7">
        <v>3.9427810000000001E-2</v>
      </c>
      <c r="H33" s="8">
        <v>3.1859900000000001E-3</v>
      </c>
      <c r="I33" s="7">
        <v>3.4203030000000002E-2</v>
      </c>
      <c r="J33" s="8">
        <v>1.0488620000000001E-2</v>
      </c>
      <c r="K33" s="7">
        <v>2.6501730000000001E-2</v>
      </c>
      <c r="L33" s="16">
        <v>4.8793100000000004E-3</v>
      </c>
      <c r="M33" s="18">
        <f t="shared" si="0"/>
        <v>3.9923725E-2</v>
      </c>
      <c r="N33" s="9">
        <f t="shared" si="1"/>
        <v>5.28745E-3</v>
      </c>
      <c r="Q33" s="1"/>
      <c r="R33" s="3"/>
      <c r="T33" s="1"/>
      <c r="U33" s="3"/>
      <c r="W33" s="1"/>
      <c r="X33" s="3"/>
      <c r="Z33" s="1"/>
      <c r="AA33" s="3"/>
      <c r="AC33" s="1"/>
      <c r="AD33" s="3"/>
    </row>
    <row r="34" spans="1:30" x14ac:dyDescent="0.2">
      <c r="A34" s="101" t="s">
        <v>16</v>
      </c>
      <c r="B34" s="101" t="s">
        <v>24</v>
      </c>
      <c r="C34" s="101" t="s">
        <v>14</v>
      </c>
      <c r="D34" s="109" t="s">
        <v>31</v>
      </c>
      <c r="E34" s="14">
        <v>5.8218850000000003E-2</v>
      </c>
      <c r="F34" s="8">
        <v>1.9594500000000002E-3</v>
      </c>
      <c r="G34" s="7">
        <v>3.9811800000000001E-2</v>
      </c>
      <c r="H34" s="8">
        <v>3.2140200000000002E-3</v>
      </c>
      <c r="I34" s="7">
        <v>6.0954880000000003E-2</v>
      </c>
      <c r="J34" s="8">
        <v>9.6889400000000001E-3</v>
      </c>
      <c r="K34" s="7">
        <v>2.2707939999999999E-2</v>
      </c>
      <c r="L34" s="16">
        <v>2.78649E-3</v>
      </c>
      <c r="M34" s="18">
        <f t="shared" si="0"/>
        <v>4.5423367499999999E-2</v>
      </c>
      <c r="N34" s="9">
        <f t="shared" si="1"/>
        <v>4.4122249999999997E-3</v>
      </c>
    </row>
    <row r="35" spans="1:30" x14ac:dyDescent="0.2">
      <c r="A35" s="101" t="s">
        <v>16</v>
      </c>
      <c r="B35" s="101" t="s">
        <v>24</v>
      </c>
      <c r="C35" s="101" t="s">
        <v>14</v>
      </c>
      <c r="D35" s="109" t="s">
        <v>30</v>
      </c>
      <c r="E35" s="14">
        <v>5.1350100000000003E-2</v>
      </c>
      <c r="F35" s="8">
        <v>2.0164699999999998E-3</v>
      </c>
      <c r="G35" s="7">
        <v>4.6051639999999998E-2</v>
      </c>
      <c r="H35" s="8">
        <v>3.40326E-3</v>
      </c>
      <c r="I35" s="7">
        <v>2.7773570000000001E-2</v>
      </c>
      <c r="J35" s="8">
        <v>4.6250299999999996E-3</v>
      </c>
      <c r="K35" s="7">
        <v>3.0709670000000001E-2</v>
      </c>
      <c r="L35" s="16">
        <v>4.8720200000000003E-3</v>
      </c>
      <c r="M35" s="18">
        <f t="shared" ref="M35:M57" si="2">AVERAGE(E35,G35,I35,K35)</f>
        <v>3.8971245000000002E-2</v>
      </c>
      <c r="N35" s="9">
        <f t="shared" ref="N35:N57" si="3">AVERAGE(F35,H35,J35,L35)</f>
        <v>3.7291950000000003E-3</v>
      </c>
    </row>
    <row r="36" spans="1:30" x14ac:dyDescent="0.2">
      <c r="A36" s="101" t="s">
        <v>16</v>
      </c>
      <c r="B36" s="101" t="s">
        <v>24</v>
      </c>
      <c r="C36" s="101" t="s">
        <v>14</v>
      </c>
      <c r="D36" s="109" t="s">
        <v>29</v>
      </c>
      <c r="E36" s="14">
        <v>5.0007259999999998E-2</v>
      </c>
      <c r="F36" s="8">
        <v>1.7132899999999999E-3</v>
      </c>
      <c r="G36" s="7">
        <v>4.0827509999999997E-2</v>
      </c>
      <c r="H36" s="8">
        <v>3.3831999999999998E-3</v>
      </c>
      <c r="I36" s="7">
        <v>5.4812739999999999E-2</v>
      </c>
      <c r="J36" s="8">
        <v>1.419406E-2</v>
      </c>
      <c r="K36" s="7">
        <v>2.90189E-2</v>
      </c>
      <c r="L36" s="16">
        <v>4.5845800000000004E-3</v>
      </c>
      <c r="M36" s="18">
        <f t="shared" si="2"/>
        <v>4.3666602499999999E-2</v>
      </c>
      <c r="N36" s="9">
        <f t="shared" si="3"/>
        <v>5.9687825000000003E-3</v>
      </c>
    </row>
    <row r="37" spans="1:30" x14ac:dyDescent="0.2">
      <c r="A37" s="101" t="s">
        <v>16</v>
      </c>
      <c r="B37" s="101" t="s">
        <v>24</v>
      </c>
      <c r="C37" s="101" t="s">
        <v>14</v>
      </c>
      <c r="D37" s="109" t="s">
        <v>28</v>
      </c>
      <c r="E37" s="14">
        <v>6.0618110000000003E-2</v>
      </c>
      <c r="F37" s="8">
        <v>2.4599700000000001E-3</v>
      </c>
      <c r="G37" s="7">
        <v>4.031564E-2</v>
      </c>
      <c r="H37" s="8">
        <v>2.8318599999999998E-3</v>
      </c>
      <c r="I37" s="7">
        <v>2.5044139999999999E-2</v>
      </c>
      <c r="J37" s="8">
        <v>3.1329000000000001E-3</v>
      </c>
      <c r="K37" s="7">
        <v>2.812512E-2</v>
      </c>
      <c r="L37" s="16">
        <v>5.0596499999999997E-3</v>
      </c>
      <c r="M37" s="18">
        <f t="shared" si="2"/>
        <v>3.8525752500000003E-2</v>
      </c>
      <c r="N37" s="9">
        <f t="shared" si="3"/>
        <v>3.3710950000000002E-3</v>
      </c>
    </row>
    <row r="38" spans="1:30" x14ac:dyDescent="0.2">
      <c r="A38" s="101" t="s">
        <v>16</v>
      </c>
      <c r="B38" s="101" t="s">
        <v>24</v>
      </c>
      <c r="C38" s="101" t="s">
        <v>14</v>
      </c>
      <c r="D38" s="109" t="s">
        <v>27</v>
      </c>
      <c r="E38" s="14">
        <v>5.7071469999999999E-2</v>
      </c>
      <c r="F38" s="8">
        <v>1.9372899999999999E-3</v>
      </c>
      <c r="G38" s="7">
        <v>4.7434240000000003E-2</v>
      </c>
      <c r="H38" s="8">
        <v>3.3306199999999998E-3</v>
      </c>
      <c r="I38" s="7">
        <v>2.6940329999999998E-2</v>
      </c>
      <c r="J38" s="8">
        <v>4.4396499999999998E-3</v>
      </c>
      <c r="K38" s="7">
        <v>2.5011849999999999E-2</v>
      </c>
      <c r="L38" s="16">
        <v>3.5260399999999998E-3</v>
      </c>
      <c r="M38" s="18">
        <f t="shared" si="2"/>
        <v>3.9114472499999997E-2</v>
      </c>
      <c r="N38" s="9">
        <f t="shared" si="3"/>
        <v>3.3084E-3</v>
      </c>
    </row>
    <row r="39" spans="1:30" ht="17" thickBot="1" x14ac:dyDescent="0.25">
      <c r="A39" s="101" t="s">
        <v>16</v>
      </c>
      <c r="B39" s="101" t="s">
        <v>24</v>
      </c>
      <c r="C39" s="102" t="s">
        <v>14</v>
      </c>
      <c r="D39" s="110" t="s">
        <v>26</v>
      </c>
      <c r="E39" s="15">
        <v>5.8291509999999998E-2</v>
      </c>
      <c r="F39" s="11">
        <v>2.9762899999999999E-3</v>
      </c>
      <c r="G39" s="10">
        <v>4.1050610000000001E-2</v>
      </c>
      <c r="H39" s="11">
        <v>3.66695E-3</v>
      </c>
      <c r="I39" s="10">
        <v>4.0320120000000001E-2</v>
      </c>
      <c r="J39" s="11">
        <v>8.3404900000000008E-3</v>
      </c>
      <c r="K39" s="10">
        <v>2.7018980000000001E-2</v>
      </c>
      <c r="L39" s="17">
        <v>5.34003E-3</v>
      </c>
      <c r="M39" s="19">
        <f t="shared" si="2"/>
        <v>4.1670304999999998E-2</v>
      </c>
      <c r="N39" s="12">
        <f t="shared" si="3"/>
        <v>5.0809399999999999E-3</v>
      </c>
    </row>
    <row r="40" spans="1:30" x14ac:dyDescent="0.2">
      <c r="A40" s="101" t="s">
        <v>16</v>
      </c>
      <c r="B40" s="101" t="s">
        <v>24</v>
      </c>
      <c r="C40" s="101" t="s">
        <v>15</v>
      </c>
      <c r="D40" s="107" t="s">
        <v>22</v>
      </c>
      <c r="E40" s="23">
        <v>5.4446969999999997E-2</v>
      </c>
      <c r="F40" s="24">
        <v>2.6072299999999999E-3</v>
      </c>
      <c r="G40" s="25">
        <v>5.2218130000000001E-2</v>
      </c>
      <c r="H40" s="24">
        <v>9.1430699999999997E-3</v>
      </c>
      <c r="I40" s="25">
        <v>3.0039929999999999E-2</v>
      </c>
      <c r="J40" s="24">
        <v>7.2479199999999997E-3</v>
      </c>
      <c r="K40" s="25">
        <v>3.5088710000000002E-2</v>
      </c>
      <c r="L40" s="26">
        <v>3.95211E-3</v>
      </c>
      <c r="M40" s="27">
        <f t="shared" si="2"/>
        <v>4.2948435E-2</v>
      </c>
      <c r="N40" s="13">
        <f t="shared" si="3"/>
        <v>5.7375824999999995E-3</v>
      </c>
    </row>
    <row r="41" spans="1:30" x14ac:dyDescent="0.2">
      <c r="A41" s="101" t="s">
        <v>16</v>
      </c>
      <c r="B41" s="101" t="s">
        <v>24</v>
      </c>
      <c r="C41" s="101" t="s">
        <v>15</v>
      </c>
      <c r="D41" s="109" t="s">
        <v>23</v>
      </c>
      <c r="E41" s="14">
        <v>5.6131380000000002E-2</v>
      </c>
      <c r="F41" s="8">
        <v>2.4039399999999998E-3</v>
      </c>
      <c r="G41" s="7">
        <v>4.6868449999999999E-2</v>
      </c>
      <c r="H41" s="8">
        <v>4.86214E-3</v>
      </c>
      <c r="I41" s="7">
        <v>4.06059E-2</v>
      </c>
      <c r="J41" s="8">
        <v>1.210223E-2</v>
      </c>
      <c r="K41" s="7">
        <v>3.398135E-2</v>
      </c>
      <c r="L41" s="16">
        <v>4.5652699999999997E-3</v>
      </c>
      <c r="M41" s="18">
        <f t="shared" si="2"/>
        <v>4.4396769999999995E-2</v>
      </c>
      <c r="N41" s="9">
        <f t="shared" si="3"/>
        <v>5.9833949999999999E-3</v>
      </c>
    </row>
    <row r="42" spans="1:30" x14ac:dyDescent="0.2">
      <c r="A42" s="101" t="s">
        <v>16</v>
      </c>
      <c r="B42" s="101" t="s">
        <v>24</v>
      </c>
      <c r="C42" s="101" t="s">
        <v>15</v>
      </c>
      <c r="D42" s="109" t="s">
        <v>6</v>
      </c>
      <c r="E42" s="14">
        <v>0.1300499</v>
      </c>
      <c r="F42" s="8">
        <v>1.083343E-2</v>
      </c>
      <c r="G42" s="7">
        <v>3.279841E-2</v>
      </c>
      <c r="H42" s="8">
        <v>8.5962499999999997E-3</v>
      </c>
      <c r="I42" s="7">
        <v>7.3879139999999996E-2</v>
      </c>
      <c r="J42" s="8">
        <v>1.57682E-2</v>
      </c>
      <c r="K42" s="7">
        <v>6.9517239999999994E-2</v>
      </c>
      <c r="L42" s="16">
        <v>0.14637533999999999</v>
      </c>
      <c r="M42" s="18">
        <f t="shared" si="2"/>
        <v>7.6561172499999997E-2</v>
      </c>
      <c r="N42" s="9">
        <f t="shared" si="3"/>
        <v>4.5393304999999995E-2</v>
      </c>
    </row>
    <row r="43" spans="1:30" x14ac:dyDescent="0.2">
      <c r="A43" s="101" t="s">
        <v>16</v>
      </c>
      <c r="B43" s="101" t="s">
        <v>24</v>
      </c>
      <c r="C43" s="101" t="s">
        <v>15</v>
      </c>
      <c r="D43" s="109" t="s">
        <v>7</v>
      </c>
      <c r="E43" s="14">
        <v>4.8415060000000003E-2</v>
      </c>
      <c r="F43" s="8">
        <v>2.1516E-3</v>
      </c>
      <c r="G43" s="7">
        <v>3.4832540000000002E-2</v>
      </c>
      <c r="H43" s="8">
        <v>3.8465999999999999E-3</v>
      </c>
      <c r="I43" s="7">
        <v>4.5732920000000003E-2</v>
      </c>
      <c r="J43" s="8">
        <v>1.405848E-2</v>
      </c>
      <c r="K43" s="7">
        <v>2.5499620000000001E-2</v>
      </c>
      <c r="L43" s="16">
        <v>4.6664499999999999E-3</v>
      </c>
      <c r="M43" s="18">
        <f t="shared" si="2"/>
        <v>3.8620035000000004E-2</v>
      </c>
      <c r="N43" s="9">
        <f t="shared" si="3"/>
        <v>6.1807824999999999E-3</v>
      </c>
    </row>
    <row r="44" spans="1:30" x14ac:dyDescent="0.2">
      <c r="A44" s="101" t="s">
        <v>16</v>
      </c>
      <c r="B44" s="101" t="s">
        <v>24</v>
      </c>
      <c r="C44" s="101" t="s">
        <v>15</v>
      </c>
      <c r="D44" s="109" t="s">
        <v>8</v>
      </c>
      <c r="E44" s="14">
        <v>4.6413929999999999E-2</v>
      </c>
      <c r="F44" s="8">
        <v>1.1175200000000001E-3</v>
      </c>
      <c r="G44" s="7">
        <v>5.1439449999999998E-2</v>
      </c>
      <c r="H44" s="8">
        <v>5.2482400000000004E-3</v>
      </c>
      <c r="I44" s="7">
        <v>2.7545739999999999E-2</v>
      </c>
      <c r="J44" s="8">
        <v>7.0004100000000003E-3</v>
      </c>
      <c r="K44" s="7">
        <v>3.3474839999999999E-2</v>
      </c>
      <c r="L44" s="16">
        <v>3.4456000000000001E-3</v>
      </c>
      <c r="M44" s="18">
        <f t="shared" si="2"/>
        <v>3.9718489999999995E-2</v>
      </c>
      <c r="N44" s="9">
        <f t="shared" si="3"/>
        <v>4.2029425E-3</v>
      </c>
    </row>
    <row r="45" spans="1:30" x14ac:dyDescent="0.2">
      <c r="A45" s="101" t="s">
        <v>16</v>
      </c>
      <c r="B45" s="101" t="s">
        <v>24</v>
      </c>
      <c r="C45" s="101" t="s">
        <v>15</v>
      </c>
      <c r="D45" s="109" t="s">
        <v>9</v>
      </c>
      <c r="E45" s="14">
        <v>5.9958640000000001E-2</v>
      </c>
      <c r="F45" s="8">
        <v>2.6542599999999999E-3</v>
      </c>
      <c r="G45" s="7">
        <v>4.8530860000000002E-2</v>
      </c>
      <c r="H45" s="8">
        <v>4.10195E-3</v>
      </c>
      <c r="I45" s="7">
        <v>3.6318580000000003E-2</v>
      </c>
      <c r="J45" s="8">
        <v>4.7631699999999997E-3</v>
      </c>
      <c r="K45" s="7">
        <v>2.8779989999999998E-2</v>
      </c>
      <c r="L45" s="16">
        <v>4.3223599999999999E-3</v>
      </c>
      <c r="M45" s="18">
        <f t="shared" si="2"/>
        <v>4.3397017500000003E-2</v>
      </c>
      <c r="N45" s="9">
        <f t="shared" si="3"/>
        <v>3.960435E-3</v>
      </c>
    </row>
    <row r="46" spans="1:30" x14ac:dyDescent="0.2">
      <c r="A46" s="101" t="s">
        <v>16</v>
      </c>
      <c r="B46" s="101" t="s">
        <v>24</v>
      </c>
      <c r="C46" s="101" t="s">
        <v>15</v>
      </c>
      <c r="D46" s="109" t="s">
        <v>10</v>
      </c>
      <c r="E46" s="14">
        <v>5.8358760000000003E-2</v>
      </c>
      <c r="F46" s="8">
        <v>3.6219500000000001E-3</v>
      </c>
      <c r="G46" s="7">
        <v>6.9700750000000006E-2</v>
      </c>
      <c r="H46" s="8">
        <v>1.882342E-2</v>
      </c>
      <c r="I46" s="7">
        <v>3.9017099999999999E-2</v>
      </c>
      <c r="J46" s="8">
        <v>2.1652959999999999E-2</v>
      </c>
      <c r="K46" s="7">
        <v>4.9709730000000001E-2</v>
      </c>
      <c r="L46" s="16">
        <v>0.12823635</v>
      </c>
      <c r="M46" s="18">
        <f t="shared" si="2"/>
        <v>5.4196585000000005E-2</v>
      </c>
      <c r="N46" s="9">
        <f t="shared" si="3"/>
        <v>4.3083669999999998E-2</v>
      </c>
    </row>
    <row r="47" spans="1:30" x14ac:dyDescent="0.2">
      <c r="A47" s="101" t="s">
        <v>16</v>
      </c>
      <c r="B47" s="101" t="s">
        <v>24</v>
      </c>
      <c r="C47" s="101" t="s">
        <v>15</v>
      </c>
      <c r="D47" s="109" t="s">
        <v>11</v>
      </c>
      <c r="E47" s="14">
        <v>5.7759400000000002E-2</v>
      </c>
      <c r="F47" s="8">
        <v>8.0768000000000003E-3</v>
      </c>
      <c r="G47" s="7">
        <v>7.5521309999999994E-2</v>
      </c>
      <c r="H47" s="8">
        <v>9.3552700000000006E-3</v>
      </c>
      <c r="I47" s="7">
        <v>3.2166930000000003E-2</v>
      </c>
      <c r="J47" s="8">
        <v>5.2909799999999998E-3</v>
      </c>
      <c r="K47" s="7">
        <v>4.3445400000000002E-2</v>
      </c>
      <c r="L47" s="16">
        <v>0.10530137000000001</v>
      </c>
      <c r="M47" s="18">
        <f t="shared" si="2"/>
        <v>5.2223260000000001E-2</v>
      </c>
      <c r="N47" s="9">
        <f t="shared" si="3"/>
        <v>3.2006105E-2</v>
      </c>
    </row>
    <row r="48" spans="1:30" x14ac:dyDescent="0.2">
      <c r="A48" s="101" t="s">
        <v>16</v>
      </c>
      <c r="B48" s="101" t="s">
        <v>24</v>
      </c>
      <c r="C48" s="101" t="s">
        <v>15</v>
      </c>
      <c r="D48" s="109" t="s">
        <v>12</v>
      </c>
      <c r="E48" s="14">
        <v>5.9155310000000003E-2</v>
      </c>
      <c r="F48" s="8">
        <v>3.30817E-3</v>
      </c>
      <c r="G48" s="7">
        <v>5.1762719999999998E-2</v>
      </c>
      <c r="H48" s="8">
        <v>3.27465E-3</v>
      </c>
      <c r="I48" s="7">
        <v>2.6646840000000001E-2</v>
      </c>
      <c r="J48" s="8">
        <v>1.71372E-3</v>
      </c>
      <c r="K48" s="7">
        <v>2.8336150000000001E-2</v>
      </c>
      <c r="L48" s="16">
        <v>4.4133699999999998E-3</v>
      </c>
      <c r="M48" s="18">
        <f t="shared" si="2"/>
        <v>4.1475255000000003E-2</v>
      </c>
      <c r="N48" s="9">
        <f t="shared" si="3"/>
        <v>3.1774774999999999E-3</v>
      </c>
    </row>
    <row r="49" spans="1:14" x14ac:dyDescent="0.2">
      <c r="A49" s="101" t="s">
        <v>16</v>
      </c>
      <c r="B49" s="101" t="s">
        <v>24</v>
      </c>
      <c r="C49" s="101" t="s">
        <v>15</v>
      </c>
      <c r="D49" s="109" t="s">
        <v>13</v>
      </c>
      <c r="E49" s="14">
        <v>5.4490459999999998E-2</v>
      </c>
      <c r="F49" s="8">
        <v>2.6724800000000001E-3</v>
      </c>
      <c r="G49" s="7">
        <v>5.5310829999999998E-2</v>
      </c>
      <c r="H49" s="8">
        <v>4.1872699999999999E-3</v>
      </c>
      <c r="I49" s="7">
        <v>3.1637640000000002E-2</v>
      </c>
      <c r="J49" s="8">
        <v>4.6030300000000001E-3</v>
      </c>
      <c r="K49" s="7">
        <v>3.3910419999999997E-2</v>
      </c>
      <c r="L49" s="16">
        <v>6.9062100000000003E-3</v>
      </c>
      <c r="M49" s="18">
        <f t="shared" si="2"/>
        <v>4.3837337499999997E-2</v>
      </c>
      <c r="N49" s="9">
        <f t="shared" si="3"/>
        <v>4.5922474999999996E-3</v>
      </c>
    </row>
    <row r="50" spans="1:14" x14ac:dyDescent="0.2">
      <c r="A50" s="101" t="s">
        <v>16</v>
      </c>
      <c r="B50" s="101" t="s">
        <v>24</v>
      </c>
      <c r="C50" s="101" t="s">
        <v>15</v>
      </c>
      <c r="D50" s="109" t="s">
        <v>33</v>
      </c>
      <c r="E50" s="14">
        <v>5.4975309999999999E-2</v>
      </c>
      <c r="F50" s="8">
        <v>3.4307500000000002E-3</v>
      </c>
      <c r="G50" s="7">
        <v>4.5550590000000002E-2</v>
      </c>
      <c r="H50" s="8">
        <v>3.5312099999999999E-3</v>
      </c>
      <c r="I50" s="7">
        <v>4.6538030000000001E-2</v>
      </c>
      <c r="J50" s="8">
        <v>1.144354E-2</v>
      </c>
      <c r="K50" s="7">
        <v>2.9320180000000001E-2</v>
      </c>
      <c r="L50" s="16">
        <v>4.0905000000000004E-3</v>
      </c>
      <c r="M50" s="18">
        <f t="shared" si="2"/>
        <v>4.4096027500000003E-2</v>
      </c>
      <c r="N50" s="9">
        <f t="shared" si="3"/>
        <v>5.6239999999999997E-3</v>
      </c>
    </row>
    <row r="51" spans="1:14" x14ac:dyDescent="0.2">
      <c r="A51" s="101" t="s">
        <v>16</v>
      </c>
      <c r="B51" s="101" t="s">
        <v>24</v>
      </c>
      <c r="C51" s="101" t="s">
        <v>15</v>
      </c>
      <c r="D51" s="109" t="s">
        <v>32</v>
      </c>
      <c r="E51" s="14">
        <v>6.1658539999999998E-2</v>
      </c>
      <c r="F51" s="8">
        <v>3.03689E-3</v>
      </c>
      <c r="G51" s="7">
        <v>4.3672290000000002E-2</v>
      </c>
      <c r="H51" s="8">
        <v>2.8762800000000002E-3</v>
      </c>
      <c r="I51" s="7">
        <v>2.501637E-2</v>
      </c>
      <c r="J51" s="8">
        <v>3.3829300000000001E-3</v>
      </c>
      <c r="K51" s="7">
        <v>2.455535E-2</v>
      </c>
      <c r="L51" s="16">
        <v>3.3354000000000001E-3</v>
      </c>
      <c r="M51" s="18">
        <f t="shared" si="2"/>
        <v>3.87256375E-2</v>
      </c>
      <c r="N51" s="9">
        <f t="shared" si="3"/>
        <v>3.1578750000000005E-3</v>
      </c>
    </row>
    <row r="52" spans="1:14" x14ac:dyDescent="0.2">
      <c r="A52" s="101" t="s">
        <v>16</v>
      </c>
      <c r="B52" s="101" t="s">
        <v>24</v>
      </c>
      <c r="C52" s="101" t="s">
        <v>15</v>
      </c>
      <c r="D52" s="109" t="s">
        <v>31</v>
      </c>
      <c r="E52" s="14">
        <v>6.2827129999999995E-2</v>
      </c>
      <c r="F52" s="8">
        <v>3.9060499999999999E-3</v>
      </c>
      <c r="G52" s="7">
        <v>3.9260700000000003E-2</v>
      </c>
      <c r="H52" s="8">
        <v>3.2868699999999999E-3</v>
      </c>
      <c r="I52" s="7">
        <v>4.4357069999999998E-2</v>
      </c>
      <c r="J52" s="8">
        <v>6.2507999999999999E-3</v>
      </c>
      <c r="K52" s="7">
        <v>2.1441200000000001E-2</v>
      </c>
      <c r="L52" s="16">
        <v>3.6159500000000002E-3</v>
      </c>
      <c r="M52" s="18">
        <f t="shared" si="2"/>
        <v>4.1971524999999996E-2</v>
      </c>
      <c r="N52" s="9">
        <f t="shared" si="3"/>
        <v>4.2649174999999998E-3</v>
      </c>
    </row>
    <row r="53" spans="1:14" x14ac:dyDescent="0.2">
      <c r="A53" s="101" t="s">
        <v>16</v>
      </c>
      <c r="B53" s="101" t="s">
        <v>24</v>
      </c>
      <c r="C53" s="101" t="s">
        <v>15</v>
      </c>
      <c r="D53" s="109" t="s">
        <v>30</v>
      </c>
      <c r="E53" s="14">
        <v>5.2070909999999998E-2</v>
      </c>
      <c r="F53" s="8">
        <v>2.5464400000000001E-3</v>
      </c>
      <c r="G53" s="7">
        <v>4.1675230000000001E-2</v>
      </c>
      <c r="H53" s="8">
        <v>3.3907999999999998E-3</v>
      </c>
      <c r="I53" s="7">
        <v>2.811493E-2</v>
      </c>
      <c r="J53" s="8">
        <v>6.5666099999999996E-3</v>
      </c>
      <c r="K53" s="7">
        <v>3.4067479999999997E-2</v>
      </c>
      <c r="L53" s="16">
        <v>4.22171E-3</v>
      </c>
      <c r="M53" s="18">
        <f t="shared" si="2"/>
        <v>3.89821375E-2</v>
      </c>
      <c r="N53" s="9">
        <f t="shared" si="3"/>
        <v>4.1813900000000001E-3</v>
      </c>
    </row>
    <row r="54" spans="1:14" x14ac:dyDescent="0.2">
      <c r="A54" s="101" t="s">
        <v>16</v>
      </c>
      <c r="B54" s="101" t="s">
        <v>24</v>
      </c>
      <c r="C54" s="101" t="s">
        <v>15</v>
      </c>
      <c r="D54" s="109" t="s">
        <v>29</v>
      </c>
      <c r="E54" s="14">
        <v>5.383251E-2</v>
      </c>
      <c r="F54" s="8">
        <v>3.4148E-3</v>
      </c>
      <c r="G54" s="7">
        <v>4.1330430000000001E-2</v>
      </c>
      <c r="H54" s="8">
        <v>3.3307599999999999E-3</v>
      </c>
      <c r="I54" s="7">
        <v>4.5442429999999999E-2</v>
      </c>
      <c r="J54" s="8">
        <v>1.016978E-2</v>
      </c>
      <c r="K54" s="7">
        <v>2.9756979999999999E-2</v>
      </c>
      <c r="L54" s="16">
        <v>3.8116500000000002E-3</v>
      </c>
      <c r="M54" s="18">
        <f t="shared" si="2"/>
        <v>4.2590587499999999E-2</v>
      </c>
      <c r="N54" s="9">
        <f t="shared" si="3"/>
        <v>5.1817475000000002E-3</v>
      </c>
    </row>
    <row r="55" spans="1:14" x14ac:dyDescent="0.2">
      <c r="A55" s="101" t="s">
        <v>16</v>
      </c>
      <c r="B55" s="101" t="s">
        <v>24</v>
      </c>
      <c r="C55" s="101" t="s">
        <v>15</v>
      </c>
      <c r="D55" s="109" t="s">
        <v>28</v>
      </c>
      <c r="E55" s="14">
        <v>6.3128400000000001E-2</v>
      </c>
      <c r="F55" s="8">
        <v>3.8957800000000002E-3</v>
      </c>
      <c r="G55" s="7">
        <v>4.4742179999999999E-2</v>
      </c>
      <c r="H55" s="8">
        <v>3.6124999999999998E-3</v>
      </c>
      <c r="I55" s="7">
        <v>3.0767929999999999E-2</v>
      </c>
      <c r="J55" s="8">
        <v>5.5056699999999998E-3</v>
      </c>
      <c r="K55" s="7">
        <v>2.469145E-2</v>
      </c>
      <c r="L55" s="16">
        <v>3.8816699999999998E-3</v>
      </c>
      <c r="M55" s="18">
        <f t="shared" si="2"/>
        <v>4.0832489999999999E-2</v>
      </c>
      <c r="N55" s="9">
        <f t="shared" si="3"/>
        <v>4.223905E-3</v>
      </c>
    </row>
    <row r="56" spans="1:14" x14ac:dyDescent="0.2">
      <c r="A56" s="101" t="s">
        <v>16</v>
      </c>
      <c r="B56" s="101" t="s">
        <v>24</v>
      </c>
      <c r="C56" s="101" t="s">
        <v>15</v>
      </c>
      <c r="D56" s="109" t="s">
        <v>27</v>
      </c>
      <c r="E56" s="14">
        <v>6.2346150000000003E-2</v>
      </c>
      <c r="F56" s="8">
        <v>4.1360199999999998E-3</v>
      </c>
      <c r="G56" s="7">
        <v>5.2593729999999998E-2</v>
      </c>
      <c r="H56" s="8">
        <v>4.7893399999999996E-3</v>
      </c>
      <c r="I56" s="7">
        <v>2.5543099999999999E-2</v>
      </c>
      <c r="J56" s="8">
        <v>2.3621200000000001E-3</v>
      </c>
      <c r="K56" s="7">
        <v>2.5347740000000001E-2</v>
      </c>
      <c r="L56" s="16">
        <v>3.9887899999999999E-3</v>
      </c>
      <c r="M56" s="18">
        <f t="shared" si="2"/>
        <v>4.1457679999999997E-2</v>
      </c>
      <c r="N56" s="9">
        <f t="shared" si="3"/>
        <v>3.8190675000000004E-3</v>
      </c>
    </row>
    <row r="57" spans="1:14" ht="17" thickBot="1" x14ac:dyDescent="0.25">
      <c r="A57" s="101" t="s">
        <v>16</v>
      </c>
      <c r="B57" s="102" t="s">
        <v>24</v>
      </c>
      <c r="C57" s="102" t="s">
        <v>15</v>
      </c>
      <c r="D57" s="110" t="s">
        <v>26</v>
      </c>
      <c r="E57" s="15">
        <v>6.4935590000000001E-2</v>
      </c>
      <c r="F57" s="11">
        <v>5.0313600000000003E-3</v>
      </c>
      <c r="G57" s="10">
        <v>5.7737370000000003E-2</v>
      </c>
      <c r="H57" s="11">
        <v>3.6458300000000001E-3</v>
      </c>
      <c r="I57" s="10">
        <v>3.8197219999999997E-2</v>
      </c>
      <c r="J57" s="11">
        <v>6.6603900000000004E-3</v>
      </c>
      <c r="K57" s="10">
        <v>2.926053E-2</v>
      </c>
      <c r="L57" s="17">
        <v>4.9623899999999997E-3</v>
      </c>
      <c r="M57" s="19">
        <f t="shared" si="2"/>
        <v>4.7532677500000002E-2</v>
      </c>
      <c r="N57" s="12">
        <f t="shared" si="3"/>
        <v>5.0749925000000001E-3</v>
      </c>
    </row>
  </sheetData>
  <phoneticPr fontId="18" type="noConversion"/>
  <conditionalFormatting sqref="M4:M57">
    <cfRule type="top10" dxfId="22" priority="62" percent="1" bottom="1" rank="10"/>
    <cfRule type="cellIs" dxfId="21" priority="63" operator="lessThan">
      <formula>$M$3</formula>
    </cfRule>
  </conditionalFormatting>
  <conditionalFormatting sqref="N4:N57">
    <cfRule type="top10" dxfId="20" priority="66" percent="1" bottom="1" rank="10"/>
    <cfRule type="cellIs" dxfId="19" priority="67" operator="lessThan">
      <formula>$N$3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6379-0CF4-9D4F-A639-674CBD3F989E}">
  <dimension ref="A1:AI75"/>
  <sheetViews>
    <sheetView topLeftCell="B1" zoomScale="110" zoomScaleNormal="110" workbookViewId="0">
      <selection activeCell="I52" sqref="I52"/>
    </sheetView>
  </sheetViews>
  <sheetFormatPr baseColWidth="10" defaultRowHeight="16" x14ac:dyDescent="0.2"/>
  <cols>
    <col min="1" max="1" width="10.83203125" style="2"/>
    <col min="2" max="2" width="10.83203125" style="2" customWidth="1"/>
    <col min="3" max="3" width="33.5" style="2" bestFit="1" customWidth="1"/>
    <col min="4" max="4" width="18.5" style="2" bestFit="1" customWidth="1"/>
    <col min="5" max="6" width="15.5" style="2" bestFit="1" customWidth="1"/>
    <col min="7" max="14" width="15.1640625" style="2" bestFit="1" customWidth="1"/>
    <col min="15" max="16" width="12.6640625" style="2" bestFit="1" customWidth="1"/>
    <col min="17" max="17" width="10.83203125" style="2"/>
    <col min="18" max="18" width="18.5" style="2" bestFit="1" customWidth="1"/>
    <col min="19" max="35" width="10.83203125" style="2" customWidth="1"/>
    <col min="36" max="16384" width="10.83203125" style="2"/>
  </cols>
  <sheetData>
    <row r="1" spans="1:35" ht="17" thickBot="1" x14ac:dyDescent="0.25">
      <c r="E1" s="105" t="s">
        <v>3</v>
      </c>
    </row>
    <row r="2" spans="1:35" ht="17" thickBot="1" x14ac:dyDescent="0.25">
      <c r="A2" s="88" t="s">
        <v>0</v>
      </c>
      <c r="B2" s="111" t="s">
        <v>25</v>
      </c>
      <c r="C2" s="88" t="s">
        <v>1</v>
      </c>
      <c r="D2" s="88" t="s">
        <v>2</v>
      </c>
      <c r="E2" s="103" t="s">
        <v>36</v>
      </c>
      <c r="F2" s="104" t="s">
        <v>37</v>
      </c>
      <c r="G2" s="103" t="s">
        <v>38</v>
      </c>
      <c r="H2" s="104" t="s">
        <v>39</v>
      </c>
      <c r="I2" s="103" t="s">
        <v>40</v>
      </c>
      <c r="J2" s="104" t="s">
        <v>41</v>
      </c>
      <c r="K2" s="103" t="s">
        <v>43</v>
      </c>
      <c r="L2" s="104" t="s">
        <v>44</v>
      </c>
      <c r="M2" s="103" t="s">
        <v>45</v>
      </c>
      <c r="N2" s="104" t="s">
        <v>46</v>
      </c>
      <c r="O2" s="103" t="s">
        <v>34</v>
      </c>
      <c r="P2" s="104" t="s">
        <v>42</v>
      </c>
    </row>
    <row r="3" spans="1:35" ht="17" thickBot="1" x14ac:dyDescent="0.25">
      <c r="A3" s="100" t="s">
        <v>17</v>
      </c>
      <c r="B3" s="100" t="s">
        <v>24</v>
      </c>
      <c r="C3" s="56" t="s">
        <v>19</v>
      </c>
      <c r="D3" s="56" t="s">
        <v>20</v>
      </c>
      <c r="E3" s="59">
        <v>3.7093189999999998E-2</v>
      </c>
      <c r="F3" s="67">
        <v>2.11999E-3</v>
      </c>
      <c r="G3" s="85">
        <v>6.3524730000000001E-2</v>
      </c>
      <c r="H3" s="81">
        <v>7.9122099999999994E-3</v>
      </c>
      <c r="I3" s="82">
        <v>0.13196591999999999</v>
      </c>
      <c r="J3" s="80">
        <v>8.42066E-3</v>
      </c>
      <c r="K3" s="86">
        <v>4.2607840000000001E-2</v>
      </c>
      <c r="L3" s="80">
        <v>7.9705599999999998E-3</v>
      </c>
      <c r="M3" s="59">
        <v>0.10781039000000001</v>
      </c>
      <c r="N3" s="81">
        <v>1.2988599999999999E-2</v>
      </c>
      <c r="O3" s="87">
        <f t="shared" ref="O3:O34" si="0">AVERAGE(E3,G3,I3,K3,M3)</f>
        <v>7.6600413999999992E-2</v>
      </c>
      <c r="P3" s="84">
        <f t="shared" ref="P3:P34" si="1">AVERAGE(F3,H3,J3,L3,N3)</f>
        <v>7.8824040000000008E-3</v>
      </c>
      <c r="V3" s="1"/>
      <c r="X3" s="4"/>
      <c r="Y3" s="1"/>
      <c r="Z3" s="4"/>
      <c r="AB3" s="1"/>
      <c r="AE3" s="1"/>
      <c r="AH3" s="1"/>
      <c r="AI3" s="4"/>
    </row>
    <row r="4" spans="1:35" x14ac:dyDescent="0.2">
      <c r="A4" s="101" t="s">
        <v>17</v>
      </c>
      <c r="B4" s="101" t="s">
        <v>24</v>
      </c>
      <c r="C4" s="100" t="s">
        <v>5</v>
      </c>
      <c r="D4" s="88" t="s">
        <v>22</v>
      </c>
      <c r="E4" s="89">
        <v>3.9221939999999997E-2</v>
      </c>
      <c r="F4" s="75">
        <v>2.0220199999999998E-3</v>
      </c>
      <c r="G4" s="73">
        <v>3.260358E-2</v>
      </c>
      <c r="H4" s="75">
        <v>3.0547199999999999E-3</v>
      </c>
      <c r="I4" s="73">
        <v>0.10968744</v>
      </c>
      <c r="J4" s="75">
        <v>1.077852E-2</v>
      </c>
      <c r="K4" s="73">
        <v>5.1907189999999999E-2</v>
      </c>
      <c r="L4" s="75">
        <v>3.9938500000000002E-3</v>
      </c>
      <c r="M4" s="73">
        <v>0.20996529</v>
      </c>
      <c r="N4" s="90">
        <v>1.4749760000000001E-2</v>
      </c>
      <c r="O4" s="128">
        <f t="shared" si="0"/>
        <v>8.8677088000000001E-2</v>
      </c>
      <c r="P4" s="76">
        <f t="shared" si="1"/>
        <v>6.9197740000000009E-3</v>
      </c>
      <c r="V4" s="1"/>
      <c r="Y4" s="1"/>
      <c r="AB4" s="1"/>
      <c r="AE4" s="1"/>
      <c r="AH4" s="1"/>
      <c r="AI4" s="4"/>
    </row>
    <row r="5" spans="1:35" x14ac:dyDescent="0.2">
      <c r="A5" s="101" t="s">
        <v>17</v>
      </c>
      <c r="B5" s="101" t="s">
        <v>24</v>
      </c>
      <c r="C5" s="101" t="s">
        <v>5</v>
      </c>
      <c r="D5" s="34" t="s">
        <v>23</v>
      </c>
      <c r="E5" s="32">
        <v>4.0337150000000002E-2</v>
      </c>
      <c r="F5" s="29">
        <v>2.31058E-3</v>
      </c>
      <c r="G5" s="28">
        <v>3.2644800000000002E-2</v>
      </c>
      <c r="H5" s="29">
        <v>3.6699499999999999E-3</v>
      </c>
      <c r="I5" s="28">
        <v>8.4243460000000006E-2</v>
      </c>
      <c r="J5" s="29">
        <v>1.0417600000000001E-2</v>
      </c>
      <c r="K5" s="28">
        <v>5.315682E-2</v>
      </c>
      <c r="L5" s="29">
        <v>3.1817600000000001E-3</v>
      </c>
      <c r="M5" s="28">
        <v>0.20216711000000001</v>
      </c>
      <c r="N5" s="36">
        <v>1.4440430000000001E-2</v>
      </c>
      <c r="O5" s="129">
        <f t="shared" si="0"/>
        <v>8.2509868E-2</v>
      </c>
      <c r="P5" s="48">
        <f t="shared" si="1"/>
        <v>6.8040640000000003E-3</v>
      </c>
      <c r="V5" s="1"/>
      <c r="Y5" s="1"/>
      <c r="AB5" s="1"/>
      <c r="AE5" s="1"/>
      <c r="AH5" s="1"/>
      <c r="AI5" s="4"/>
    </row>
    <row r="6" spans="1:35" x14ac:dyDescent="0.2">
      <c r="A6" s="101" t="s">
        <v>17</v>
      </c>
      <c r="B6" s="101" t="s">
        <v>24</v>
      </c>
      <c r="C6" s="101" t="s">
        <v>5</v>
      </c>
      <c r="D6" s="34" t="s">
        <v>6</v>
      </c>
      <c r="E6" s="32">
        <v>6.0083829999999998E-2</v>
      </c>
      <c r="F6" s="29">
        <v>6.1937440000000003E-2</v>
      </c>
      <c r="G6" s="28">
        <v>6.4332109999999998E-2</v>
      </c>
      <c r="H6" s="29">
        <v>2.0941970000000001E-2</v>
      </c>
      <c r="I6" s="28">
        <v>6.6796910000000001E-2</v>
      </c>
      <c r="J6" s="29">
        <v>1.5874340000000001E-2</v>
      </c>
      <c r="K6" s="28">
        <v>4.499127E-2</v>
      </c>
      <c r="L6" s="29">
        <v>6.3295000000000001E-3</v>
      </c>
      <c r="M6" s="28">
        <v>0.22303511000000001</v>
      </c>
      <c r="N6" s="36">
        <v>5.465486E-2</v>
      </c>
      <c r="O6" s="129">
        <f t="shared" si="0"/>
        <v>9.1847845999999997E-2</v>
      </c>
      <c r="P6" s="48">
        <f t="shared" si="1"/>
        <v>3.1947621999999995E-2</v>
      </c>
      <c r="V6" s="1"/>
      <c r="Y6" s="1"/>
      <c r="AB6" s="1"/>
      <c r="AE6" s="1"/>
      <c r="AH6" s="1"/>
      <c r="AI6" s="4"/>
    </row>
    <row r="7" spans="1:35" x14ac:dyDescent="0.2">
      <c r="A7" s="101" t="s">
        <v>17</v>
      </c>
      <c r="B7" s="101" t="s">
        <v>24</v>
      </c>
      <c r="C7" s="101" t="s">
        <v>5</v>
      </c>
      <c r="D7" s="34" t="s">
        <v>7</v>
      </c>
      <c r="E7" s="32">
        <v>4.2092070000000002E-2</v>
      </c>
      <c r="F7" s="29">
        <v>2.8537499999999999E-3</v>
      </c>
      <c r="G7" s="28">
        <v>5.1102719999999997E-2</v>
      </c>
      <c r="H7" s="29">
        <v>1.281622E-2</v>
      </c>
      <c r="I7" s="28">
        <v>8.4896810000000003E-2</v>
      </c>
      <c r="J7" s="29">
        <v>1.9070239999999999E-2</v>
      </c>
      <c r="K7" s="28">
        <v>4.4465230000000001E-2</v>
      </c>
      <c r="L7" s="29">
        <v>4.6032599999999996E-3</v>
      </c>
      <c r="M7" s="28">
        <v>0.22804000999999999</v>
      </c>
      <c r="N7" s="36">
        <v>2.9676049999999999E-2</v>
      </c>
      <c r="O7" s="129">
        <f t="shared" si="0"/>
        <v>9.0119368000000005E-2</v>
      </c>
      <c r="P7" s="48">
        <f t="shared" si="1"/>
        <v>1.3803903999999997E-2</v>
      </c>
      <c r="V7" s="1"/>
      <c r="Y7" s="1"/>
      <c r="AB7" s="1"/>
      <c r="AE7" s="1"/>
      <c r="AH7" s="1"/>
      <c r="AI7" s="4"/>
    </row>
    <row r="8" spans="1:35" x14ac:dyDescent="0.2">
      <c r="A8" s="101" t="s">
        <v>17</v>
      </c>
      <c r="B8" s="101" t="s">
        <v>24</v>
      </c>
      <c r="C8" s="101" t="s">
        <v>5</v>
      </c>
      <c r="D8" s="34" t="s">
        <v>8</v>
      </c>
      <c r="E8" s="32">
        <v>3.830066E-2</v>
      </c>
      <c r="F8" s="29">
        <v>2.2773300000000002E-3</v>
      </c>
      <c r="G8" s="28">
        <v>3.4453400000000002E-2</v>
      </c>
      <c r="H8" s="29">
        <v>4.6699599999999999E-3</v>
      </c>
      <c r="I8" s="28">
        <v>0.11960812999999999</v>
      </c>
      <c r="J8" s="29">
        <v>9.8129600000000008E-3</v>
      </c>
      <c r="K8" s="28">
        <v>4.8069550000000003E-2</v>
      </c>
      <c r="L8" s="29">
        <v>2.4905600000000002E-3</v>
      </c>
      <c r="M8" s="28">
        <v>0.20823641000000001</v>
      </c>
      <c r="N8" s="36">
        <v>1.368684E-2</v>
      </c>
      <c r="O8" s="129">
        <f t="shared" si="0"/>
        <v>8.9733630000000009E-2</v>
      </c>
      <c r="P8" s="48">
        <f t="shared" si="1"/>
        <v>6.5875299999999994E-3</v>
      </c>
      <c r="V8" s="1"/>
      <c r="Y8" s="1"/>
      <c r="AB8" s="1"/>
      <c r="AE8" s="1"/>
      <c r="AH8" s="1"/>
      <c r="AI8" s="4"/>
    </row>
    <row r="9" spans="1:35" x14ac:dyDescent="0.2">
      <c r="A9" s="101" t="s">
        <v>17</v>
      </c>
      <c r="B9" s="101" t="s">
        <v>24</v>
      </c>
      <c r="C9" s="101" t="s">
        <v>5</v>
      </c>
      <c r="D9" s="34" t="s">
        <v>9</v>
      </c>
      <c r="E9" s="32">
        <v>3.9819920000000002E-2</v>
      </c>
      <c r="F9" s="29">
        <v>2.17906E-3</v>
      </c>
      <c r="G9" s="28">
        <v>3.5641239999999998E-2</v>
      </c>
      <c r="H9" s="29">
        <v>3.9700999999999998E-3</v>
      </c>
      <c r="I9" s="28">
        <v>0.14097376</v>
      </c>
      <c r="J9" s="29">
        <v>5.6243899999999999E-3</v>
      </c>
      <c r="K9" s="28">
        <v>5.2595459999999997E-2</v>
      </c>
      <c r="L9" s="29">
        <v>4.0854300000000001E-3</v>
      </c>
      <c r="M9" s="28">
        <v>0.21376092999999999</v>
      </c>
      <c r="N9" s="36">
        <v>1.4683E-2</v>
      </c>
      <c r="O9" s="129">
        <f t="shared" si="0"/>
        <v>9.6558261999999992E-2</v>
      </c>
      <c r="P9" s="48">
        <f t="shared" si="1"/>
        <v>6.1083960000000003E-3</v>
      </c>
      <c r="V9" s="1"/>
      <c r="Y9" s="1"/>
      <c r="AB9" s="1"/>
      <c r="AE9" s="1"/>
      <c r="AH9" s="1"/>
      <c r="AI9" s="4"/>
    </row>
    <row r="10" spans="1:35" x14ac:dyDescent="0.2">
      <c r="A10" s="101" t="s">
        <v>17</v>
      </c>
      <c r="B10" s="101" t="s">
        <v>24</v>
      </c>
      <c r="C10" s="101" t="s">
        <v>5</v>
      </c>
      <c r="D10" s="34" t="s">
        <v>10</v>
      </c>
      <c r="E10" s="32">
        <v>4.4379740000000001E-2</v>
      </c>
      <c r="F10" s="29">
        <v>3.06544E-3</v>
      </c>
      <c r="G10" s="28">
        <v>3.8319020000000002E-2</v>
      </c>
      <c r="H10" s="29">
        <v>2.2499199999999999E-3</v>
      </c>
      <c r="I10" s="28">
        <v>0.12844064999999999</v>
      </c>
      <c r="J10" s="29">
        <v>1.020303E-2</v>
      </c>
      <c r="K10" s="28">
        <v>5.2923459999999999E-2</v>
      </c>
      <c r="L10" s="29">
        <v>3.1083999999999999E-3</v>
      </c>
      <c r="M10" s="28">
        <v>0.22984082</v>
      </c>
      <c r="N10" s="36">
        <v>1.0870670000000001E-2</v>
      </c>
      <c r="O10" s="129">
        <f t="shared" si="0"/>
        <v>9.8780738000000007E-2</v>
      </c>
      <c r="P10" s="48">
        <f t="shared" si="1"/>
        <v>5.899492000000001E-3</v>
      </c>
      <c r="V10" s="1"/>
      <c r="Y10" s="1"/>
      <c r="AB10" s="1"/>
      <c r="AE10" s="1"/>
      <c r="AH10" s="1"/>
      <c r="AI10" s="4"/>
    </row>
    <row r="11" spans="1:35" x14ac:dyDescent="0.2">
      <c r="A11" s="101" t="s">
        <v>17</v>
      </c>
      <c r="B11" s="101" t="s">
        <v>24</v>
      </c>
      <c r="C11" s="101" t="s">
        <v>5</v>
      </c>
      <c r="D11" s="34" t="s">
        <v>11</v>
      </c>
      <c r="E11" s="32">
        <v>4.1609930000000003E-2</v>
      </c>
      <c r="F11" s="29">
        <v>2.5055699999999999E-3</v>
      </c>
      <c r="G11" s="28">
        <v>4.281778E-2</v>
      </c>
      <c r="H11" s="29">
        <v>3.2943299999999998E-3</v>
      </c>
      <c r="I11" s="28">
        <v>0.10979220000000001</v>
      </c>
      <c r="J11" s="29">
        <v>6.6697500000000003E-3</v>
      </c>
      <c r="K11" s="28">
        <v>5.8238110000000003E-2</v>
      </c>
      <c r="L11" s="29">
        <v>4.98468E-3</v>
      </c>
      <c r="M11" s="28">
        <v>0.23541033</v>
      </c>
      <c r="N11" s="36">
        <v>1.375173E-2</v>
      </c>
      <c r="O11" s="129">
        <f t="shared" si="0"/>
        <v>9.7573670000000001E-2</v>
      </c>
      <c r="P11" s="48">
        <f t="shared" si="1"/>
        <v>6.2412120000000003E-3</v>
      </c>
      <c r="V11" s="1"/>
      <c r="Y11" s="1"/>
      <c r="AB11" s="1"/>
      <c r="AE11" s="1"/>
      <c r="AH11" s="1"/>
      <c r="AI11" s="4"/>
    </row>
    <row r="12" spans="1:35" x14ac:dyDescent="0.2">
      <c r="A12" s="101" t="s">
        <v>17</v>
      </c>
      <c r="B12" s="101" t="s">
        <v>24</v>
      </c>
      <c r="C12" s="101" t="s">
        <v>5</v>
      </c>
      <c r="D12" s="34" t="s">
        <v>12</v>
      </c>
      <c r="E12" s="32">
        <v>4.0338690000000003E-2</v>
      </c>
      <c r="F12" s="29">
        <v>2.1501100000000002E-3</v>
      </c>
      <c r="G12" s="28">
        <v>3.8198910000000003E-2</v>
      </c>
      <c r="H12" s="29">
        <v>3.0830300000000001E-3</v>
      </c>
      <c r="I12" s="28">
        <v>0.11907418</v>
      </c>
      <c r="J12" s="29">
        <v>7.25722E-3</v>
      </c>
      <c r="K12" s="28">
        <v>5.5128240000000002E-2</v>
      </c>
      <c r="L12" s="29">
        <v>4.3323900000000002E-3</v>
      </c>
      <c r="M12" s="28">
        <v>0.22939625</v>
      </c>
      <c r="N12" s="36">
        <v>1.398361E-2</v>
      </c>
      <c r="O12" s="129">
        <f t="shared" si="0"/>
        <v>9.6427254000000004E-2</v>
      </c>
      <c r="P12" s="48">
        <f t="shared" si="1"/>
        <v>6.1612720000000006E-3</v>
      </c>
      <c r="V12" s="1"/>
      <c r="Y12" s="1"/>
      <c r="AB12" s="1"/>
      <c r="AE12" s="1"/>
      <c r="AH12" s="1"/>
      <c r="AI12" s="4"/>
    </row>
    <row r="13" spans="1:35" x14ac:dyDescent="0.2">
      <c r="A13" s="101" t="s">
        <v>17</v>
      </c>
      <c r="B13" s="101" t="s">
        <v>24</v>
      </c>
      <c r="C13" s="101" t="s">
        <v>5</v>
      </c>
      <c r="D13" s="34" t="s">
        <v>13</v>
      </c>
      <c r="E13" s="32">
        <v>4.1028620000000002E-2</v>
      </c>
      <c r="F13" s="29">
        <v>2.5154499999999998E-3</v>
      </c>
      <c r="G13" s="28">
        <v>3.301283E-2</v>
      </c>
      <c r="H13" s="29">
        <v>2.56705E-3</v>
      </c>
      <c r="I13" s="28">
        <v>0.14453460000000001</v>
      </c>
      <c r="J13" s="29">
        <v>5.0614099999999997E-3</v>
      </c>
      <c r="K13" s="28">
        <v>4.8791389999999997E-2</v>
      </c>
      <c r="L13" s="29">
        <v>3.47205E-3</v>
      </c>
      <c r="M13" s="28">
        <v>0.21412939</v>
      </c>
      <c r="N13" s="36">
        <v>1.0305740000000001E-2</v>
      </c>
      <c r="O13" s="129">
        <f t="shared" si="0"/>
        <v>9.6299365999999997E-2</v>
      </c>
      <c r="P13" s="48">
        <f t="shared" si="1"/>
        <v>4.7843399999999998E-3</v>
      </c>
      <c r="V13" s="1"/>
      <c r="Y13" s="1"/>
      <c r="AB13" s="1"/>
      <c r="AE13" s="1"/>
      <c r="AH13" s="1"/>
      <c r="AI13" s="4"/>
    </row>
    <row r="14" spans="1:35" x14ac:dyDescent="0.2">
      <c r="A14" s="101" t="s">
        <v>17</v>
      </c>
      <c r="B14" s="101" t="s">
        <v>24</v>
      </c>
      <c r="C14" s="101" t="s">
        <v>5</v>
      </c>
      <c r="D14" s="34" t="s">
        <v>33</v>
      </c>
      <c r="E14" s="32">
        <v>3.5060689999999999E-2</v>
      </c>
      <c r="F14" s="29">
        <v>1.1551700000000001E-3</v>
      </c>
      <c r="G14" s="28">
        <v>4.9279780000000002E-2</v>
      </c>
      <c r="H14" s="29">
        <v>5.3732800000000002E-3</v>
      </c>
      <c r="I14" s="28">
        <v>8.9369669999999998E-2</v>
      </c>
      <c r="J14" s="29">
        <v>1.3189360000000001E-2</v>
      </c>
      <c r="K14" s="28">
        <v>5.0564940000000003E-2</v>
      </c>
      <c r="L14" s="29">
        <v>3.3905300000000001E-3</v>
      </c>
      <c r="M14" s="118">
        <v>0.18053095</v>
      </c>
      <c r="N14" s="36">
        <v>7.8298499999999993E-3</v>
      </c>
      <c r="O14" s="129">
        <f t="shared" si="0"/>
        <v>8.0961206000000008E-2</v>
      </c>
      <c r="P14" s="48">
        <f t="shared" si="1"/>
        <v>6.1876380000000005E-3</v>
      </c>
      <c r="V14" s="1"/>
      <c r="Y14" s="1"/>
      <c r="AB14" s="1"/>
      <c r="AE14" s="1"/>
      <c r="AH14" s="1"/>
      <c r="AI14" s="4"/>
    </row>
    <row r="15" spans="1:35" x14ac:dyDescent="0.2">
      <c r="A15" s="101" t="s">
        <v>17</v>
      </c>
      <c r="B15" s="101" t="s">
        <v>24</v>
      </c>
      <c r="C15" s="101" t="s">
        <v>5</v>
      </c>
      <c r="D15" s="34" t="s">
        <v>32</v>
      </c>
      <c r="E15" s="32">
        <v>3.9148950000000002E-2</v>
      </c>
      <c r="F15" s="29">
        <v>2.4228399999999999E-3</v>
      </c>
      <c r="G15" s="28">
        <v>4.4176140000000003E-2</v>
      </c>
      <c r="H15" s="29">
        <v>4.4805799999999996E-3</v>
      </c>
      <c r="I15" s="28">
        <v>0.10105334000000001</v>
      </c>
      <c r="J15" s="29">
        <v>7.0342399999999998E-3</v>
      </c>
      <c r="K15" s="28">
        <v>5.2482750000000002E-2</v>
      </c>
      <c r="L15" s="29">
        <v>4.08736E-3</v>
      </c>
      <c r="M15" s="28">
        <v>0.20317993000000001</v>
      </c>
      <c r="N15" s="36">
        <v>1.245578E-2</v>
      </c>
      <c r="O15" s="129">
        <f t="shared" si="0"/>
        <v>8.8008221999999997E-2</v>
      </c>
      <c r="P15" s="48">
        <f t="shared" si="1"/>
        <v>6.0961599999999998E-3</v>
      </c>
      <c r="V15" s="1"/>
      <c r="Y15" s="1"/>
      <c r="AB15" s="1"/>
      <c r="AE15" s="1"/>
      <c r="AH15" s="1"/>
      <c r="AI15" s="4"/>
    </row>
    <row r="16" spans="1:35" x14ac:dyDescent="0.2">
      <c r="A16" s="101" t="s">
        <v>17</v>
      </c>
      <c r="B16" s="101" t="s">
        <v>24</v>
      </c>
      <c r="C16" s="101" t="s">
        <v>5</v>
      </c>
      <c r="D16" s="34" t="s">
        <v>31</v>
      </c>
      <c r="E16" s="32">
        <v>3.8912990000000001E-2</v>
      </c>
      <c r="F16" s="29">
        <v>1.8752700000000001E-3</v>
      </c>
      <c r="G16" s="28">
        <v>4.6914669999999999E-2</v>
      </c>
      <c r="H16" s="29">
        <v>3.7035900000000001E-3</v>
      </c>
      <c r="I16" s="28">
        <v>7.8052679999999999E-2</v>
      </c>
      <c r="J16" s="29">
        <v>8.3009199999999998E-3</v>
      </c>
      <c r="K16" s="28">
        <v>5.4671860000000003E-2</v>
      </c>
      <c r="L16" s="29">
        <v>4.3371399999999997E-3</v>
      </c>
      <c r="M16" s="28">
        <v>0.19631019</v>
      </c>
      <c r="N16" s="36">
        <v>1.4071419999999999E-2</v>
      </c>
      <c r="O16" s="129">
        <f t="shared" si="0"/>
        <v>8.2972478000000002E-2</v>
      </c>
      <c r="P16" s="48">
        <f t="shared" si="1"/>
        <v>6.4576679999999997E-3</v>
      </c>
      <c r="V16" s="1"/>
      <c r="Y16" s="1"/>
      <c r="AB16" s="1"/>
      <c r="AE16" s="1"/>
      <c r="AH16" s="1"/>
      <c r="AI16" s="4"/>
    </row>
    <row r="17" spans="1:35" x14ac:dyDescent="0.2">
      <c r="A17" s="101" t="s">
        <v>17</v>
      </c>
      <c r="B17" s="101" t="s">
        <v>24</v>
      </c>
      <c r="C17" s="101" t="s">
        <v>5</v>
      </c>
      <c r="D17" s="34" t="s">
        <v>30</v>
      </c>
      <c r="E17" s="32">
        <v>3.5029770000000002E-2</v>
      </c>
      <c r="F17" s="29">
        <v>1.6719899999999999E-3</v>
      </c>
      <c r="G17" s="28">
        <v>4.928271E-2</v>
      </c>
      <c r="H17" s="29">
        <v>7.6684400000000003E-3</v>
      </c>
      <c r="I17" s="28">
        <v>0.11554678</v>
      </c>
      <c r="J17" s="29">
        <v>1.011484E-2</v>
      </c>
      <c r="K17" s="28">
        <v>5.0495859999999997E-2</v>
      </c>
      <c r="L17" s="29">
        <v>4.93664E-3</v>
      </c>
      <c r="M17" s="28">
        <v>0.18494737</v>
      </c>
      <c r="N17" s="36">
        <v>1.4643049999999999E-2</v>
      </c>
      <c r="O17" s="129">
        <f t="shared" si="0"/>
        <v>8.7060498E-2</v>
      </c>
      <c r="P17" s="48">
        <f t="shared" si="1"/>
        <v>7.8069920000000004E-3</v>
      </c>
      <c r="V17" s="1"/>
      <c r="Y17" s="1"/>
      <c r="AB17" s="1"/>
      <c r="AE17" s="1"/>
      <c r="AH17" s="1"/>
      <c r="AI17" s="4"/>
    </row>
    <row r="18" spans="1:35" x14ac:dyDescent="0.2">
      <c r="A18" s="101" t="s">
        <v>17</v>
      </c>
      <c r="B18" s="101" t="s">
        <v>24</v>
      </c>
      <c r="C18" s="101" t="s">
        <v>5</v>
      </c>
      <c r="D18" s="34" t="s">
        <v>29</v>
      </c>
      <c r="E18" s="32">
        <v>3.411691E-2</v>
      </c>
      <c r="F18" s="29">
        <v>1.2331899999999999E-3</v>
      </c>
      <c r="G18" s="28">
        <v>5.0606190000000002E-2</v>
      </c>
      <c r="H18" s="29">
        <v>1.003159E-2</v>
      </c>
      <c r="I18" s="28">
        <v>9.0916860000000002E-2</v>
      </c>
      <c r="J18" s="29">
        <v>9.9064300000000008E-3</v>
      </c>
      <c r="K18" s="28">
        <v>4.916193E-2</v>
      </c>
      <c r="L18" s="29">
        <v>3.03653E-3</v>
      </c>
      <c r="M18" s="118">
        <v>0.17546138</v>
      </c>
      <c r="N18" s="36">
        <v>1.6833000000000001E-2</v>
      </c>
      <c r="O18" s="129">
        <f t="shared" si="0"/>
        <v>8.0052653999999987E-2</v>
      </c>
      <c r="P18" s="48">
        <f t="shared" si="1"/>
        <v>8.2081480000000019E-3</v>
      </c>
      <c r="V18" s="1"/>
      <c r="Y18" s="1"/>
      <c r="AB18" s="1"/>
      <c r="AE18" s="1"/>
      <c r="AH18" s="1"/>
      <c r="AI18" s="4"/>
    </row>
    <row r="19" spans="1:35" x14ac:dyDescent="0.2">
      <c r="A19" s="101" t="s">
        <v>17</v>
      </c>
      <c r="B19" s="101" t="s">
        <v>24</v>
      </c>
      <c r="C19" s="101" t="s">
        <v>5</v>
      </c>
      <c r="D19" s="34" t="s">
        <v>28</v>
      </c>
      <c r="E19" s="32">
        <v>3.8697820000000001E-2</v>
      </c>
      <c r="F19" s="29">
        <v>2.3100299999999998E-3</v>
      </c>
      <c r="G19" s="28">
        <v>4.45739E-2</v>
      </c>
      <c r="H19" s="29">
        <v>4.6309300000000001E-3</v>
      </c>
      <c r="I19" s="28">
        <v>0.10081743999999999</v>
      </c>
      <c r="J19" s="29">
        <v>8.9319099999999995E-3</v>
      </c>
      <c r="K19" s="28">
        <v>5.2155060000000003E-2</v>
      </c>
      <c r="L19" s="29">
        <v>5.3443500000000003E-3</v>
      </c>
      <c r="M19" s="28">
        <v>0.20704819999999999</v>
      </c>
      <c r="N19" s="36">
        <v>1.4410579999999999E-2</v>
      </c>
      <c r="O19" s="129">
        <f t="shared" si="0"/>
        <v>8.8658483999999996E-2</v>
      </c>
      <c r="P19" s="48">
        <f t="shared" si="1"/>
        <v>7.1255600000000004E-3</v>
      </c>
      <c r="V19" s="1"/>
      <c r="Y19" s="1"/>
      <c r="AB19" s="1"/>
      <c r="AE19" s="1"/>
      <c r="AH19" s="1"/>
      <c r="AI19" s="4"/>
    </row>
    <row r="20" spans="1:35" x14ac:dyDescent="0.2">
      <c r="A20" s="101" t="s">
        <v>17</v>
      </c>
      <c r="B20" s="101" t="s">
        <v>24</v>
      </c>
      <c r="C20" s="101" t="s">
        <v>5</v>
      </c>
      <c r="D20" s="34" t="s">
        <v>27</v>
      </c>
      <c r="E20" s="32">
        <v>3.853521E-2</v>
      </c>
      <c r="F20" s="29">
        <v>2.6953599999999999E-3</v>
      </c>
      <c r="G20" s="28">
        <v>4.3161970000000001E-2</v>
      </c>
      <c r="H20" s="29">
        <v>4.2691200000000004E-3</v>
      </c>
      <c r="I20" s="28">
        <v>0.12395157</v>
      </c>
      <c r="J20" s="29">
        <v>7.7437900000000004E-3</v>
      </c>
      <c r="K20" s="28">
        <v>5.5340689999999998E-2</v>
      </c>
      <c r="L20" s="29">
        <v>4.6088300000000004E-3</v>
      </c>
      <c r="M20" s="28">
        <v>0.21371989999999999</v>
      </c>
      <c r="N20" s="36">
        <v>1.130419E-2</v>
      </c>
      <c r="O20" s="129">
        <f t="shared" si="0"/>
        <v>9.4941867999999999E-2</v>
      </c>
      <c r="P20" s="48">
        <f t="shared" si="1"/>
        <v>6.1242580000000005E-3</v>
      </c>
      <c r="V20" s="1"/>
      <c r="Y20" s="1"/>
      <c r="AB20" s="1"/>
      <c r="AE20" s="1"/>
      <c r="AH20" s="1"/>
      <c r="AI20" s="4"/>
    </row>
    <row r="21" spans="1:35" ht="17" thickBot="1" x14ac:dyDescent="0.25">
      <c r="A21" s="101" t="s">
        <v>17</v>
      </c>
      <c r="B21" s="101" t="s">
        <v>24</v>
      </c>
      <c r="C21" s="102" t="s">
        <v>5</v>
      </c>
      <c r="D21" s="35" t="s">
        <v>26</v>
      </c>
      <c r="E21" s="33">
        <v>3.8575829999999998E-2</v>
      </c>
      <c r="F21" s="31">
        <v>1.9546899999999998E-3</v>
      </c>
      <c r="G21" s="30">
        <v>4.2020479999999999E-2</v>
      </c>
      <c r="H21" s="31">
        <v>4.3812199999999999E-3</v>
      </c>
      <c r="I21" s="30">
        <v>8.8536169999999997E-2</v>
      </c>
      <c r="J21" s="31">
        <v>1.0212840000000001E-2</v>
      </c>
      <c r="K21" s="30">
        <v>5.4482509999999998E-2</v>
      </c>
      <c r="L21" s="31">
        <v>6.0406799999999997E-3</v>
      </c>
      <c r="M21" s="30">
        <v>0.21338995999999999</v>
      </c>
      <c r="N21" s="37">
        <v>1.6648280000000001E-2</v>
      </c>
      <c r="O21" s="130">
        <f t="shared" si="0"/>
        <v>8.7400989999999998E-2</v>
      </c>
      <c r="P21" s="77">
        <f t="shared" si="1"/>
        <v>7.8475420000000008E-3</v>
      </c>
      <c r="V21" s="1"/>
      <c r="Y21" s="1"/>
      <c r="AB21" s="1"/>
      <c r="AE21" s="1"/>
      <c r="AH21" s="1"/>
      <c r="AI21" s="4"/>
    </row>
    <row r="22" spans="1:35" x14ac:dyDescent="0.2">
      <c r="A22" s="101" t="s">
        <v>17</v>
      </c>
      <c r="B22" s="101" t="s">
        <v>24</v>
      </c>
      <c r="C22" s="100" t="s">
        <v>14</v>
      </c>
      <c r="D22" s="88" t="s">
        <v>22</v>
      </c>
      <c r="E22" s="89">
        <v>3.7998320000000002E-2</v>
      </c>
      <c r="F22" s="75">
        <v>2.2506100000000001E-3</v>
      </c>
      <c r="G22" s="73">
        <v>4.4567179999999998E-2</v>
      </c>
      <c r="H22" s="75">
        <v>8.2591599999999998E-3</v>
      </c>
      <c r="I22" s="73">
        <v>0.10574146</v>
      </c>
      <c r="J22" s="75">
        <v>8.5761899999999992E-3</v>
      </c>
      <c r="K22" s="73">
        <v>5.0319280000000001E-2</v>
      </c>
      <c r="L22" s="75">
        <v>3.6568999999999998E-3</v>
      </c>
      <c r="M22" s="73">
        <v>0.20168823999999999</v>
      </c>
      <c r="N22" s="90">
        <v>2.8898110000000001E-2</v>
      </c>
      <c r="O22" s="128">
        <f t="shared" si="0"/>
        <v>8.8062895999999988E-2</v>
      </c>
      <c r="P22" s="76">
        <f t="shared" si="1"/>
        <v>1.0328194000000001E-2</v>
      </c>
      <c r="S22" s="1"/>
      <c r="V22" s="1"/>
      <c r="Y22" s="1"/>
      <c r="AB22" s="1"/>
      <c r="AE22" s="1"/>
      <c r="AH22" s="1"/>
      <c r="AI22" s="4"/>
    </row>
    <row r="23" spans="1:35" x14ac:dyDescent="0.2">
      <c r="A23" s="101" t="s">
        <v>17</v>
      </c>
      <c r="B23" s="101" t="s">
        <v>24</v>
      </c>
      <c r="C23" s="101" t="s">
        <v>14</v>
      </c>
      <c r="D23" s="34" t="s">
        <v>23</v>
      </c>
      <c r="E23" s="32">
        <v>4.1093039999999997E-2</v>
      </c>
      <c r="F23" s="29">
        <v>4.9933099999999999E-3</v>
      </c>
      <c r="G23" s="28">
        <v>4.6781929999999999E-2</v>
      </c>
      <c r="H23" s="29">
        <v>2.0788979999999999E-2</v>
      </c>
      <c r="I23" s="28">
        <v>8.8310810000000003E-2</v>
      </c>
      <c r="J23" s="29">
        <v>8.6522400000000003E-3</v>
      </c>
      <c r="K23" s="28">
        <v>5.2041959999999998E-2</v>
      </c>
      <c r="L23" s="29">
        <v>2.7707999999999999E-3</v>
      </c>
      <c r="M23" s="28">
        <v>0.20056247999999999</v>
      </c>
      <c r="N23" s="36">
        <v>4.7945700000000001E-2</v>
      </c>
      <c r="O23" s="129">
        <f t="shared" si="0"/>
        <v>8.5758044000000005E-2</v>
      </c>
      <c r="P23" s="48">
        <f t="shared" si="1"/>
        <v>1.7030205999999999E-2</v>
      </c>
      <c r="S23" s="1"/>
      <c r="V23" s="1"/>
      <c r="Y23" s="1"/>
      <c r="AB23" s="1"/>
      <c r="AE23" s="1"/>
      <c r="AH23" s="1"/>
      <c r="AI23" s="4"/>
    </row>
    <row r="24" spans="1:35" x14ac:dyDescent="0.2">
      <c r="A24" s="101" t="s">
        <v>17</v>
      </c>
      <c r="B24" s="101" t="s">
        <v>24</v>
      </c>
      <c r="C24" s="101" t="s">
        <v>14</v>
      </c>
      <c r="D24" s="34" t="s">
        <v>6</v>
      </c>
      <c r="E24" s="32">
        <v>4.8521809999999999E-2</v>
      </c>
      <c r="F24" s="29">
        <v>3.0042799999999998E-3</v>
      </c>
      <c r="G24" s="28">
        <v>7.3774670000000001E-2</v>
      </c>
      <c r="H24" s="29">
        <v>2.1073919999999999E-2</v>
      </c>
      <c r="I24" s="28">
        <v>7.3918940000000002E-2</v>
      </c>
      <c r="J24" s="29">
        <v>1.3486140000000001E-2</v>
      </c>
      <c r="K24" s="28">
        <v>4.4487350000000002E-2</v>
      </c>
      <c r="L24" s="29">
        <v>4.1521400000000003E-3</v>
      </c>
      <c r="M24" s="28">
        <v>0.18898264000000001</v>
      </c>
      <c r="N24" s="36">
        <v>3.1356099999999998E-2</v>
      </c>
      <c r="O24" s="129">
        <f t="shared" si="0"/>
        <v>8.5937082000000012E-2</v>
      </c>
      <c r="P24" s="48">
        <f t="shared" si="1"/>
        <v>1.4614515999999999E-2</v>
      </c>
      <c r="S24" s="1"/>
      <c r="V24" s="1"/>
      <c r="Y24" s="1"/>
      <c r="AB24" s="1"/>
      <c r="AE24" s="1"/>
      <c r="AH24" s="1"/>
      <c r="AI24" s="4"/>
    </row>
    <row r="25" spans="1:35" x14ac:dyDescent="0.2">
      <c r="A25" s="101" t="s">
        <v>17</v>
      </c>
      <c r="B25" s="101" t="s">
        <v>24</v>
      </c>
      <c r="C25" s="101" t="s">
        <v>14</v>
      </c>
      <c r="D25" s="34" t="s">
        <v>7</v>
      </c>
      <c r="E25" s="32">
        <v>4.688353E-2</v>
      </c>
      <c r="F25" s="29">
        <v>7.4230499999999996E-3</v>
      </c>
      <c r="G25" s="28">
        <v>4.405071E-2</v>
      </c>
      <c r="H25" s="29">
        <v>1.9468050000000001E-2</v>
      </c>
      <c r="I25" s="28">
        <v>0.10754123</v>
      </c>
      <c r="J25" s="29">
        <v>1.059185E-2</v>
      </c>
      <c r="K25" s="28">
        <v>4.4781679999999997E-2</v>
      </c>
      <c r="L25" s="29">
        <v>3.04579E-3</v>
      </c>
      <c r="M25" s="28">
        <v>0.26872553999999998</v>
      </c>
      <c r="N25" s="36">
        <v>4.1325769999999998E-2</v>
      </c>
      <c r="O25" s="129">
        <f t="shared" si="0"/>
        <v>0.102396538</v>
      </c>
      <c r="P25" s="48">
        <f t="shared" si="1"/>
        <v>1.6370902E-2</v>
      </c>
      <c r="S25" s="1"/>
      <c r="V25" s="1"/>
      <c r="Y25" s="1"/>
      <c r="AB25" s="1"/>
      <c r="AE25" s="1"/>
      <c r="AH25" s="1"/>
      <c r="AI25" s="4"/>
    </row>
    <row r="26" spans="1:35" x14ac:dyDescent="0.2">
      <c r="A26" s="101" t="s">
        <v>17</v>
      </c>
      <c r="B26" s="101" t="s">
        <v>24</v>
      </c>
      <c r="C26" s="101" t="s">
        <v>14</v>
      </c>
      <c r="D26" s="34" t="s">
        <v>8</v>
      </c>
      <c r="E26" s="32">
        <v>3.6338299999999997E-2</v>
      </c>
      <c r="F26" s="29">
        <v>3.1718800000000002E-3</v>
      </c>
      <c r="G26" s="28">
        <v>4.9922719999999997E-2</v>
      </c>
      <c r="H26" s="29">
        <v>1.0873910000000001E-2</v>
      </c>
      <c r="I26" s="28">
        <v>0.11520743999999999</v>
      </c>
      <c r="J26" s="29">
        <v>9.0746999999999998E-3</v>
      </c>
      <c r="K26" s="28">
        <v>5.073946E-2</v>
      </c>
      <c r="L26" s="29">
        <v>3.0100000000000001E-3</v>
      </c>
      <c r="M26" s="28">
        <v>0.19211847000000001</v>
      </c>
      <c r="N26" s="36">
        <v>2.857432E-2</v>
      </c>
      <c r="O26" s="129">
        <f t="shared" si="0"/>
        <v>8.8865277999999992E-2</v>
      </c>
      <c r="P26" s="48">
        <f t="shared" si="1"/>
        <v>1.0940962E-2</v>
      </c>
      <c r="S26" s="1"/>
      <c r="V26" s="1"/>
      <c r="Y26" s="1"/>
      <c r="AB26" s="1"/>
      <c r="AE26" s="1"/>
      <c r="AH26" s="1"/>
      <c r="AI26" s="4"/>
    </row>
    <row r="27" spans="1:35" x14ac:dyDescent="0.2">
      <c r="A27" s="101" t="s">
        <v>17</v>
      </c>
      <c r="B27" s="101" t="s">
        <v>24</v>
      </c>
      <c r="C27" s="101" t="s">
        <v>14</v>
      </c>
      <c r="D27" s="34" t="s">
        <v>9</v>
      </c>
      <c r="E27" s="32">
        <v>3.8622249999999997E-2</v>
      </c>
      <c r="F27" s="29">
        <v>2.0866600000000002E-3</v>
      </c>
      <c r="G27" s="28">
        <v>4.3247529999999999E-2</v>
      </c>
      <c r="H27" s="29">
        <v>6.0291900000000002E-3</v>
      </c>
      <c r="I27" s="28">
        <v>0.13925380000000001</v>
      </c>
      <c r="J27" s="29">
        <v>5.2283299999999998E-3</v>
      </c>
      <c r="K27" s="28">
        <v>5.2141399999999997E-2</v>
      </c>
      <c r="L27" s="29">
        <v>3.7679699999999998E-3</v>
      </c>
      <c r="M27" s="28">
        <v>0.19526234000000001</v>
      </c>
      <c r="N27" s="36">
        <v>2.5510689999999999E-2</v>
      </c>
      <c r="O27" s="129">
        <f t="shared" si="0"/>
        <v>9.3705463999999988E-2</v>
      </c>
      <c r="P27" s="48">
        <f t="shared" si="1"/>
        <v>8.5245679999999997E-3</v>
      </c>
      <c r="S27" s="1"/>
      <c r="V27" s="1"/>
      <c r="Y27" s="1"/>
      <c r="AB27" s="1"/>
      <c r="AE27" s="1"/>
      <c r="AH27" s="1"/>
      <c r="AI27" s="4"/>
    </row>
    <row r="28" spans="1:35" x14ac:dyDescent="0.2">
      <c r="A28" s="101" t="s">
        <v>17</v>
      </c>
      <c r="B28" s="101" t="s">
        <v>24</v>
      </c>
      <c r="C28" s="101" t="s">
        <v>14</v>
      </c>
      <c r="D28" s="34" t="s">
        <v>10</v>
      </c>
      <c r="E28" s="32">
        <v>4.2097679999999998E-2</v>
      </c>
      <c r="F28" s="29">
        <v>3.5840899999999998E-3</v>
      </c>
      <c r="G28" s="28">
        <v>4.653521E-2</v>
      </c>
      <c r="H28" s="29">
        <v>4.18593E-3</v>
      </c>
      <c r="I28" s="28">
        <v>0.12533078</v>
      </c>
      <c r="J28" s="29">
        <v>1.0007729999999999E-2</v>
      </c>
      <c r="K28" s="28">
        <v>5.3982170000000003E-2</v>
      </c>
      <c r="L28" s="29">
        <v>5.0273000000000002E-3</v>
      </c>
      <c r="M28" s="28">
        <v>0.20489204</v>
      </c>
      <c r="N28" s="36">
        <v>1.660551E-2</v>
      </c>
      <c r="O28" s="129">
        <f t="shared" si="0"/>
        <v>9.4567576E-2</v>
      </c>
      <c r="P28" s="48">
        <f t="shared" si="1"/>
        <v>7.8821120000000001E-3</v>
      </c>
      <c r="S28" s="1"/>
      <c r="V28" s="1"/>
      <c r="Y28" s="1"/>
      <c r="AB28" s="1"/>
      <c r="AE28" s="1"/>
      <c r="AH28" s="1"/>
      <c r="AI28" s="4"/>
    </row>
    <row r="29" spans="1:35" x14ac:dyDescent="0.2">
      <c r="A29" s="101" t="s">
        <v>17</v>
      </c>
      <c r="B29" s="101" t="s">
        <v>24</v>
      </c>
      <c r="C29" s="101" t="s">
        <v>14</v>
      </c>
      <c r="D29" s="34" t="s">
        <v>11</v>
      </c>
      <c r="E29" s="32">
        <v>4.0946459999999997E-2</v>
      </c>
      <c r="F29" s="29">
        <v>3.1882500000000001E-3</v>
      </c>
      <c r="G29" s="28">
        <v>4.6447170000000003E-2</v>
      </c>
      <c r="H29" s="29">
        <v>6.9377700000000002E-3</v>
      </c>
      <c r="I29" s="28">
        <v>0.1170828</v>
      </c>
      <c r="J29" s="29">
        <v>8.5209399999999994E-3</v>
      </c>
      <c r="K29" s="28">
        <v>5.3641260000000003E-2</v>
      </c>
      <c r="L29" s="29">
        <v>5.6077000000000002E-3</v>
      </c>
      <c r="M29" s="28">
        <v>0.23376796999999999</v>
      </c>
      <c r="N29" s="36">
        <v>3.0328709999999998E-2</v>
      </c>
      <c r="O29" s="129">
        <f t="shared" si="0"/>
        <v>9.8377132000000006E-2</v>
      </c>
      <c r="P29" s="48">
        <f t="shared" si="1"/>
        <v>1.0916673999999998E-2</v>
      </c>
      <c r="S29" s="1"/>
      <c r="V29" s="1"/>
      <c r="Y29" s="1"/>
      <c r="AB29" s="1"/>
      <c r="AE29" s="1"/>
      <c r="AH29" s="1"/>
      <c r="AI29" s="4"/>
    </row>
    <row r="30" spans="1:35" x14ac:dyDescent="0.2">
      <c r="A30" s="101" t="s">
        <v>17</v>
      </c>
      <c r="B30" s="101" t="s">
        <v>24</v>
      </c>
      <c r="C30" s="101" t="s">
        <v>14</v>
      </c>
      <c r="D30" s="34" t="s">
        <v>12</v>
      </c>
      <c r="E30" s="32">
        <v>3.8469900000000001E-2</v>
      </c>
      <c r="F30" s="29">
        <v>3.5045900000000001E-3</v>
      </c>
      <c r="G30" s="28">
        <v>4.4200080000000003E-2</v>
      </c>
      <c r="H30" s="29">
        <v>5.8488500000000001E-3</v>
      </c>
      <c r="I30" s="28">
        <v>0.12034112</v>
      </c>
      <c r="J30" s="29">
        <v>1.070337E-2</v>
      </c>
      <c r="K30" s="28">
        <v>5.4323200000000002E-2</v>
      </c>
      <c r="L30" s="29">
        <v>5.0967699999999996E-3</v>
      </c>
      <c r="M30" s="28">
        <v>0.21698569000000001</v>
      </c>
      <c r="N30" s="36">
        <v>3.1629339999999999E-2</v>
      </c>
      <c r="O30" s="129">
        <f t="shared" si="0"/>
        <v>9.4863998000000005E-2</v>
      </c>
      <c r="P30" s="48">
        <f t="shared" si="1"/>
        <v>1.1356583999999999E-2</v>
      </c>
      <c r="S30" s="1"/>
      <c r="V30" s="1"/>
      <c r="Y30" s="1"/>
      <c r="AB30" s="1"/>
      <c r="AE30" s="1"/>
      <c r="AH30" s="1"/>
      <c r="AI30" s="4"/>
    </row>
    <row r="31" spans="1:35" x14ac:dyDescent="0.2">
      <c r="A31" s="101" t="s">
        <v>17</v>
      </c>
      <c r="B31" s="101" t="s">
        <v>24</v>
      </c>
      <c r="C31" s="101" t="s">
        <v>14</v>
      </c>
      <c r="D31" s="34" t="s">
        <v>13</v>
      </c>
      <c r="E31" s="32">
        <v>3.8949749999999998E-2</v>
      </c>
      <c r="F31" s="29">
        <v>2.4693900000000001E-3</v>
      </c>
      <c r="G31" s="28">
        <v>4.4631410000000003E-2</v>
      </c>
      <c r="H31" s="29">
        <v>6.7744700000000003E-3</v>
      </c>
      <c r="I31" s="28">
        <v>0.13968700000000001</v>
      </c>
      <c r="J31" s="29">
        <v>5.33681E-3</v>
      </c>
      <c r="K31" s="28">
        <v>4.8580970000000001E-2</v>
      </c>
      <c r="L31" s="29">
        <v>2.5708300000000001E-3</v>
      </c>
      <c r="M31" s="28">
        <v>0.19707489</v>
      </c>
      <c r="N31" s="36">
        <v>1.5211580000000001E-2</v>
      </c>
      <c r="O31" s="129">
        <f t="shared" si="0"/>
        <v>9.3784803999999999E-2</v>
      </c>
      <c r="P31" s="48">
        <f t="shared" si="1"/>
        <v>6.4726160000000005E-3</v>
      </c>
      <c r="S31" s="1"/>
      <c r="V31" s="1"/>
      <c r="Y31" s="1"/>
      <c r="AB31" s="1"/>
      <c r="AE31" s="1"/>
      <c r="AH31" s="1"/>
      <c r="AI31" s="4"/>
    </row>
    <row r="32" spans="1:35" x14ac:dyDescent="0.2">
      <c r="A32" s="101" t="s">
        <v>17</v>
      </c>
      <c r="B32" s="101" t="s">
        <v>24</v>
      </c>
      <c r="C32" s="101" t="s">
        <v>14</v>
      </c>
      <c r="D32" s="34" t="s">
        <v>33</v>
      </c>
      <c r="E32" s="32">
        <v>3.5255389999999998E-2</v>
      </c>
      <c r="F32" s="29">
        <v>1.2831699999999999E-3</v>
      </c>
      <c r="G32" s="28">
        <v>4.5522840000000002E-2</v>
      </c>
      <c r="H32" s="29">
        <v>6.1475399999999999E-3</v>
      </c>
      <c r="I32" s="28">
        <v>0.10432288000000001</v>
      </c>
      <c r="J32" s="29">
        <v>7.4612200000000002E-3</v>
      </c>
      <c r="K32" s="28">
        <v>5.0878439999999997E-2</v>
      </c>
      <c r="L32" s="29">
        <v>3.0762599999999999E-3</v>
      </c>
      <c r="M32" s="28">
        <v>0.18530632999999999</v>
      </c>
      <c r="N32" s="36">
        <v>1.0735110000000001E-2</v>
      </c>
      <c r="O32" s="129">
        <f t="shared" si="0"/>
        <v>8.4257176000000003E-2</v>
      </c>
      <c r="P32" s="48">
        <f t="shared" si="1"/>
        <v>5.7406599999999999E-3</v>
      </c>
      <c r="S32" s="1"/>
      <c r="V32" s="1"/>
      <c r="Y32" s="1"/>
      <c r="AB32" s="1"/>
      <c r="AE32" s="1"/>
      <c r="AH32" s="1"/>
      <c r="AI32" s="4"/>
    </row>
    <row r="33" spans="1:35" x14ac:dyDescent="0.2">
      <c r="A33" s="101" t="s">
        <v>17</v>
      </c>
      <c r="B33" s="101" t="s">
        <v>24</v>
      </c>
      <c r="C33" s="101" t="s">
        <v>14</v>
      </c>
      <c r="D33" s="34" t="s">
        <v>32</v>
      </c>
      <c r="E33" s="32">
        <v>3.7891139999999997E-2</v>
      </c>
      <c r="F33" s="29">
        <v>1.9166599999999999E-3</v>
      </c>
      <c r="G33" s="28">
        <v>4.0250189999999998E-2</v>
      </c>
      <c r="H33" s="29">
        <v>4.5802899999999999E-3</v>
      </c>
      <c r="I33" s="28">
        <v>0.10249939</v>
      </c>
      <c r="J33" s="29">
        <v>8.9286699999999997E-3</v>
      </c>
      <c r="K33" s="28">
        <v>5.2414889999999999E-2</v>
      </c>
      <c r="L33" s="29">
        <v>4.1001400000000004E-3</v>
      </c>
      <c r="M33" s="28">
        <v>0.20533808000000001</v>
      </c>
      <c r="N33" s="36">
        <v>1.476994E-2</v>
      </c>
      <c r="O33" s="129">
        <f t="shared" si="0"/>
        <v>8.7678737999999992E-2</v>
      </c>
      <c r="P33" s="48">
        <f t="shared" si="1"/>
        <v>6.8591399999999997E-3</v>
      </c>
      <c r="S33" s="1"/>
      <c r="V33" s="1"/>
      <c r="Y33" s="1"/>
      <c r="AB33" s="1"/>
      <c r="AE33" s="1"/>
      <c r="AH33" s="1"/>
      <c r="AI33" s="4"/>
    </row>
    <row r="34" spans="1:35" x14ac:dyDescent="0.2">
      <c r="A34" s="101" t="s">
        <v>17</v>
      </c>
      <c r="B34" s="101" t="s">
        <v>24</v>
      </c>
      <c r="C34" s="101" t="s">
        <v>14</v>
      </c>
      <c r="D34" s="34" t="s">
        <v>31</v>
      </c>
      <c r="E34" s="32">
        <v>3.9517709999999998E-2</v>
      </c>
      <c r="F34" s="29">
        <v>2.26699E-3</v>
      </c>
      <c r="G34" s="28">
        <v>4.5681659999999999E-2</v>
      </c>
      <c r="H34" s="29">
        <v>4.0361199999999998E-3</v>
      </c>
      <c r="I34" s="28">
        <v>7.0903149999999998E-2</v>
      </c>
      <c r="J34" s="29">
        <v>7.9616300000000008E-3</v>
      </c>
      <c r="K34" s="28">
        <v>5.1125740000000003E-2</v>
      </c>
      <c r="L34" s="29">
        <v>3.47314E-3</v>
      </c>
      <c r="M34" s="28">
        <v>0.20279664</v>
      </c>
      <c r="N34" s="36">
        <v>1.849814E-2</v>
      </c>
      <c r="O34" s="129">
        <f t="shared" si="0"/>
        <v>8.2004980000000005E-2</v>
      </c>
      <c r="P34" s="48">
        <f t="shared" si="1"/>
        <v>7.2472040000000001E-3</v>
      </c>
    </row>
    <row r="35" spans="1:35" x14ac:dyDescent="0.2">
      <c r="A35" s="101" t="s">
        <v>17</v>
      </c>
      <c r="B35" s="101" t="s">
        <v>24</v>
      </c>
      <c r="C35" s="101" t="s">
        <v>14</v>
      </c>
      <c r="D35" s="34" t="s">
        <v>30</v>
      </c>
      <c r="E35" s="32">
        <v>3.5346900000000001E-2</v>
      </c>
      <c r="F35" s="29">
        <v>1.6353699999999999E-3</v>
      </c>
      <c r="G35" s="28">
        <v>4.5414280000000001E-2</v>
      </c>
      <c r="H35" s="29">
        <v>5.3444399999999998E-3</v>
      </c>
      <c r="I35" s="28">
        <v>0.11901049</v>
      </c>
      <c r="J35" s="29">
        <v>8.3020699999999999E-3</v>
      </c>
      <c r="K35" s="28">
        <v>4.9063309999999999E-2</v>
      </c>
      <c r="L35" s="29">
        <v>3.45137E-3</v>
      </c>
      <c r="M35" s="28">
        <v>0.18886956999999999</v>
      </c>
      <c r="N35" s="36">
        <v>1.0686950000000001E-2</v>
      </c>
      <c r="O35" s="129">
        <f t="shared" ref="O35:O57" si="2">AVERAGE(E35,G35,I35,K35,M35)</f>
        <v>8.754091E-2</v>
      </c>
      <c r="P35" s="48">
        <f t="shared" ref="P35:P57" si="3">AVERAGE(F35,H35,J35,L35,N35)</f>
        <v>5.8840400000000001E-3</v>
      </c>
    </row>
    <row r="36" spans="1:35" x14ac:dyDescent="0.2">
      <c r="A36" s="101" t="s">
        <v>17</v>
      </c>
      <c r="B36" s="101" t="s">
        <v>24</v>
      </c>
      <c r="C36" s="101" t="s">
        <v>14</v>
      </c>
      <c r="D36" s="34" t="s">
        <v>29</v>
      </c>
      <c r="E36" s="32">
        <v>3.5296210000000001E-2</v>
      </c>
      <c r="F36" s="29">
        <v>1.1035400000000001E-3</v>
      </c>
      <c r="G36" s="28">
        <v>4.3120980000000003E-2</v>
      </c>
      <c r="H36" s="29">
        <v>4.7825400000000001E-3</v>
      </c>
      <c r="I36" s="28">
        <v>9.7348459999999998E-2</v>
      </c>
      <c r="J36" s="29">
        <v>1.1097910000000001E-2</v>
      </c>
      <c r="K36" s="28">
        <v>5.0550699999999997E-2</v>
      </c>
      <c r="L36" s="29">
        <v>2.9409800000000002E-3</v>
      </c>
      <c r="M36" s="118">
        <v>0.18414396</v>
      </c>
      <c r="N36" s="36">
        <v>1.1498410000000001E-2</v>
      </c>
      <c r="O36" s="129">
        <f t="shared" si="2"/>
        <v>8.2092061999999993E-2</v>
      </c>
      <c r="P36" s="48">
        <f t="shared" si="3"/>
        <v>6.2846760000000003E-3</v>
      </c>
      <c r="U36"/>
      <c r="AC36"/>
    </row>
    <row r="37" spans="1:35" x14ac:dyDescent="0.2">
      <c r="A37" s="101" t="s">
        <v>17</v>
      </c>
      <c r="B37" s="101" t="s">
        <v>24</v>
      </c>
      <c r="C37" s="101" t="s">
        <v>14</v>
      </c>
      <c r="D37" s="34" t="s">
        <v>28</v>
      </c>
      <c r="E37" s="32">
        <v>3.7391239999999999E-2</v>
      </c>
      <c r="F37" s="29">
        <v>1.7950799999999999E-3</v>
      </c>
      <c r="G37" s="28">
        <v>4.2565159999999998E-2</v>
      </c>
      <c r="H37" s="29">
        <v>4.2540700000000004E-3</v>
      </c>
      <c r="I37" s="28">
        <v>9.9707229999999994E-2</v>
      </c>
      <c r="J37" s="29">
        <v>9.8968400000000005E-3</v>
      </c>
      <c r="K37" s="28">
        <v>5.5108860000000003E-2</v>
      </c>
      <c r="L37" s="29">
        <v>4.7330599999999999E-3</v>
      </c>
      <c r="M37" s="28">
        <v>0.20332964000000001</v>
      </c>
      <c r="N37" s="36">
        <v>1.147576E-2</v>
      </c>
      <c r="O37" s="129">
        <f t="shared" si="2"/>
        <v>8.7620426000000001E-2</v>
      </c>
      <c r="P37" s="48">
        <f t="shared" si="3"/>
        <v>6.4309620000000001E-3</v>
      </c>
      <c r="U37"/>
      <c r="AC37"/>
    </row>
    <row r="38" spans="1:35" x14ac:dyDescent="0.2">
      <c r="A38" s="101" t="s">
        <v>17</v>
      </c>
      <c r="B38" s="101" t="s">
        <v>24</v>
      </c>
      <c r="C38" s="101" t="s">
        <v>14</v>
      </c>
      <c r="D38" s="34" t="s">
        <v>27</v>
      </c>
      <c r="E38" s="32">
        <v>4.0209050000000003E-2</v>
      </c>
      <c r="F38" s="29">
        <v>2.4964499999999999E-3</v>
      </c>
      <c r="G38" s="28">
        <v>3.5547219999999997E-2</v>
      </c>
      <c r="H38" s="29">
        <v>2.5114E-3</v>
      </c>
      <c r="I38" s="28">
        <v>0.12147798</v>
      </c>
      <c r="J38" s="29">
        <v>7.5422900000000001E-3</v>
      </c>
      <c r="K38" s="28">
        <v>5.4132890000000003E-2</v>
      </c>
      <c r="L38" s="29">
        <v>4.1248700000000001E-3</v>
      </c>
      <c r="M38" s="28">
        <v>0.22913578000000001</v>
      </c>
      <c r="N38" s="36">
        <v>1.5751850000000001E-2</v>
      </c>
      <c r="O38" s="129">
        <f t="shared" si="2"/>
        <v>9.6100584000000003E-2</v>
      </c>
      <c r="P38" s="48">
        <f t="shared" si="3"/>
        <v>6.4853720000000005E-3</v>
      </c>
      <c r="U38"/>
      <c r="V38" s="4"/>
      <c r="AC38"/>
    </row>
    <row r="39" spans="1:35" ht="17" thickBot="1" x14ac:dyDescent="0.25">
      <c r="A39" s="101" t="s">
        <v>17</v>
      </c>
      <c r="B39" s="101" t="s">
        <v>24</v>
      </c>
      <c r="C39" s="102" t="s">
        <v>14</v>
      </c>
      <c r="D39" s="35" t="s">
        <v>26</v>
      </c>
      <c r="E39" s="33">
        <v>3.87377E-2</v>
      </c>
      <c r="F39" s="31">
        <v>1.22365E-3</v>
      </c>
      <c r="G39" s="30">
        <v>3.805948E-2</v>
      </c>
      <c r="H39" s="31">
        <v>3.0064100000000002E-3</v>
      </c>
      <c r="I39" s="30">
        <v>8.7761749999999999E-2</v>
      </c>
      <c r="J39" s="31">
        <v>6.7298100000000001E-3</v>
      </c>
      <c r="K39" s="30">
        <v>5.3791789999999999E-2</v>
      </c>
      <c r="L39" s="31">
        <v>4.1557299999999998E-3</v>
      </c>
      <c r="M39" s="30">
        <v>0.21724673999999999</v>
      </c>
      <c r="N39" s="37">
        <v>1.433688E-2</v>
      </c>
      <c r="O39" s="130">
        <f t="shared" si="2"/>
        <v>8.7119491999999993E-2</v>
      </c>
      <c r="P39" s="77">
        <f t="shared" si="3"/>
        <v>5.8904960000000003E-3</v>
      </c>
      <c r="U39"/>
      <c r="AC39"/>
    </row>
    <row r="40" spans="1:35" x14ac:dyDescent="0.2">
      <c r="A40" s="101" t="s">
        <v>17</v>
      </c>
      <c r="B40" s="101" t="s">
        <v>24</v>
      </c>
      <c r="C40" s="100" t="s">
        <v>15</v>
      </c>
      <c r="D40" s="88" t="s">
        <v>22</v>
      </c>
      <c r="E40" s="89">
        <v>3.8760740000000002E-2</v>
      </c>
      <c r="F40" s="75">
        <v>2.0729099999999999E-3</v>
      </c>
      <c r="G40" s="73">
        <v>3.5659450000000002E-2</v>
      </c>
      <c r="H40" s="75">
        <v>4.6596099999999998E-3</v>
      </c>
      <c r="I40" s="73">
        <v>0.10557685999999999</v>
      </c>
      <c r="J40" s="75">
        <v>7.7091E-3</v>
      </c>
      <c r="K40" s="73">
        <v>5.2137139999999998E-2</v>
      </c>
      <c r="L40" s="75">
        <v>3.0773599999999999E-3</v>
      </c>
      <c r="M40" s="73">
        <v>0.20717499</v>
      </c>
      <c r="N40" s="90">
        <v>1.1705500000000001E-2</v>
      </c>
      <c r="O40" s="128">
        <f t="shared" si="2"/>
        <v>8.7861835999999999E-2</v>
      </c>
      <c r="P40" s="76">
        <f t="shared" si="3"/>
        <v>5.8448960000000005E-3</v>
      </c>
      <c r="U40"/>
      <c r="AC40"/>
    </row>
    <row r="41" spans="1:35" x14ac:dyDescent="0.2">
      <c r="A41" s="101" t="s">
        <v>17</v>
      </c>
      <c r="B41" s="101" t="s">
        <v>24</v>
      </c>
      <c r="C41" s="101" t="s">
        <v>15</v>
      </c>
      <c r="D41" s="34" t="s">
        <v>23</v>
      </c>
      <c r="E41" s="32">
        <v>4.0869219999999998E-2</v>
      </c>
      <c r="F41" s="29">
        <v>2.0905300000000002E-3</v>
      </c>
      <c r="G41" s="28">
        <v>3.6043260000000001E-2</v>
      </c>
      <c r="H41" s="29">
        <v>5.1577899999999998E-3</v>
      </c>
      <c r="I41" s="28">
        <v>8.3784709999999998E-2</v>
      </c>
      <c r="J41" s="29">
        <v>7.19223E-3</v>
      </c>
      <c r="K41" s="28">
        <v>5.3270049999999999E-2</v>
      </c>
      <c r="L41" s="29">
        <v>3.5079899999999999E-3</v>
      </c>
      <c r="M41" s="28">
        <v>0.20479527</v>
      </c>
      <c r="N41" s="36">
        <v>1.8134850000000001E-2</v>
      </c>
      <c r="O41" s="129">
        <f t="shared" si="2"/>
        <v>8.3752501999999993E-2</v>
      </c>
      <c r="P41" s="48">
        <f t="shared" si="3"/>
        <v>7.2166779999999998E-3</v>
      </c>
      <c r="U41"/>
      <c r="AC41"/>
    </row>
    <row r="42" spans="1:35" x14ac:dyDescent="0.2">
      <c r="A42" s="101" t="s">
        <v>17</v>
      </c>
      <c r="B42" s="101" t="s">
        <v>24</v>
      </c>
      <c r="C42" s="101" t="s">
        <v>15</v>
      </c>
      <c r="D42" s="34" t="s">
        <v>6</v>
      </c>
      <c r="E42" s="32">
        <v>4.7969119999999997E-2</v>
      </c>
      <c r="F42" s="29">
        <v>1.5529700000000001E-3</v>
      </c>
      <c r="G42" s="28">
        <v>4.0223139999999998E-2</v>
      </c>
      <c r="H42" s="29">
        <v>5.3018700000000002E-3</v>
      </c>
      <c r="I42" s="28">
        <v>6.6698530000000006E-2</v>
      </c>
      <c r="J42" s="29">
        <v>7.8850599999999993E-3</v>
      </c>
      <c r="K42" s="28">
        <v>4.6232549999999997E-2</v>
      </c>
      <c r="L42" s="29">
        <v>4.3981599999999999E-3</v>
      </c>
      <c r="M42" s="28">
        <v>0.25012810000000002</v>
      </c>
      <c r="N42" s="36">
        <v>1.7497639999999998E-2</v>
      </c>
      <c r="O42" s="129">
        <f t="shared" si="2"/>
        <v>9.0250287999999998E-2</v>
      </c>
      <c r="P42" s="48">
        <f t="shared" si="3"/>
        <v>7.3271399999999985E-3</v>
      </c>
      <c r="U42"/>
      <c r="AC42"/>
    </row>
    <row r="43" spans="1:35" x14ac:dyDescent="0.2">
      <c r="A43" s="101" t="s">
        <v>17</v>
      </c>
      <c r="B43" s="101" t="s">
        <v>24</v>
      </c>
      <c r="C43" s="101" t="s">
        <v>15</v>
      </c>
      <c r="D43" s="34" t="s">
        <v>7</v>
      </c>
      <c r="E43" s="32">
        <v>3.5947050000000001E-2</v>
      </c>
      <c r="F43" s="29">
        <v>1.53112E-3</v>
      </c>
      <c r="G43" s="28">
        <v>6.136316E-2</v>
      </c>
      <c r="H43" s="29">
        <v>4.7642300000000004E-3</v>
      </c>
      <c r="I43" s="28">
        <v>8.7442160000000005E-2</v>
      </c>
      <c r="J43" s="29">
        <v>6.9829200000000001E-3</v>
      </c>
      <c r="K43" s="28">
        <v>5.2377720000000003E-2</v>
      </c>
      <c r="L43" s="29">
        <v>4.4109400000000003E-3</v>
      </c>
      <c r="M43" s="28">
        <v>0.21452177</v>
      </c>
      <c r="N43" s="36">
        <v>1.1109549999999999E-2</v>
      </c>
      <c r="O43" s="129">
        <f t="shared" si="2"/>
        <v>9.0330372000000006E-2</v>
      </c>
      <c r="P43" s="48">
        <f t="shared" si="3"/>
        <v>5.7597519999999999E-3</v>
      </c>
      <c r="U43"/>
      <c r="AC43"/>
    </row>
    <row r="44" spans="1:35" x14ac:dyDescent="0.2">
      <c r="A44" s="101" t="s">
        <v>17</v>
      </c>
      <c r="B44" s="101" t="s">
        <v>24</v>
      </c>
      <c r="C44" s="101" t="s">
        <v>15</v>
      </c>
      <c r="D44" s="34" t="s">
        <v>8</v>
      </c>
      <c r="E44" s="32">
        <v>3.732912E-2</v>
      </c>
      <c r="F44" s="29">
        <v>2.4959800000000001E-3</v>
      </c>
      <c r="G44" s="28">
        <v>3.5843079999999999E-2</v>
      </c>
      <c r="H44" s="29">
        <v>4.4301200000000001E-3</v>
      </c>
      <c r="I44" s="28">
        <v>0.12369516999999999</v>
      </c>
      <c r="J44" s="29">
        <v>1.008033E-2</v>
      </c>
      <c r="K44" s="28">
        <v>5.107689E-2</v>
      </c>
      <c r="L44" s="29">
        <v>2.3843699999999998E-3</v>
      </c>
      <c r="M44" s="28">
        <v>0.20649584000000001</v>
      </c>
      <c r="N44" s="36">
        <v>1.008328E-2</v>
      </c>
      <c r="O44" s="129">
        <f t="shared" si="2"/>
        <v>9.088802E-2</v>
      </c>
      <c r="P44" s="48">
        <f t="shared" si="3"/>
        <v>5.8948159999999998E-3</v>
      </c>
      <c r="U44"/>
      <c r="AC44"/>
    </row>
    <row r="45" spans="1:35" x14ac:dyDescent="0.2">
      <c r="A45" s="101" t="s">
        <v>17</v>
      </c>
      <c r="B45" s="101" t="s">
        <v>24</v>
      </c>
      <c r="C45" s="101" t="s">
        <v>15</v>
      </c>
      <c r="D45" s="34" t="s">
        <v>9</v>
      </c>
      <c r="E45" s="32">
        <v>3.961932E-2</v>
      </c>
      <c r="F45" s="29">
        <v>2.8375100000000001E-3</v>
      </c>
      <c r="G45" s="28">
        <v>3.8117379999999999E-2</v>
      </c>
      <c r="H45" s="29">
        <v>1.032945E-2</v>
      </c>
      <c r="I45" s="28">
        <v>0.14203507000000001</v>
      </c>
      <c r="J45" s="29">
        <v>7.3333199999999999E-3</v>
      </c>
      <c r="K45" s="28">
        <v>5.0919249999999999E-2</v>
      </c>
      <c r="L45" s="29">
        <v>4.0903500000000004E-3</v>
      </c>
      <c r="M45" s="28">
        <v>0.21186799000000001</v>
      </c>
      <c r="N45" s="36">
        <v>1.8608240000000002E-2</v>
      </c>
      <c r="O45" s="129">
        <f t="shared" si="2"/>
        <v>9.6511802000000008E-2</v>
      </c>
      <c r="P45" s="48">
        <f t="shared" si="3"/>
        <v>8.6397739999999994E-3</v>
      </c>
      <c r="U45"/>
      <c r="AC45"/>
    </row>
    <row r="46" spans="1:35" x14ac:dyDescent="0.2">
      <c r="A46" s="101" t="s">
        <v>17</v>
      </c>
      <c r="B46" s="101" t="s">
        <v>24</v>
      </c>
      <c r="C46" s="101" t="s">
        <v>15</v>
      </c>
      <c r="D46" s="34" t="s">
        <v>10</v>
      </c>
      <c r="E46" s="32">
        <v>4.3978999999999997E-2</v>
      </c>
      <c r="F46" s="29">
        <v>2.59721E-3</v>
      </c>
      <c r="G46" s="28">
        <v>3.9340079999999999E-2</v>
      </c>
      <c r="H46" s="29">
        <v>3.12613E-3</v>
      </c>
      <c r="I46" s="28">
        <v>0.12727527</v>
      </c>
      <c r="J46" s="29">
        <v>7.7820800000000002E-3</v>
      </c>
      <c r="K46" s="28">
        <v>5.4906299999999998E-2</v>
      </c>
      <c r="L46" s="29">
        <v>4.5721399999999997E-3</v>
      </c>
      <c r="M46" s="28">
        <v>0.22950818000000001</v>
      </c>
      <c r="N46" s="36">
        <v>8.0021599999999995E-3</v>
      </c>
      <c r="O46" s="129">
        <f t="shared" si="2"/>
        <v>9.9001766000000005E-2</v>
      </c>
      <c r="P46" s="48">
        <f t="shared" si="3"/>
        <v>5.2159440000000001E-3</v>
      </c>
      <c r="U46"/>
      <c r="AC46"/>
    </row>
    <row r="47" spans="1:35" x14ac:dyDescent="0.2">
      <c r="A47" s="101" t="s">
        <v>17</v>
      </c>
      <c r="B47" s="101" t="s">
        <v>24</v>
      </c>
      <c r="C47" s="101" t="s">
        <v>15</v>
      </c>
      <c r="D47" s="34" t="s">
        <v>11</v>
      </c>
      <c r="E47" s="32">
        <v>3.9044669999999997E-2</v>
      </c>
      <c r="F47" s="29">
        <v>1.8009E-3</v>
      </c>
      <c r="G47" s="28">
        <v>4.5031979999999999E-2</v>
      </c>
      <c r="H47" s="29">
        <v>3.62809E-3</v>
      </c>
      <c r="I47" s="28">
        <v>0.11760553999999999</v>
      </c>
      <c r="J47" s="29">
        <v>9.2221200000000003E-3</v>
      </c>
      <c r="K47" s="28">
        <v>5.64956E-2</v>
      </c>
      <c r="L47" s="29">
        <v>4.9072999999999999E-3</v>
      </c>
      <c r="M47" s="28">
        <v>0.22722687999999999</v>
      </c>
      <c r="N47" s="36">
        <v>7.8555900000000008E-3</v>
      </c>
      <c r="O47" s="129">
        <f t="shared" si="2"/>
        <v>9.7080933999999994E-2</v>
      </c>
      <c r="P47" s="48">
        <f t="shared" si="3"/>
        <v>5.4828000000000003E-3</v>
      </c>
      <c r="U47"/>
      <c r="AC47"/>
    </row>
    <row r="48" spans="1:35" x14ac:dyDescent="0.2">
      <c r="A48" s="101" t="s">
        <v>17</v>
      </c>
      <c r="B48" s="101" t="s">
        <v>24</v>
      </c>
      <c r="C48" s="101" t="s">
        <v>15</v>
      </c>
      <c r="D48" s="34" t="s">
        <v>12</v>
      </c>
      <c r="E48" s="32">
        <v>3.9212469999999999E-2</v>
      </c>
      <c r="F48" s="29">
        <v>1.6309899999999999E-3</v>
      </c>
      <c r="G48" s="28">
        <v>4.0583760000000003E-2</v>
      </c>
      <c r="H48" s="29">
        <v>3.04806E-3</v>
      </c>
      <c r="I48" s="28">
        <v>0.12266608</v>
      </c>
      <c r="J48" s="29">
        <v>9.5186000000000003E-3</v>
      </c>
      <c r="K48" s="28">
        <v>5.9348529999999997E-2</v>
      </c>
      <c r="L48" s="29">
        <v>4.5025600000000001E-3</v>
      </c>
      <c r="M48" s="28">
        <v>0.21742564</v>
      </c>
      <c r="N48" s="36">
        <v>8.5512999999999995E-3</v>
      </c>
      <c r="O48" s="129">
        <f t="shared" si="2"/>
        <v>9.5847295999999998E-2</v>
      </c>
      <c r="P48" s="48">
        <f t="shared" si="3"/>
        <v>5.4503019999999998E-3</v>
      </c>
      <c r="U48"/>
      <c r="AC48"/>
    </row>
    <row r="49" spans="1:29" x14ac:dyDescent="0.2">
      <c r="A49" s="101" t="s">
        <v>17</v>
      </c>
      <c r="B49" s="101" t="s">
        <v>24</v>
      </c>
      <c r="C49" s="101" t="s">
        <v>15</v>
      </c>
      <c r="D49" s="34" t="s">
        <v>13</v>
      </c>
      <c r="E49" s="32">
        <v>4.0063309999999998E-2</v>
      </c>
      <c r="F49" s="29">
        <v>2.0385500000000001E-3</v>
      </c>
      <c r="G49" s="28">
        <v>3.485419E-2</v>
      </c>
      <c r="H49" s="29">
        <v>2.50739E-3</v>
      </c>
      <c r="I49" s="28">
        <v>0.14005454000000001</v>
      </c>
      <c r="J49" s="29">
        <v>6.7108699999999999E-3</v>
      </c>
      <c r="K49" s="28">
        <v>4.9142489999999997E-2</v>
      </c>
      <c r="L49" s="29">
        <v>3.2855900000000001E-3</v>
      </c>
      <c r="M49" s="28">
        <v>0.21313572</v>
      </c>
      <c r="N49" s="36">
        <v>5.6425800000000003E-3</v>
      </c>
      <c r="O49" s="129">
        <f t="shared" si="2"/>
        <v>9.5450049999999995E-2</v>
      </c>
      <c r="P49" s="48">
        <f t="shared" si="3"/>
        <v>4.0369959999999993E-3</v>
      </c>
      <c r="U49"/>
      <c r="AC49"/>
    </row>
    <row r="50" spans="1:29" x14ac:dyDescent="0.2">
      <c r="A50" s="101" t="s">
        <v>17</v>
      </c>
      <c r="B50" s="101" t="s">
        <v>24</v>
      </c>
      <c r="C50" s="101" t="s">
        <v>15</v>
      </c>
      <c r="D50" s="34" t="s">
        <v>33</v>
      </c>
      <c r="E50" s="32">
        <v>3.5135850000000003E-2</v>
      </c>
      <c r="F50" s="29">
        <v>1.27253E-3</v>
      </c>
      <c r="G50" s="28">
        <v>4.6265790000000001E-2</v>
      </c>
      <c r="H50" s="29">
        <v>6.8498600000000002E-3</v>
      </c>
      <c r="I50" s="28">
        <v>8.7190379999999998E-2</v>
      </c>
      <c r="J50" s="29">
        <v>8.3617399999999995E-3</v>
      </c>
      <c r="K50" s="28">
        <v>5.010481E-2</v>
      </c>
      <c r="L50" s="29">
        <v>3.5802299999999998E-3</v>
      </c>
      <c r="M50" s="118">
        <v>0.18028606</v>
      </c>
      <c r="N50" s="36">
        <v>1.2444770000000001E-2</v>
      </c>
      <c r="O50" s="129">
        <f t="shared" si="2"/>
        <v>7.9796577999999993E-2</v>
      </c>
      <c r="P50" s="48">
        <f t="shared" si="3"/>
        <v>6.5018259999999996E-3</v>
      </c>
      <c r="U50"/>
      <c r="AC50"/>
    </row>
    <row r="51" spans="1:29" x14ac:dyDescent="0.2">
      <c r="A51" s="101" t="s">
        <v>17</v>
      </c>
      <c r="B51" s="101" t="s">
        <v>24</v>
      </c>
      <c r="C51" s="101" t="s">
        <v>15</v>
      </c>
      <c r="D51" s="34" t="s">
        <v>32</v>
      </c>
      <c r="E51" s="32">
        <v>3.8883460000000002E-2</v>
      </c>
      <c r="F51" s="29">
        <v>2.26771E-3</v>
      </c>
      <c r="G51" s="28">
        <v>4.3923339999999998E-2</v>
      </c>
      <c r="H51" s="29">
        <v>2.6713499999999999E-3</v>
      </c>
      <c r="I51" s="28">
        <v>9.371343E-2</v>
      </c>
      <c r="J51" s="29">
        <v>9.1366099999999999E-3</v>
      </c>
      <c r="K51" s="28">
        <v>5.4673050000000001E-2</v>
      </c>
      <c r="L51" s="29">
        <v>3.7771800000000002E-3</v>
      </c>
      <c r="M51" s="28">
        <v>0.20951972999999999</v>
      </c>
      <c r="N51" s="36">
        <v>8.7037699999999996E-3</v>
      </c>
      <c r="O51" s="129">
        <f t="shared" si="2"/>
        <v>8.8142601999999987E-2</v>
      </c>
      <c r="P51" s="48">
        <f t="shared" si="3"/>
        <v>5.3113240000000001E-3</v>
      </c>
      <c r="U51"/>
      <c r="AC51"/>
    </row>
    <row r="52" spans="1:29" x14ac:dyDescent="0.2">
      <c r="A52" s="101" t="s">
        <v>17</v>
      </c>
      <c r="B52" s="101" t="s">
        <v>24</v>
      </c>
      <c r="C52" s="101" t="s">
        <v>15</v>
      </c>
      <c r="D52" s="34" t="s">
        <v>31</v>
      </c>
      <c r="E52" s="32">
        <v>3.833893E-2</v>
      </c>
      <c r="F52" s="29">
        <v>1.61991E-3</v>
      </c>
      <c r="G52" s="28">
        <v>4.5724380000000002E-2</v>
      </c>
      <c r="H52" s="29">
        <v>4.1569099999999998E-3</v>
      </c>
      <c r="I52" s="28">
        <v>7.08873E-2</v>
      </c>
      <c r="J52" s="29">
        <v>6.9794999999999996E-3</v>
      </c>
      <c r="K52" s="28">
        <v>5.5084599999999997E-2</v>
      </c>
      <c r="L52" s="29">
        <v>2.7261299999999998E-3</v>
      </c>
      <c r="M52" s="28">
        <v>0.20195247</v>
      </c>
      <c r="N52" s="36">
        <v>8.4304700000000007E-3</v>
      </c>
      <c r="O52" s="129">
        <f t="shared" si="2"/>
        <v>8.2397535999999993E-2</v>
      </c>
      <c r="P52" s="48">
        <f t="shared" si="3"/>
        <v>4.7825840000000003E-3</v>
      </c>
      <c r="U52"/>
      <c r="AC52"/>
    </row>
    <row r="53" spans="1:29" x14ac:dyDescent="0.2">
      <c r="A53" s="101" t="s">
        <v>17</v>
      </c>
      <c r="B53" s="101" t="s">
        <v>24</v>
      </c>
      <c r="C53" s="101" t="s">
        <v>15</v>
      </c>
      <c r="D53" s="34" t="s">
        <v>30</v>
      </c>
      <c r="E53" s="32">
        <v>3.7842540000000001E-2</v>
      </c>
      <c r="F53" s="29">
        <v>2.02287E-3</v>
      </c>
      <c r="G53" s="28">
        <v>4.44477E-2</v>
      </c>
      <c r="H53" s="29">
        <v>5.3082700000000003E-3</v>
      </c>
      <c r="I53" s="28">
        <v>0.11826805</v>
      </c>
      <c r="J53" s="29">
        <v>1.044341E-2</v>
      </c>
      <c r="K53" s="118">
        <v>4.778905E-2</v>
      </c>
      <c r="L53" s="29">
        <v>3.6665000000000001E-3</v>
      </c>
      <c r="M53" s="28">
        <v>0.20381436999999999</v>
      </c>
      <c r="N53" s="36">
        <v>8.5158899999999999E-3</v>
      </c>
      <c r="O53" s="129">
        <f t="shared" si="2"/>
        <v>9.0432341999999999E-2</v>
      </c>
      <c r="P53" s="48">
        <f t="shared" si="3"/>
        <v>5.9913880000000003E-3</v>
      </c>
      <c r="U53"/>
      <c r="AC53"/>
    </row>
    <row r="54" spans="1:29" x14ac:dyDescent="0.2">
      <c r="A54" s="101" t="s">
        <v>17</v>
      </c>
      <c r="B54" s="101" t="s">
        <v>24</v>
      </c>
      <c r="C54" s="101" t="s">
        <v>15</v>
      </c>
      <c r="D54" s="34" t="s">
        <v>29</v>
      </c>
      <c r="E54" s="32">
        <v>3.6427130000000002E-2</v>
      </c>
      <c r="F54" s="29">
        <v>1.48822E-3</v>
      </c>
      <c r="G54" s="28">
        <v>4.0303579999999999E-2</v>
      </c>
      <c r="H54" s="29">
        <v>3.3568399999999998E-3</v>
      </c>
      <c r="I54" s="28">
        <v>0.10506827000000001</v>
      </c>
      <c r="J54" s="29">
        <v>1.167427E-2</v>
      </c>
      <c r="K54" s="118">
        <v>4.8888969999999997E-2</v>
      </c>
      <c r="L54" s="29">
        <v>4.2826000000000001E-3</v>
      </c>
      <c r="M54" s="28">
        <v>0.20234531</v>
      </c>
      <c r="N54" s="36">
        <v>1.177537E-2</v>
      </c>
      <c r="O54" s="129">
        <f t="shared" si="2"/>
        <v>8.6606651999999992E-2</v>
      </c>
      <c r="P54" s="48">
        <f t="shared" si="3"/>
        <v>6.5154600000000007E-3</v>
      </c>
      <c r="U54"/>
      <c r="AC54"/>
    </row>
    <row r="55" spans="1:29" x14ac:dyDescent="0.2">
      <c r="A55" s="101" t="s">
        <v>17</v>
      </c>
      <c r="B55" s="101" t="s">
        <v>24</v>
      </c>
      <c r="C55" s="101" t="s">
        <v>15</v>
      </c>
      <c r="D55" s="34" t="s">
        <v>28</v>
      </c>
      <c r="E55" s="32">
        <v>4.301369E-2</v>
      </c>
      <c r="F55" s="29">
        <v>1.9655800000000002E-3</v>
      </c>
      <c r="G55" s="28">
        <v>4.613283E-2</v>
      </c>
      <c r="H55" s="29">
        <v>3.2774499999999999E-3</v>
      </c>
      <c r="I55" s="28">
        <v>9.7526080000000001E-2</v>
      </c>
      <c r="J55" s="29">
        <v>8.5477000000000001E-3</v>
      </c>
      <c r="K55" s="28">
        <v>5.7347519999999999E-2</v>
      </c>
      <c r="L55" s="29">
        <v>6.4289100000000004E-3</v>
      </c>
      <c r="M55" s="28">
        <v>0.2271669</v>
      </c>
      <c r="N55" s="36">
        <v>1.109424E-2</v>
      </c>
      <c r="O55" s="129">
        <f t="shared" si="2"/>
        <v>9.4237403999999997E-2</v>
      </c>
      <c r="P55" s="48">
        <f t="shared" si="3"/>
        <v>6.2627760000000003E-3</v>
      </c>
      <c r="U55"/>
      <c r="AC55"/>
    </row>
    <row r="56" spans="1:29" x14ac:dyDescent="0.2">
      <c r="A56" s="101" t="s">
        <v>17</v>
      </c>
      <c r="B56" s="101" t="s">
        <v>24</v>
      </c>
      <c r="C56" s="101" t="s">
        <v>15</v>
      </c>
      <c r="D56" s="34" t="s">
        <v>27</v>
      </c>
      <c r="E56" s="32">
        <v>4.255892E-2</v>
      </c>
      <c r="F56" s="29">
        <v>2.5215699999999999E-3</v>
      </c>
      <c r="G56" s="28">
        <v>4.0931509999999997E-2</v>
      </c>
      <c r="H56" s="29">
        <v>4.9104600000000002E-3</v>
      </c>
      <c r="I56" s="28">
        <v>0.11559292</v>
      </c>
      <c r="J56" s="29">
        <v>1.151402E-2</v>
      </c>
      <c r="K56" s="28">
        <v>5.5524360000000002E-2</v>
      </c>
      <c r="L56" s="29">
        <v>4.0647699999999997E-3</v>
      </c>
      <c r="M56" s="28">
        <v>0.22469881</v>
      </c>
      <c r="N56" s="36">
        <v>1.1025099999999999E-2</v>
      </c>
      <c r="O56" s="129">
        <f t="shared" si="2"/>
        <v>9.5861303999999994E-2</v>
      </c>
      <c r="P56" s="48">
        <f t="shared" si="3"/>
        <v>6.8071839999999991E-3</v>
      </c>
      <c r="U56"/>
      <c r="AC56"/>
    </row>
    <row r="57" spans="1:29" ht="17" thickBot="1" x14ac:dyDescent="0.25">
      <c r="A57" s="102" t="s">
        <v>17</v>
      </c>
      <c r="B57" s="102" t="s">
        <v>24</v>
      </c>
      <c r="C57" s="102" t="s">
        <v>15</v>
      </c>
      <c r="D57" s="35" t="s">
        <v>26</v>
      </c>
      <c r="E57" s="33">
        <v>3.9741209999999999E-2</v>
      </c>
      <c r="F57" s="31">
        <v>2.2118099999999998E-3</v>
      </c>
      <c r="G57" s="30">
        <v>3.8505230000000001E-2</v>
      </c>
      <c r="H57" s="31">
        <v>4.7113700000000003E-3</v>
      </c>
      <c r="I57" s="30">
        <v>8.8721270000000005E-2</v>
      </c>
      <c r="J57" s="31">
        <v>7.3983199999999999E-3</v>
      </c>
      <c r="K57" s="30">
        <v>5.7805259999999997E-2</v>
      </c>
      <c r="L57" s="31">
        <v>4.3185999999999997E-3</v>
      </c>
      <c r="M57" s="30">
        <v>0.21396585000000001</v>
      </c>
      <c r="N57" s="37">
        <v>1.304173E-2</v>
      </c>
      <c r="O57" s="130">
        <f t="shared" si="2"/>
        <v>8.7747763999999992E-2</v>
      </c>
      <c r="P57" s="77">
        <f t="shared" si="3"/>
        <v>6.3363660000000004E-3</v>
      </c>
      <c r="U57"/>
      <c r="AC57"/>
    </row>
    <row r="58" spans="1:29" x14ac:dyDescent="0.2">
      <c r="B58"/>
      <c r="C58"/>
      <c r="H58"/>
      <c r="U58"/>
      <c r="AC58"/>
    </row>
    <row r="59" spans="1:29" x14ac:dyDescent="0.2">
      <c r="B59"/>
      <c r="C59"/>
      <c r="H59"/>
      <c r="U59"/>
      <c r="AC59"/>
    </row>
    <row r="60" spans="1:29" x14ac:dyDescent="0.2">
      <c r="C60"/>
      <c r="H60"/>
    </row>
    <row r="61" spans="1:29" x14ac:dyDescent="0.2">
      <c r="C61"/>
      <c r="H61"/>
    </row>
    <row r="62" spans="1:29" x14ac:dyDescent="0.2">
      <c r="C62"/>
      <c r="H62"/>
    </row>
    <row r="63" spans="1:29" x14ac:dyDescent="0.2">
      <c r="C63"/>
      <c r="H63"/>
    </row>
    <row r="64" spans="1:29" x14ac:dyDescent="0.2">
      <c r="C64"/>
      <c r="H64"/>
    </row>
    <row r="65" spans="3:8" x14ac:dyDescent="0.2">
      <c r="C65"/>
      <c r="H65"/>
    </row>
    <row r="66" spans="3:8" x14ac:dyDescent="0.2">
      <c r="C66"/>
      <c r="H66"/>
    </row>
    <row r="67" spans="3:8" x14ac:dyDescent="0.2">
      <c r="C67"/>
      <c r="H67"/>
    </row>
    <row r="68" spans="3:8" x14ac:dyDescent="0.2">
      <c r="C68"/>
      <c r="H68"/>
    </row>
    <row r="69" spans="3:8" x14ac:dyDescent="0.2">
      <c r="C69"/>
      <c r="H69"/>
    </row>
    <row r="70" spans="3:8" x14ac:dyDescent="0.2">
      <c r="C70"/>
      <c r="H70"/>
    </row>
    <row r="71" spans="3:8" x14ac:dyDescent="0.2">
      <c r="C71"/>
      <c r="H71"/>
    </row>
    <row r="72" spans="3:8" x14ac:dyDescent="0.2">
      <c r="C72"/>
      <c r="H72"/>
    </row>
    <row r="73" spans="3:8" x14ac:dyDescent="0.2">
      <c r="C73"/>
      <c r="H73"/>
    </row>
    <row r="74" spans="3:8" x14ac:dyDescent="0.2">
      <c r="C74"/>
      <c r="H74"/>
    </row>
    <row r="75" spans="3:8" x14ac:dyDescent="0.2">
      <c r="C75"/>
      <c r="H75"/>
    </row>
  </sheetData>
  <phoneticPr fontId="18" type="noConversion"/>
  <conditionalFormatting sqref="E4:E57">
    <cfRule type="cellIs" dxfId="18" priority="13" operator="lessThan">
      <formula>"$D$3"</formula>
    </cfRule>
  </conditionalFormatting>
  <conditionalFormatting sqref="F4:F57">
    <cfRule type="cellIs" dxfId="17" priority="12" operator="lessThan">
      <formula>$F$3</formula>
    </cfRule>
  </conditionalFormatting>
  <conditionalFormatting sqref="G4:G57">
    <cfRule type="cellIs" dxfId="16" priority="11" operator="lessThan">
      <formula>$G$3</formula>
    </cfRule>
  </conditionalFormatting>
  <conditionalFormatting sqref="H4:H57">
    <cfRule type="cellIs" dxfId="15" priority="10" operator="lessThan">
      <formula>"$I$3"</formula>
    </cfRule>
  </conditionalFormatting>
  <conditionalFormatting sqref="I4:I57">
    <cfRule type="cellIs" dxfId="14" priority="9" operator="lessThan">
      <formula>$I$3</formula>
    </cfRule>
  </conditionalFormatting>
  <conditionalFormatting sqref="J4:J57">
    <cfRule type="cellIs" dxfId="13" priority="8" operator="lessThan">
      <formula>$J$3</formula>
    </cfRule>
  </conditionalFormatting>
  <conditionalFormatting sqref="K4:K57">
    <cfRule type="top10" dxfId="12" priority="174" percent="1" bottom="1" rank="10"/>
    <cfRule type="cellIs" dxfId="11" priority="175" operator="lessThan">
      <formula>$K$3</formula>
    </cfRule>
  </conditionalFormatting>
  <conditionalFormatting sqref="L4:L57">
    <cfRule type="cellIs" dxfId="10" priority="5" operator="lessThan">
      <formula>"$O$3"</formula>
    </cfRule>
  </conditionalFormatting>
  <conditionalFormatting sqref="M4:M57">
    <cfRule type="cellIs" dxfId="9" priority="4" operator="lessThan">
      <formula>$M$3</formula>
    </cfRule>
  </conditionalFormatting>
  <conditionalFormatting sqref="N4:N57">
    <cfRule type="cellIs" dxfId="8" priority="3" operator="lessThan">
      <formula>$N$3</formula>
    </cfRule>
  </conditionalFormatting>
  <conditionalFormatting sqref="O4:O57">
    <cfRule type="top10" dxfId="7" priority="1" percent="1" bottom="1" rank="10"/>
    <cfRule type="cellIs" dxfId="6" priority="2" operator="lessThan">
      <formula>$O$3</formula>
    </cfRule>
  </conditionalFormatting>
  <conditionalFormatting sqref="P4:P57">
    <cfRule type="top10" dxfId="5" priority="170" percent="1" bottom="1" rank="10"/>
    <cfRule type="cellIs" dxfId="4" priority="171" operator="lessThan">
      <formula>$P$3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1C27-FA63-7541-B983-D12BEC877708}">
  <dimension ref="A1:AN74"/>
  <sheetViews>
    <sheetView zoomScaleNormal="100" workbookViewId="0">
      <selection activeCell="D8" sqref="D8"/>
    </sheetView>
  </sheetViews>
  <sheetFormatPr baseColWidth="10" defaultRowHeight="16" x14ac:dyDescent="0.2"/>
  <cols>
    <col min="1" max="1" width="10.83203125" style="1"/>
    <col min="2" max="2" width="9.1640625" style="1" bestFit="1" customWidth="1"/>
    <col min="3" max="3" width="33.5" style="1" bestFit="1" customWidth="1"/>
    <col min="4" max="4" width="18.5" style="6" bestFit="1" customWidth="1"/>
    <col min="5" max="5" width="15.5" style="1" bestFit="1" customWidth="1"/>
    <col min="6" max="6" width="15.5" style="6" bestFit="1" customWidth="1"/>
    <col min="7" max="7" width="15.1640625" style="1" bestFit="1" customWidth="1"/>
    <col min="8" max="8" width="15.1640625" style="6" bestFit="1" customWidth="1"/>
    <col min="9" max="9" width="15.1640625" style="1" bestFit="1" customWidth="1"/>
    <col min="10" max="10" width="15.1640625" style="6" bestFit="1" customWidth="1"/>
    <col min="11" max="11" width="15.1640625" style="1" bestFit="1" customWidth="1"/>
    <col min="12" max="12" width="15.1640625" style="6" bestFit="1" customWidth="1"/>
    <col min="13" max="13" width="15.1640625" style="1" bestFit="1" customWidth="1"/>
    <col min="14" max="14" width="15.1640625" style="6" bestFit="1" customWidth="1"/>
    <col min="15" max="15" width="15.1640625" style="1" bestFit="1" customWidth="1"/>
    <col min="16" max="16" width="15.1640625" style="6" bestFit="1" customWidth="1"/>
    <col min="17" max="18" width="12.6640625" style="1" bestFit="1" customWidth="1"/>
    <col min="19" max="19" width="10.83203125" style="6"/>
    <col min="20" max="20" width="18.5" style="1" bestFit="1" customWidth="1"/>
    <col min="21" max="21" width="10.83203125" style="4" customWidth="1"/>
    <col min="22" max="22" width="10.83203125" style="6" customWidth="1"/>
    <col min="23" max="23" width="10.83203125" style="1" customWidth="1"/>
    <col min="24" max="24" width="10.83203125" style="4" customWidth="1"/>
    <col min="25" max="25" width="10.83203125" style="6" customWidth="1"/>
    <col min="26" max="26" width="10.83203125" style="1" customWidth="1"/>
    <col min="27" max="27" width="10.83203125" style="4" customWidth="1"/>
    <col min="28" max="28" width="10.83203125" style="6" customWidth="1"/>
    <col min="29" max="29" width="10.83203125" style="1" customWidth="1"/>
    <col min="30" max="30" width="10.83203125" style="4" customWidth="1"/>
    <col min="31" max="31" width="10.83203125" style="6" customWidth="1"/>
    <col min="32" max="32" width="10.83203125" style="1" customWidth="1"/>
    <col min="33" max="33" width="10.83203125" style="4" customWidth="1"/>
    <col min="34" max="34" width="10.83203125" style="6" customWidth="1"/>
    <col min="35" max="35" width="10.83203125" style="1" customWidth="1"/>
    <col min="36" max="36" width="10.83203125" style="4" customWidth="1"/>
    <col min="37" max="39" width="10.83203125" style="1" customWidth="1"/>
    <col min="40" max="16384" width="10.83203125" style="1"/>
  </cols>
  <sheetData>
    <row r="1" spans="1:40" ht="17" thickBot="1" x14ac:dyDescent="0.25">
      <c r="D1" s="1"/>
      <c r="E1" s="105" t="s">
        <v>3</v>
      </c>
      <c r="F1" s="1"/>
      <c r="H1" s="1"/>
      <c r="J1" s="1"/>
      <c r="L1" s="1"/>
      <c r="N1" s="1"/>
      <c r="P1" s="1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17" thickBot="1" x14ac:dyDescent="0.25">
      <c r="A2" s="88" t="s">
        <v>0</v>
      </c>
      <c r="B2" s="111" t="s">
        <v>25</v>
      </c>
      <c r="C2" s="88" t="s">
        <v>1</v>
      </c>
      <c r="D2" s="88" t="s">
        <v>2</v>
      </c>
      <c r="E2" s="103" t="s">
        <v>36</v>
      </c>
      <c r="F2" s="104" t="s">
        <v>37</v>
      </c>
      <c r="G2" s="103" t="s">
        <v>38</v>
      </c>
      <c r="H2" s="104" t="s">
        <v>39</v>
      </c>
      <c r="I2" s="103" t="s">
        <v>40</v>
      </c>
      <c r="J2" s="104" t="s">
        <v>41</v>
      </c>
      <c r="K2" s="103" t="s">
        <v>43</v>
      </c>
      <c r="L2" s="104" t="s">
        <v>44</v>
      </c>
      <c r="M2" s="103" t="s">
        <v>45</v>
      </c>
      <c r="N2" s="104" t="s">
        <v>46</v>
      </c>
      <c r="O2" s="103" t="s">
        <v>45</v>
      </c>
      <c r="P2" s="104" t="s">
        <v>46</v>
      </c>
      <c r="Q2" s="103" t="s">
        <v>34</v>
      </c>
      <c r="R2" s="104" t="s">
        <v>42</v>
      </c>
      <c r="S2" s="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7" thickBot="1" x14ac:dyDescent="0.25">
      <c r="A3" s="115" t="s">
        <v>18</v>
      </c>
      <c r="B3" s="100" t="s">
        <v>24</v>
      </c>
      <c r="C3" s="56" t="s">
        <v>19</v>
      </c>
      <c r="D3" s="56" t="s">
        <v>20</v>
      </c>
      <c r="E3" s="59">
        <v>4.124063E-2</v>
      </c>
      <c r="F3" s="58">
        <v>5.2564700000000001E-3</v>
      </c>
      <c r="G3" s="79">
        <v>4.6665739999999997E-2</v>
      </c>
      <c r="H3" s="80">
        <v>2.8659919999999998E-2</v>
      </c>
      <c r="I3" s="79">
        <v>0.13822539</v>
      </c>
      <c r="J3" s="81">
        <v>1.7362249999999999E-2</v>
      </c>
      <c r="K3" s="82">
        <v>3.8372669999999998E-2</v>
      </c>
      <c r="L3" s="81">
        <v>6.5309699999999997E-3</v>
      </c>
      <c r="M3" s="68">
        <v>0.41904955999999999</v>
      </c>
      <c r="N3" s="81">
        <v>0.14588071</v>
      </c>
      <c r="O3" s="68">
        <v>0.10280528</v>
      </c>
      <c r="P3" s="81">
        <v>2.8388670000000001E-2</v>
      </c>
      <c r="Q3" s="83">
        <f t="shared" ref="Q3:Q34" si="0">AVERAGE(E3,G3,I3,K3,M3,O3)</f>
        <v>0.13105987833333335</v>
      </c>
      <c r="R3" s="84">
        <f t="shared" ref="R3:R34" si="1">AVERAGE(F3,H3,J3,L3,N3,P3)</f>
        <v>3.8679831666666664E-2</v>
      </c>
      <c r="S3" s="1"/>
      <c r="X3" s="1"/>
      <c r="Y3" s="1"/>
      <c r="Z3" s="4"/>
      <c r="AA3" s="1"/>
      <c r="AB3" s="4"/>
      <c r="AC3" s="6"/>
      <c r="AD3" s="1"/>
      <c r="AG3" s="1"/>
      <c r="AH3" s="1"/>
      <c r="AI3" s="4"/>
      <c r="AJ3" s="1"/>
      <c r="AK3" s="4"/>
      <c r="AL3" s="6"/>
      <c r="AN3" s="6"/>
    </row>
    <row r="4" spans="1:40" x14ac:dyDescent="0.2">
      <c r="A4" s="116" t="s">
        <v>18</v>
      </c>
      <c r="B4" s="101" t="s">
        <v>24</v>
      </c>
      <c r="C4" s="100" t="s">
        <v>5</v>
      </c>
      <c r="D4" s="91" t="s">
        <v>22</v>
      </c>
      <c r="E4" s="92">
        <v>3.7183180000000003E-2</v>
      </c>
      <c r="F4" s="75">
        <v>7.2073500000000004E-3</v>
      </c>
      <c r="G4" s="74">
        <v>5.0608500000000001E-2</v>
      </c>
      <c r="H4" s="75">
        <v>1.957542E-2</v>
      </c>
      <c r="I4" s="74">
        <v>0.12928419999999999</v>
      </c>
      <c r="J4" s="75">
        <v>1.188005E-2</v>
      </c>
      <c r="K4" s="74">
        <v>4.371792E-2</v>
      </c>
      <c r="L4" s="75">
        <v>3.10604E-3</v>
      </c>
      <c r="M4" s="74">
        <v>0.42428749999999998</v>
      </c>
      <c r="N4" s="75">
        <v>1.1438179999999999E-2</v>
      </c>
      <c r="O4" s="74">
        <v>0.10382312</v>
      </c>
      <c r="P4" s="90">
        <v>2.6777249999999999E-2</v>
      </c>
      <c r="Q4" s="78">
        <f t="shared" si="0"/>
        <v>0.13148407000000001</v>
      </c>
      <c r="R4" s="76">
        <f t="shared" si="1"/>
        <v>1.3330715E-2</v>
      </c>
      <c r="S4" s="1"/>
      <c r="W4" s="6"/>
      <c r="X4" s="1"/>
      <c r="Y4" s="4"/>
      <c r="Z4" s="6"/>
      <c r="AA4" s="1"/>
      <c r="AB4" s="4"/>
      <c r="AC4" s="6"/>
      <c r="AD4" s="1"/>
      <c r="AE4" s="4"/>
      <c r="AF4" s="6"/>
      <c r="AG4" s="1"/>
      <c r="AH4" s="4"/>
      <c r="AI4" s="6"/>
      <c r="AJ4" s="1"/>
      <c r="AK4" s="4"/>
      <c r="AL4" s="6"/>
      <c r="AN4" s="6"/>
    </row>
    <row r="5" spans="1:40" x14ac:dyDescent="0.2">
      <c r="A5" s="116" t="s">
        <v>18</v>
      </c>
      <c r="B5" s="101" t="s">
        <v>24</v>
      </c>
      <c r="C5" s="101" t="s">
        <v>5</v>
      </c>
      <c r="D5" s="46" t="s">
        <v>23</v>
      </c>
      <c r="E5" s="44">
        <v>3.482292E-2</v>
      </c>
      <c r="F5" s="29">
        <v>3.3497399999999999E-3</v>
      </c>
      <c r="G5" s="40">
        <v>4.84968E-2</v>
      </c>
      <c r="H5" s="29">
        <v>1.6094859999999999E-2</v>
      </c>
      <c r="I5" s="40">
        <v>9.6340869999999995E-2</v>
      </c>
      <c r="J5" s="29">
        <v>1.2072650000000001E-2</v>
      </c>
      <c r="K5" s="40">
        <v>4.569542E-2</v>
      </c>
      <c r="L5" s="29">
        <v>3.08895E-3</v>
      </c>
      <c r="M5" s="40">
        <v>0.42670905999999997</v>
      </c>
      <c r="N5" s="29">
        <v>1.0358829999999999E-2</v>
      </c>
      <c r="O5" s="40">
        <v>8.6773349999999999E-2</v>
      </c>
      <c r="P5" s="36">
        <v>1.848025E-2</v>
      </c>
      <c r="Q5" s="49">
        <f t="shared" si="0"/>
        <v>0.12313973666666665</v>
      </c>
      <c r="R5" s="48">
        <f t="shared" si="1"/>
        <v>1.0574213333333332E-2</v>
      </c>
      <c r="S5" s="1"/>
      <c r="W5" s="6"/>
      <c r="X5" s="1"/>
      <c r="Y5" s="4"/>
      <c r="Z5" s="6"/>
      <c r="AA5" s="1"/>
      <c r="AB5" s="4"/>
      <c r="AC5" s="6"/>
      <c r="AD5" s="1"/>
      <c r="AE5" s="4"/>
      <c r="AF5" s="6"/>
      <c r="AG5" s="1"/>
      <c r="AH5" s="4"/>
      <c r="AI5" s="6"/>
      <c r="AJ5" s="1"/>
      <c r="AK5" s="4"/>
      <c r="AL5" s="6"/>
      <c r="AN5" s="6"/>
    </row>
    <row r="6" spans="1:40" x14ac:dyDescent="0.2">
      <c r="A6" s="116" t="s">
        <v>18</v>
      </c>
      <c r="B6" s="101" t="s">
        <v>24</v>
      </c>
      <c r="C6" s="101" t="s">
        <v>5</v>
      </c>
      <c r="D6" s="46" t="s">
        <v>6</v>
      </c>
      <c r="E6" s="44">
        <v>5.7204150000000002E-2</v>
      </c>
      <c r="F6" s="29">
        <v>5.10153E-2</v>
      </c>
      <c r="G6" s="40">
        <v>4.0309230000000001E-2</v>
      </c>
      <c r="H6" s="29">
        <v>1.265109E-2</v>
      </c>
      <c r="I6" s="40">
        <v>8.0028680000000005E-2</v>
      </c>
      <c r="J6" s="29">
        <v>1.8200190000000002E-2</v>
      </c>
      <c r="K6" s="40">
        <v>4.231385E-2</v>
      </c>
      <c r="L6" s="29">
        <v>9.3785499999999994E-3</v>
      </c>
      <c r="M6" s="40">
        <v>0.37974312999999998</v>
      </c>
      <c r="N6" s="29">
        <v>2.8368520000000001E-2</v>
      </c>
      <c r="O6" s="40">
        <v>9.19595E-2</v>
      </c>
      <c r="P6" s="36">
        <v>5.2942860000000001E-2</v>
      </c>
      <c r="Q6" s="49">
        <f t="shared" si="0"/>
        <v>0.11525975666666666</v>
      </c>
      <c r="R6" s="48">
        <f t="shared" si="1"/>
        <v>2.8759418333333338E-2</v>
      </c>
      <c r="S6" s="1"/>
      <c r="W6" s="6"/>
      <c r="X6" s="1"/>
      <c r="Y6" s="4"/>
      <c r="Z6" s="6"/>
      <c r="AA6" s="1"/>
      <c r="AB6" s="4"/>
      <c r="AC6" s="6"/>
      <c r="AD6" s="1"/>
      <c r="AE6" s="4"/>
      <c r="AF6" s="6"/>
      <c r="AG6" s="1"/>
      <c r="AH6" s="4"/>
      <c r="AI6" s="6"/>
      <c r="AJ6" s="1"/>
      <c r="AK6" s="4"/>
      <c r="AL6" s="6"/>
      <c r="AN6" s="6"/>
    </row>
    <row r="7" spans="1:40" x14ac:dyDescent="0.2">
      <c r="A7" s="116" t="s">
        <v>18</v>
      </c>
      <c r="B7" s="101" t="s">
        <v>24</v>
      </c>
      <c r="C7" s="101" t="s">
        <v>5</v>
      </c>
      <c r="D7" s="46" t="s">
        <v>7</v>
      </c>
      <c r="E7" s="44">
        <v>4.8825599999999997E-2</v>
      </c>
      <c r="F7" s="29">
        <v>1.099935E-2</v>
      </c>
      <c r="G7" s="40">
        <v>3.3416460000000002E-2</v>
      </c>
      <c r="H7" s="29">
        <v>1.868208E-2</v>
      </c>
      <c r="I7" s="40">
        <v>0.10419162</v>
      </c>
      <c r="J7" s="29">
        <v>1.139868E-2</v>
      </c>
      <c r="K7" s="40">
        <v>4.0784340000000002E-2</v>
      </c>
      <c r="L7" s="29">
        <v>5.6971000000000001E-3</v>
      </c>
      <c r="M7" s="40">
        <v>0.3739828</v>
      </c>
      <c r="N7" s="29">
        <v>6.8423670000000006E-2</v>
      </c>
      <c r="O7" s="40">
        <v>0.1176846</v>
      </c>
      <c r="P7" s="36">
        <v>5.594325E-2</v>
      </c>
      <c r="Q7" s="49">
        <f t="shared" si="0"/>
        <v>0.11981423666666667</v>
      </c>
      <c r="R7" s="48">
        <f t="shared" si="1"/>
        <v>2.8524021666666666E-2</v>
      </c>
      <c r="S7" s="1"/>
      <c r="W7" s="6"/>
      <c r="X7" s="1"/>
      <c r="Y7" s="4"/>
      <c r="Z7" s="6"/>
      <c r="AA7" s="1"/>
      <c r="AB7" s="4"/>
      <c r="AC7" s="6"/>
      <c r="AD7" s="1"/>
      <c r="AE7" s="4"/>
      <c r="AF7" s="6"/>
      <c r="AG7" s="1"/>
      <c r="AH7" s="4"/>
      <c r="AI7" s="6"/>
      <c r="AJ7" s="1"/>
      <c r="AK7" s="4"/>
      <c r="AL7" s="6"/>
      <c r="AN7" s="6"/>
    </row>
    <row r="8" spans="1:40" x14ac:dyDescent="0.2">
      <c r="A8" s="116" t="s">
        <v>18</v>
      </c>
      <c r="B8" s="101" t="s">
        <v>24</v>
      </c>
      <c r="C8" s="101" t="s">
        <v>5</v>
      </c>
      <c r="D8" s="46" t="s">
        <v>8</v>
      </c>
      <c r="E8" s="44">
        <v>3.7187959999999999E-2</v>
      </c>
      <c r="F8" s="29">
        <v>7.0789700000000004E-3</v>
      </c>
      <c r="G8" s="40">
        <v>3.9881239999999998E-2</v>
      </c>
      <c r="H8" s="29">
        <v>1.8204000000000001E-2</v>
      </c>
      <c r="I8" s="40">
        <v>0.14045816999999999</v>
      </c>
      <c r="J8" s="29">
        <v>1.298617E-2</v>
      </c>
      <c r="K8" s="40">
        <v>4.1080770000000003E-2</v>
      </c>
      <c r="L8" s="29">
        <v>4.3529800000000002E-3</v>
      </c>
      <c r="M8" s="40">
        <v>0.43504414000000002</v>
      </c>
      <c r="N8" s="29">
        <v>6.6566210000000001E-2</v>
      </c>
      <c r="O8" s="40">
        <v>0.15287580000000001</v>
      </c>
      <c r="P8" s="36">
        <v>2.4115999999999999E-2</v>
      </c>
      <c r="Q8" s="49">
        <f t="shared" si="0"/>
        <v>0.14108801333333335</v>
      </c>
      <c r="R8" s="48">
        <f t="shared" si="1"/>
        <v>2.2217388333333334E-2</v>
      </c>
      <c r="S8" s="1"/>
      <c r="W8" s="6"/>
      <c r="X8" s="1"/>
      <c r="Y8" s="4"/>
      <c r="Z8" s="6"/>
      <c r="AA8" s="1"/>
      <c r="AB8" s="4"/>
      <c r="AC8" s="6"/>
      <c r="AD8" s="1"/>
      <c r="AE8" s="4"/>
      <c r="AF8" s="6"/>
      <c r="AG8" s="1"/>
      <c r="AH8" s="4"/>
      <c r="AI8" s="6"/>
      <c r="AJ8" s="1"/>
      <c r="AK8" s="4"/>
      <c r="AL8" s="6"/>
      <c r="AN8" s="6"/>
    </row>
    <row r="9" spans="1:40" x14ac:dyDescent="0.2">
      <c r="A9" s="116" t="s">
        <v>18</v>
      </c>
      <c r="B9" s="101" t="s">
        <v>24</v>
      </c>
      <c r="C9" s="101" t="s">
        <v>5</v>
      </c>
      <c r="D9" s="46" t="s">
        <v>9</v>
      </c>
      <c r="E9" s="44">
        <v>3.7506030000000003E-2</v>
      </c>
      <c r="F9" s="29">
        <v>3.9579899999999998E-3</v>
      </c>
      <c r="G9" s="40">
        <v>8.7444869999999994E-2</v>
      </c>
      <c r="H9" s="29">
        <v>2.832173E-2</v>
      </c>
      <c r="I9" s="40">
        <v>0.10211772</v>
      </c>
      <c r="J9" s="29">
        <v>4.0591769999999999E-2</v>
      </c>
      <c r="K9" s="40">
        <v>4.8940820000000003E-2</v>
      </c>
      <c r="L9" s="29">
        <v>7.6048000000000001E-3</v>
      </c>
      <c r="M9" s="40">
        <v>0.65285769999999999</v>
      </c>
      <c r="N9" s="29">
        <v>0.19520651999999999</v>
      </c>
      <c r="O9" s="40">
        <v>0.17535059</v>
      </c>
      <c r="P9" s="36">
        <v>3.5827379999999999E-2</v>
      </c>
      <c r="Q9" s="49">
        <f t="shared" si="0"/>
        <v>0.18403628833333333</v>
      </c>
      <c r="R9" s="48">
        <f t="shared" si="1"/>
        <v>5.1918365000000001E-2</v>
      </c>
      <c r="S9" s="1"/>
      <c r="W9" s="6"/>
      <c r="X9" s="1"/>
      <c r="Y9" s="4"/>
      <c r="Z9" s="6"/>
      <c r="AA9" s="1"/>
      <c r="AB9" s="4"/>
      <c r="AC9" s="6"/>
      <c r="AD9" s="1"/>
      <c r="AE9" s="4"/>
      <c r="AF9" s="6"/>
      <c r="AG9" s="1"/>
      <c r="AH9" s="4"/>
      <c r="AI9" s="6"/>
      <c r="AJ9" s="1"/>
      <c r="AK9" s="4"/>
      <c r="AL9" s="6"/>
      <c r="AN9" s="6"/>
    </row>
    <row r="10" spans="1:40" x14ac:dyDescent="0.2">
      <c r="A10" s="116" t="s">
        <v>18</v>
      </c>
      <c r="B10" s="101" t="s">
        <v>24</v>
      </c>
      <c r="C10" s="101" t="s">
        <v>5</v>
      </c>
      <c r="D10" s="46" t="s">
        <v>10</v>
      </c>
      <c r="E10" s="44">
        <v>3.8000260000000001E-2</v>
      </c>
      <c r="F10" s="29">
        <v>4.7397999999999997E-3</v>
      </c>
      <c r="G10" s="40">
        <v>7.0239880000000005E-2</v>
      </c>
      <c r="H10" s="29">
        <v>1.7374279999999999E-2</v>
      </c>
      <c r="I10" s="40">
        <v>0.15490481</v>
      </c>
      <c r="J10" s="29">
        <v>7.3968100000000002E-3</v>
      </c>
      <c r="K10" s="40">
        <v>4.4645810000000001E-2</v>
      </c>
      <c r="L10" s="29">
        <v>3.5098899999999999E-3</v>
      </c>
      <c r="M10" s="40">
        <v>0.44620046000000002</v>
      </c>
      <c r="N10" s="29">
        <v>1.2250830000000001E-2</v>
      </c>
      <c r="O10" s="40">
        <v>0.13417636999999999</v>
      </c>
      <c r="P10" s="36">
        <v>2.2541209999999999E-2</v>
      </c>
      <c r="Q10" s="49">
        <f t="shared" si="0"/>
        <v>0.1480279316666667</v>
      </c>
      <c r="R10" s="48">
        <f t="shared" si="1"/>
        <v>1.1302136666666665E-2</v>
      </c>
      <c r="S10" s="1"/>
      <c r="W10" s="6"/>
      <c r="X10" s="1"/>
      <c r="Y10" s="4"/>
      <c r="Z10" s="6"/>
      <c r="AA10" s="1"/>
      <c r="AB10" s="4"/>
      <c r="AC10" s="6"/>
      <c r="AD10" s="1"/>
      <c r="AE10" s="4"/>
      <c r="AF10" s="6"/>
      <c r="AG10" s="1"/>
      <c r="AH10" s="4"/>
      <c r="AI10" s="6"/>
      <c r="AJ10" s="1"/>
      <c r="AK10" s="4"/>
      <c r="AL10" s="6"/>
      <c r="AN10" s="6"/>
    </row>
    <row r="11" spans="1:40" x14ac:dyDescent="0.2">
      <c r="A11" s="116" t="s">
        <v>18</v>
      </c>
      <c r="B11" s="101" t="s">
        <v>24</v>
      </c>
      <c r="C11" s="101" t="s">
        <v>5</v>
      </c>
      <c r="D11" s="46" t="s">
        <v>11</v>
      </c>
      <c r="E11" s="44">
        <v>3.5893130000000002E-2</v>
      </c>
      <c r="F11" s="29">
        <v>1.6496099999999999E-3</v>
      </c>
      <c r="G11" s="40">
        <v>0.10809340000000001</v>
      </c>
      <c r="H11" s="29">
        <v>2.0852809999999999E-2</v>
      </c>
      <c r="I11" s="40">
        <v>7.7172669999999999E-2</v>
      </c>
      <c r="J11" s="29">
        <v>2.3456939999999999E-2</v>
      </c>
      <c r="K11" s="40">
        <v>5.0183119999999998E-2</v>
      </c>
      <c r="L11" s="29">
        <v>4.3910800000000003E-3</v>
      </c>
      <c r="M11" s="40">
        <v>0.73669523000000003</v>
      </c>
      <c r="N11" s="29">
        <v>0.11652669</v>
      </c>
      <c r="O11" s="40">
        <v>0.1602123</v>
      </c>
      <c r="P11" s="36">
        <v>2.3013450000000001E-2</v>
      </c>
      <c r="Q11" s="49">
        <f t="shared" si="0"/>
        <v>0.19470830833333333</v>
      </c>
      <c r="R11" s="48">
        <f t="shared" si="1"/>
        <v>3.1648429999999998E-2</v>
      </c>
      <c r="S11" s="1"/>
      <c r="W11" s="6"/>
      <c r="X11" s="1"/>
      <c r="Y11" s="4"/>
      <c r="Z11" s="6"/>
      <c r="AA11" s="1"/>
      <c r="AB11" s="4"/>
      <c r="AC11" s="6"/>
      <c r="AD11" s="1"/>
      <c r="AE11" s="4"/>
      <c r="AF11" s="6"/>
      <c r="AG11" s="1"/>
      <c r="AH11" s="4"/>
      <c r="AI11" s="6"/>
      <c r="AJ11" s="1"/>
      <c r="AK11" s="4"/>
      <c r="AL11" s="6"/>
      <c r="AN11" s="6"/>
    </row>
    <row r="12" spans="1:40" x14ac:dyDescent="0.2">
      <c r="A12" s="116" t="s">
        <v>18</v>
      </c>
      <c r="B12" s="101" t="s">
        <v>24</v>
      </c>
      <c r="C12" s="101" t="s">
        <v>5</v>
      </c>
      <c r="D12" s="46" t="s">
        <v>12</v>
      </c>
      <c r="E12" s="44">
        <v>3.4609250000000001E-2</v>
      </c>
      <c r="F12" s="29">
        <v>1.8367399999999999E-3</v>
      </c>
      <c r="G12" s="40">
        <v>9.9671529999999994E-2</v>
      </c>
      <c r="H12" s="29">
        <v>2.3239180000000002E-2</v>
      </c>
      <c r="I12" s="40">
        <v>0.13029462</v>
      </c>
      <c r="J12" s="29">
        <v>2.1295959999999999E-2</v>
      </c>
      <c r="K12" s="40">
        <v>4.7310400000000002E-2</v>
      </c>
      <c r="L12" s="29">
        <v>5.3739699999999996E-3</v>
      </c>
      <c r="M12" s="40">
        <v>0.56608175999999999</v>
      </c>
      <c r="N12" s="29">
        <v>0.15990046999999999</v>
      </c>
      <c r="O12" s="40">
        <v>0.13477508999999999</v>
      </c>
      <c r="P12" s="36">
        <v>2.3453180000000001E-2</v>
      </c>
      <c r="Q12" s="49">
        <f t="shared" si="0"/>
        <v>0.16879044166666665</v>
      </c>
      <c r="R12" s="48">
        <f t="shared" si="1"/>
        <v>3.9183249999999996E-2</v>
      </c>
      <c r="S12" s="1"/>
      <c r="W12" s="6"/>
      <c r="X12" s="1"/>
      <c r="Y12" s="4"/>
      <c r="Z12" s="6"/>
      <c r="AA12" s="1"/>
      <c r="AB12" s="4"/>
      <c r="AC12" s="6"/>
      <c r="AD12" s="1"/>
      <c r="AE12" s="4"/>
      <c r="AF12" s="6"/>
      <c r="AG12" s="1"/>
      <c r="AH12" s="4"/>
      <c r="AI12" s="6"/>
      <c r="AJ12" s="1"/>
      <c r="AK12" s="4"/>
      <c r="AL12" s="6"/>
      <c r="AN12" s="6"/>
    </row>
    <row r="13" spans="1:40" x14ac:dyDescent="0.2">
      <c r="A13" s="116" t="s">
        <v>18</v>
      </c>
      <c r="B13" s="101" t="s">
        <v>24</v>
      </c>
      <c r="C13" s="101" t="s">
        <v>5</v>
      </c>
      <c r="D13" s="46" t="s">
        <v>13</v>
      </c>
      <c r="E13" s="44">
        <v>3.7410150000000003E-2</v>
      </c>
      <c r="F13" s="29">
        <v>7.3755000000000001E-3</v>
      </c>
      <c r="G13" s="40">
        <v>9.0119229999999995E-2</v>
      </c>
      <c r="H13" s="29">
        <v>4.512832E-2</v>
      </c>
      <c r="I13" s="40">
        <v>0.14646102</v>
      </c>
      <c r="J13" s="29">
        <v>2.451443E-2</v>
      </c>
      <c r="K13" s="40">
        <v>4.1410849999999999E-2</v>
      </c>
      <c r="L13" s="29">
        <v>4.6977499999999997E-3</v>
      </c>
      <c r="M13" s="40">
        <v>0.53585344999999995</v>
      </c>
      <c r="N13" s="29">
        <v>0.16730112999999999</v>
      </c>
      <c r="O13" s="40">
        <v>0.14984834</v>
      </c>
      <c r="P13" s="36">
        <v>1.8252170000000002E-2</v>
      </c>
      <c r="Q13" s="49">
        <f t="shared" si="0"/>
        <v>0.16685050666666665</v>
      </c>
      <c r="R13" s="48">
        <f t="shared" si="1"/>
        <v>4.4544883333333334E-2</v>
      </c>
      <c r="S13" s="1"/>
      <c r="W13" s="6"/>
      <c r="X13" s="1"/>
      <c r="Y13" s="4"/>
      <c r="Z13" s="6"/>
      <c r="AA13" s="1"/>
      <c r="AB13" s="4"/>
      <c r="AC13" s="6"/>
      <c r="AD13" s="1"/>
      <c r="AE13" s="4"/>
      <c r="AF13" s="6"/>
      <c r="AG13" s="1"/>
      <c r="AH13" s="4"/>
      <c r="AI13" s="6"/>
      <c r="AJ13" s="1"/>
      <c r="AK13" s="4"/>
      <c r="AL13" s="6"/>
      <c r="AN13" s="6"/>
    </row>
    <row r="14" spans="1:40" x14ac:dyDescent="0.2">
      <c r="A14" s="116" t="s">
        <v>18</v>
      </c>
      <c r="B14" s="101" t="s">
        <v>24</v>
      </c>
      <c r="C14" s="101" t="s">
        <v>5</v>
      </c>
      <c r="D14" s="46" t="s">
        <v>33</v>
      </c>
      <c r="E14" s="44">
        <v>3.564842E-2</v>
      </c>
      <c r="F14" s="29">
        <v>3.7256899999999998E-3</v>
      </c>
      <c r="G14" s="40">
        <v>4.6083020000000002E-2</v>
      </c>
      <c r="H14" s="29">
        <v>2.387939E-2</v>
      </c>
      <c r="I14" s="40">
        <v>0.10978994</v>
      </c>
      <c r="J14" s="29">
        <v>1.7609940000000001E-2</v>
      </c>
      <c r="K14" s="40">
        <v>4.5322319999999999E-2</v>
      </c>
      <c r="L14" s="29">
        <v>3.3606E-3</v>
      </c>
      <c r="M14" s="40">
        <v>0.42328929999999998</v>
      </c>
      <c r="N14" s="29">
        <v>0.14993100000000001</v>
      </c>
      <c r="O14" s="40">
        <v>0.15385957</v>
      </c>
      <c r="P14" s="36">
        <v>3.873269E-2</v>
      </c>
      <c r="Q14" s="49">
        <f t="shared" si="0"/>
        <v>0.13566542833333331</v>
      </c>
      <c r="R14" s="48">
        <f t="shared" si="1"/>
        <v>3.9539885000000004E-2</v>
      </c>
      <c r="S14" s="1"/>
      <c r="W14" s="6"/>
      <c r="X14" s="1"/>
      <c r="Y14" s="4"/>
      <c r="Z14" s="6"/>
      <c r="AA14" s="1"/>
      <c r="AB14" s="4"/>
      <c r="AC14" s="6"/>
      <c r="AD14" s="1"/>
      <c r="AE14" s="4"/>
      <c r="AF14" s="6"/>
      <c r="AG14" s="1"/>
      <c r="AH14" s="4"/>
      <c r="AI14" s="6"/>
      <c r="AJ14" s="1"/>
      <c r="AK14" s="4"/>
      <c r="AL14" s="6"/>
      <c r="AN14" s="6"/>
    </row>
    <row r="15" spans="1:40" x14ac:dyDescent="0.2">
      <c r="A15" s="116" t="s">
        <v>18</v>
      </c>
      <c r="B15" s="101" t="s">
        <v>24</v>
      </c>
      <c r="C15" s="101" t="s">
        <v>5</v>
      </c>
      <c r="D15" s="46" t="s">
        <v>32</v>
      </c>
      <c r="E15" s="44">
        <v>3.8438420000000001E-2</v>
      </c>
      <c r="F15" s="29">
        <v>6.08137E-3</v>
      </c>
      <c r="G15" s="40">
        <v>4.5981500000000002E-2</v>
      </c>
      <c r="H15" s="29">
        <v>2.4690699999999999E-2</v>
      </c>
      <c r="I15" s="40">
        <v>0.11568949000000001</v>
      </c>
      <c r="J15" s="29">
        <v>1.102387E-2</v>
      </c>
      <c r="K15" s="40">
        <v>4.9859399999999998E-2</v>
      </c>
      <c r="L15" s="29">
        <v>4.4787100000000003E-3</v>
      </c>
      <c r="M15" s="40">
        <v>0.41104087</v>
      </c>
      <c r="N15" s="29">
        <v>5.4936569999999997E-2</v>
      </c>
      <c r="O15" s="40">
        <v>0.13491565999999999</v>
      </c>
      <c r="P15" s="36">
        <v>3.2907430000000001E-2</v>
      </c>
      <c r="Q15" s="49">
        <f t="shared" si="0"/>
        <v>0.13265422333333335</v>
      </c>
      <c r="R15" s="48">
        <f t="shared" si="1"/>
        <v>2.2353108333333333E-2</v>
      </c>
      <c r="S15" s="1"/>
      <c r="W15" s="6"/>
      <c r="X15" s="1"/>
      <c r="Y15" s="4"/>
      <c r="Z15" s="6"/>
      <c r="AA15" s="1"/>
      <c r="AB15" s="4"/>
      <c r="AC15" s="6"/>
      <c r="AD15" s="1"/>
      <c r="AE15" s="4"/>
      <c r="AF15" s="6"/>
      <c r="AG15" s="1"/>
      <c r="AH15" s="4"/>
      <c r="AI15" s="6"/>
      <c r="AJ15" s="1"/>
      <c r="AK15" s="4"/>
      <c r="AL15" s="6"/>
      <c r="AN15" s="6"/>
    </row>
    <row r="16" spans="1:40" x14ac:dyDescent="0.2">
      <c r="A16" s="116" t="s">
        <v>18</v>
      </c>
      <c r="B16" s="101" t="s">
        <v>24</v>
      </c>
      <c r="C16" s="101" t="s">
        <v>5</v>
      </c>
      <c r="D16" s="46" t="s">
        <v>31</v>
      </c>
      <c r="E16" s="44">
        <v>3.7811110000000002E-2</v>
      </c>
      <c r="F16" s="29">
        <v>6.0027400000000003E-3</v>
      </c>
      <c r="G16" s="40">
        <v>4.8774980000000003E-2</v>
      </c>
      <c r="H16" s="29">
        <v>2.9790279999999999E-2</v>
      </c>
      <c r="I16" s="40">
        <v>9.3352840000000006E-2</v>
      </c>
      <c r="J16" s="29">
        <v>1.213261E-2</v>
      </c>
      <c r="K16" s="40">
        <v>4.9891440000000002E-2</v>
      </c>
      <c r="L16" s="29">
        <v>4.9374199999999997E-3</v>
      </c>
      <c r="M16" s="40">
        <v>0.43906974999999998</v>
      </c>
      <c r="N16" s="29">
        <v>8.9819549999999998E-2</v>
      </c>
      <c r="O16" s="40">
        <v>0.12629960000000001</v>
      </c>
      <c r="P16" s="36">
        <v>3.4469109999999997E-2</v>
      </c>
      <c r="Q16" s="49">
        <f t="shared" si="0"/>
        <v>0.13253328666666667</v>
      </c>
      <c r="R16" s="48">
        <f t="shared" si="1"/>
        <v>2.9525284999999998E-2</v>
      </c>
      <c r="S16" s="1"/>
      <c r="W16" s="6"/>
      <c r="X16" s="1"/>
      <c r="Y16" s="4"/>
      <c r="Z16" s="6"/>
      <c r="AA16" s="1"/>
      <c r="AB16" s="4"/>
      <c r="AC16" s="6"/>
      <c r="AD16" s="1"/>
      <c r="AE16" s="4"/>
      <c r="AF16" s="6"/>
      <c r="AG16" s="1"/>
      <c r="AH16" s="4"/>
      <c r="AI16" s="6"/>
      <c r="AJ16" s="1"/>
      <c r="AK16" s="4"/>
      <c r="AL16" s="6"/>
      <c r="AN16" s="6"/>
    </row>
    <row r="17" spans="1:40" x14ac:dyDescent="0.2">
      <c r="A17" s="116" t="s">
        <v>18</v>
      </c>
      <c r="B17" s="101" t="s">
        <v>24</v>
      </c>
      <c r="C17" s="101" t="s">
        <v>5</v>
      </c>
      <c r="D17" s="46" t="s">
        <v>30</v>
      </c>
      <c r="E17" s="44">
        <v>3.7873700000000003E-2</v>
      </c>
      <c r="F17" s="29">
        <v>5.4603300000000002E-3</v>
      </c>
      <c r="G17" s="40">
        <v>4.2248929999999997E-2</v>
      </c>
      <c r="H17" s="29">
        <v>2.2842600000000001E-2</v>
      </c>
      <c r="I17" s="40">
        <v>0.13712113000000001</v>
      </c>
      <c r="J17" s="29">
        <v>1.7648239999999999E-2</v>
      </c>
      <c r="K17" s="40">
        <v>4.4776530000000002E-2</v>
      </c>
      <c r="L17" s="29">
        <v>4.6560100000000004E-3</v>
      </c>
      <c r="M17" s="40">
        <v>0.39974959999999998</v>
      </c>
      <c r="N17" s="29">
        <v>7.0618760000000003E-2</v>
      </c>
      <c r="O17" s="40">
        <v>0.1571987</v>
      </c>
      <c r="P17" s="36">
        <v>3.090207E-2</v>
      </c>
      <c r="Q17" s="49">
        <f t="shared" si="0"/>
        <v>0.13649476499999999</v>
      </c>
      <c r="R17" s="48">
        <f t="shared" si="1"/>
        <v>2.5354668333333334E-2</v>
      </c>
      <c r="S17" s="1"/>
      <c r="W17" s="6"/>
      <c r="X17" s="1"/>
      <c r="Y17" s="4"/>
      <c r="Z17" s="6"/>
      <c r="AA17" s="1"/>
      <c r="AB17" s="4"/>
      <c r="AC17" s="6"/>
      <c r="AD17" s="1"/>
      <c r="AE17" s="4"/>
      <c r="AF17" s="6"/>
      <c r="AG17" s="1"/>
      <c r="AH17" s="4"/>
      <c r="AI17" s="6"/>
      <c r="AJ17" s="1"/>
      <c r="AK17" s="4"/>
      <c r="AL17" s="6"/>
      <c r="AN17" s="6"/>
    </row>
    <row r="18" spans="1:40" x14ac:dyDescent="0.2">
      <c r="A18" s="116" t="s">
        <v>18</v>
      </c>
      <c r="B18" s="101" t="s">
        <v>24</v>
      </c>
      <c r="C18" s="101" t="s">
        <v>5</v>
      </c>
      <c r="D18" s="46" t="s">
        <v>29</v>
      </c>
      <c r="E18" s="44">
        <v>3.633161E-2</v>
      </c>
      <c r="F18" s="29">
        <v>3.1003900000000002E-3</v>
      </c>
      <c r="G18" s="40">
        <v>5.0910709999999998E-2</v>
      </c>
      <c r="H18" s="29">
        <v>2.7200660000000002E-2</v>
      </c>
      <c r="I18" s="40">
        <v>0.11080258</v>
      </c>
      <c r="J18" s="29">
        <v>2.440457E-2</v>
      </c>
      <c r="K18" s="40">
        <v>4.6708720000000002E-2</v>
      </c>
      <c r="L18" s="29">
        <v>5.05976E-3</v>
      </c>
      <c r="M18" s="40">
        <v>0.4281239</v>
      </c>
      <c r="N18" s="29">
        <v>0.12911207999999999</v>
      </c>
      <c r="O18" s="40">
        <v>0.15267571999999999</v>
      </c>
      <c r="P18" s="36">
        <v>3.28793E-2</v>
      </c>
      <c r="Q18" s="49">
        <f t="shared" si="0"/>
        <v>0.13759220666666666</v>
      </c>
      <c r="R18" s="48">
        <f t="shared" si="1"/>
        <v>3.695946E-2</v>
      </c>
      <c r="S18" s="1"/>
      <c r="W18" s="6"/>
      <c r="X18" s="1"/>
      <c r="Y18" s="4"/>
      <c r="Z18" s="6"/>
      <c r="AA18" s="1"/>
      <c r="AB18" s="4"/>
      <c r="AC18" s="6"/>
      <c r="AD18" s="1"/>
      <c r="AE18" s="4"/>
      <c r="AF18" s="6"/>
      <c r="AG18" s="1"/>
      <c r="AH18" s="4"/>
      <c r="AI18" s="6"/>
      <c r="AJ18" s="1"/>
      <c r="AK18" s="4"/>
      <c r="AL18" s="6"/>
      <c r="AN18" s="6"/>
    </row>
    <row r="19" spans="1:40" x14ac:dyDescent="0.2">
      <c r="A19" s="116" t="s">
        <v>18</v>
      </c>
      <c r="B19" s="101" t="s">
        <v>24</v>
      </c>
      <c r="C19" s="101" t="s">
        <v>5</v>
      </c>
      <c r="D19" s="46" t="s">
        <v>28</v>
      </c>
      <c r="E19" s="44">
        <v>3.9194779999999999E-2</v>
      </c>
      <c r="F19" s="29">
        <v>5.5574400000000003E-3</v>
      </c>
      <c r="G19" s="40">
        <v>4.2005029999999999E-2</v>
      </c>
      <c r="H19" s="29">
        <v>1.5745289999999999E-2</v>
      </c>
      <c r="I19" s="40">
        <v>0.11627364</v>
      </c>
      <c r="J19" s="29">
        <v>1.167292E-2</v>
      </c>
      <c r="K19" s="40">
        <v>4.8394020000000003E-2</v>
      </c>
      <c r="L19" s="29">
        <v>5.0839400000000003E-3</v>
      </c>
      <c r="M19" s="40">
        <v>0.40784344</v>
      </c>
      <c r="N19" s="29">
        <v>9.8110160000000002E-2</v>
      </c>
      <c r="O19" s="40">
        <v>0.13298457999999999</v>
      </c>
      <c r="P19" s="36">
        <v>4.0368639999999997E-2</v>
      </c>
      <c r="Q19" s="49">
        <f t="shared" si="0"/>
        <v>0.131115915</v>
      </c>
      <c r="R19" s="48">
        <f t="shared" si="1"/>
        <v>2.9423064999999998E-2</v>
      </c>
      <c r="S19" s="1"/>
      <c r="W19" s="6"/>
      <c r="X19" s="1"/>
      <c r="Y19" s="4"/>
      <c r="Z19" s="6"/>
      <c r="AA19" s="1"/>
      <c r="AB19" s="4"/>
      <c r="AC19" s="6"/>
      <c r="AD19" s="1"/>
      <c r="AE19" s="4"/>
      <c r="AF19" s="6"/>
      <c r="AG19" s="1"/>
      <c r="AH19" s="4"/>
      <c r="AI19" s="6"/>
      <c r="AJ19" s="1"/>
      <c r="AK19" s="4"/>
      <c r="AL19" s="6"/>
      <c r="AN19" s="6"/>
    </row>
    <row r="20" spans="1:40" x14ac:dyDescent="0.2">
      <c r="A20" s="116" t="s">
        <v>18</v>
      </c>
      <c r="B20" s="101" t="s">
        <v>24</v>
      </c>
      <c r="C20" s="101" t="s">
        <v>5</v>
      </c>
      <c r="D20" s="46" t="s">
        <v>27</v>
      </c>
      <c r="E20" s="44">
        <v>3.6656830000000001E-2</v>
      </c>
      <c r="F20" s="29">
        <v>3.3907999999999998E-3</v>
      </c>
      <c r="G20" s="40">
        <v>6.7546499999999995E-2</v>
      </c>
      <c r="H20" s="29">
        <v>3.015547E-2</v>
      </c>
      <c r="I20" s="40">
        <v>0.12619214000000001</v>
      </c>
      <c r="J20" s="29">
        <v>1.365678E-2</v>
      </c>
      <c r="K20" s="40">
        <v>5.0116029999999999E-2</v>
      </c>
      <c r="L20" s="29">
        <v>6.6403E-3</v>
      </c>
      <c r="M20" s="40">
        <v>0.50071454000000004</v>
      </c>
      <c r="N20" s="29">
        <v>0.16254678</v>
      </c>
      <c r="O20" s="40">
        <v>0.15193667</v>
      </c>
      <c r="P20" s="36">
        <v>3.4382080000000002E-2</v>
      </c>
      <c r="Q20" s="49">
        <f t="shared" si="0"/>
        <v>0.15552711833333333</v>
      </c>
      <c r="R20" s="48">
        <f t="shared" si="1"/>
        <v>4.1795368333333333E-2</v>
      </c>
      <c r="S20" s="1"/>
      <c r="W20" s="6"/>
      <c r="X20" s="1"/>
      <c r="Y20" s="4"/>
      <c r="Z20" s="6"/>
      <c r="AA20" s="1"/>
      <c r="AB20" s="4"/>
      <c r="AC20" s="6"/>
      <c r="AD20" s="1"/>
      <c r="AE20" s="4"/>
      <c r="AF20" s="6"/>
      <c r="AG20" s="1"/>
      <c r="AH20" s="4"/>
      <c r="AI20" s="6"/>
      <c r="AJ20" s="1"/>
      <c r="AK20" s="4"/>
      <c r="AL20" s="6"/>
      <c r="AN20" s="6"/>
    </row>
    <row r="21" spans="1:40" ht="17" thickBot="1" x14ac:dyDescent="0.25">
      <c r="A21" s="116" t="s">
        <v>18</v>
      </c>
      <c r="B21" s="101" t="s">
        <v>24</v>
      </c>
      <c r="C21" s="102" t="s">
        <v>5</v>
      </c>
      <c r="D21" s="46" t="s">
        <v>26</v>
      </c>
      <c r="E21" s="44">
        <v>3.5452240000000003E-2</v>
      </c>
      <c r="F21" s="29">
        <v>2.53681E-3</v>
      </c>
      <c r="G21" s="40">
        <v>6.145167E-2</v>
      </c>
      <c r="H21" s="29">
        <v>3.0543299999999999E-2</v>
      </c>
      <c r="I21" s="40">
        <v>9.9402000000000004E-2</v>
      </c>
      <c r="J21" s="29">
        <v>1.174156E-2</v>
      </c>
      <c r="K21" s="40">
        <v>5.2425979999999997E-2</v>
      </c>
      <c r="L21" s="29">
        <v>4.2855499999999999E-3</v>
      </c>
      <c r="M21" s="40">
        <v>0.44101813000000001</v>
      </c>
      <c r="N21" s="29">
        <v>0.10597891</v>
      </c>
      <c r="O21" s="40">
        <v>0.14097588999999999</v>
      </c>
      <c r="P21" s="36">
        <v>3.7869060000000003E-2</v>
      </c>
      <c r="Q21" s="49">
        <f t="shared" si="0"/>
        <v>0.13845431833333333</v>
      </c>
      <c r="R21" s="48">
        <f t="shared" si="1"/>
        <v>3.2159198333333333E-2</v>
      </c>
      <c r="S21" s="1"/>
      <c r="W21" s="6"/>
      <c r="X21" s="1"/>
      <c r="Y21" s="4"/>
      <c r="Z21" s="6"/>
      <c r="AA21" s="1"/>
      <c r="AB21" s="4"/>
      <c r="AC21" s="6"/>
      <c r="AD21" s="1"/>
      <c r="AE21" s="4"/>
      <c r="AF21" s="6"/>
      <c r="AG21" s="1"/>
      <c r="AH21" s="4"/>
      <c r="AI21" s="6"/>
      <c r="AJ21" s="1"/>
      <c r="AK21" s="4"/>
      <c r="AL21" s="6"/>
      <c r="AN21" s="6"/>
    </row>
    <row r="22" spans="1:40" x14ac:dyDescent="0.2">
      <c r="A22" s="116" t="s">
        <v>18</v>
      </c>
      <c r="B22" s="101" t="s">
        <v>24</v>
      </c>
      <c r="C22" s="100" t="s">
        <v>14</v>
      </c>
      <c r="D22" s="91" t="s">
        <v>22</v>
      </c>
      <c r="E22" s="92">
        <v>3.511835E-2</v>
      </c>
      <c r="F22" s="75">
        <v>4.7489799999999999E-3</v>
      </c>
      <c r="G22" s="74">
        <v>8.8851169999999993E-2</v>
      </c>
      <c r="H22" s="75">
        <v>1.893941E-2</v>
      </c>
      <c r="I22" s="74">
        <v>0.12252519000000001</v>
      </c>
      <c r="J22" s="75">
        <v>6.8527099999999997E-3</v>
      </c>
      <c r="K22" s="74">
        <v>4.4990710000000003E-2</v>
      </c>
      <c r="L22" s="75">
        <v>2.7537E-3</v>
      </c>
      <c r="M22" s="74">
        <v>0.45834026</v>
      </c>
      <c r="N22" s="75">
        <v>6.5325250000000001E-2</v>
      </c>
      <c r="O22" s="74">
        <v>0.116469</v>
      </c>
      <c r="P22" s="90">
        <v>2.2954869999999999E-2</v>
      </c>
      <c r="Q22" s="78">
        <f t="shared" si="0"/>
        <v>0.14438244666666669</v>
      </c>
      <c r="R22" s="76">
        <f t="shared" si="1"/>
        <v>2.0262486666666666E-2</v>
      </c>
      <c r="S22" s="1"/>
      <c r="T22" s="6"/>
      <c r="U22" s="1"/>
      <c r="V22" s="4"/>
      <c r="W22" s="6"/>
      <c r="X22" s="1"/>
      <c r="Y22" s="4"/>
      <c r="Z22" s="6"/>
      <c r="AA22" s="1"/>
      <c r="AB22" s="4"/>
      <c r="AC22" s="6"/>
      <c r="AD22" s="1"/>
      <c r="AE22" s="4"/>
      <c r="AF22" s="6"/>
      <c r="AG22" s="1"/>
      <c r="AH22" s="4"/>
      <c r="AI22" s="6"/>
      <c r="AJ22" s="1"/>
      <c r="AK22" s="4"/>
      <c r="AL22" s="6"/>
      <c r="AN22" s="6"/>
    </row>
    <row r="23" spans="1:40" x14ac:dyDescent="0.2">
      <c r="A23" s="116" t="s">
        <v>18</v>
      </c>
      <c r="B23" s="101" t="s">
        <v>24</v>
      </c>
      <c r="C23" s="101" t="s">
        <v>14</v>
      </c>
      <c r="D23" s="46" t="s">
        <v>23</v>
      </c>
      <c r="E23" s="44">
        <v>3.7994899999999998E-2</v>
      </c>
      <c r="F23" s="29">
        <v>6.3720699999999996E-3</v>
      </c>
      <c r="G23" s="40">
        <v>3.7585739999999999E-2</v>
      </c>
      <c r="H23" s="29">
        <v>1.4504589999999999E-2</v>
      </c>
      <c r="I23" s="40">
        <v>8.1346979999999999E-2</v>
      </c>
      <c r="J23" s="29">
        <v>7.4684900000000004E-3</v>
      </c>
      <c r="K23" s="40">
        <v>5.074762E-2</v>
      </c>
      <c r="L23" s="29">
        <v>2.2463299999999999E-3</v>
      </c>
      <c r="M23" s="40">
        <v>0.42810977</v>
      </c>
      <c r="N23" s="29">
        <v>6.7331409999999994E-2</v>
      </c>
      <c r="O23" s="40">
        <v>8.4151509999999999E-2</v>
      </c>
      <c r="P23" s="36">
        <v>2.7530059999999999E-2</v>
      </c>
      <c r="Q23" s="49">
        <f t="shared" si="0"/>
        <v>0.11998942</v>
      </c>
      <c r="R23" s="48">
        <f t="shared" si="1"/>
        <v>2.0908825000000002E-2</v>
      </c>
      <c r="S23" s="1"/>
      <c r="T23" s="6"/>
      <c r="U23" s="1"/>
      <c r="V23" s="4"/>
      <c r="W23" s="6"/>
      <c r="X23" s="1"/>
      <c r="Y23" s="4"/>
      <c r="Z23" s="6"/>
      <c r="AA23" s="1"/>
      <c r="AB23" s="4"/>
      <c r="AC23" s="6"/>
      <c r="AD23" s="1"/>
      <c r="AE23" s="4"/>
      <c r="AF23" s="6"/>
      <c r="AG23" s="1"/>
      <c r="AH23" s="4"/>
      <c r="AI23" s="6"/>
      <c r="AJ23" s="1"/>
      <c r="AK23" s="4"/>
      <c r="AL23" s="6"/>
      <c r="AN23" s="6"/>
    </row>
    <row r="24" spans="1:40" x14ac:dyDescent="0.2">
      <c r="A24" s="116" t="s">
        <v>18</v>
      </c>
      <c r="B24" s="101" t="s">
        <v>24</v>
      </c>
      <c r="C24" s="101" t="s">
        <v>14</v>
      </c>
      <c r="D24" s="46" t="s">
        <v>6</v>
      </c>
      <c r="E24" s="44">
        <v>4.015672E-2</v>
      </c>
      <c r="F24" s="29">
        <v>9.8601000000000001E-3</v>
      </c>
      <c r="G24" s="40">
        <v>4.4533990000000002E-2</v>
      </c>
      <c r="H24" s="29">
        <v>2.1470940000000001E-2</v>
      </c>
      <c r="I24" s="40">
        <v>9.2726279999999994E-2</v>
      </c>
      <c r="J24" s="29">
        <v>1.8635659999999998E-2</v>
      </c>
      <c r="K24" s="40">
        <v>4.235705E-2</v>
      </c>
      <c r="L24" s="29">
        <v>5.8009899999999998E-3</v>
      </c>
      <c r="M24" s="40">
        <v>0.37275930000000002</v>
      </c>
      <c r="N24" s="29">
        <v>3.4964710000000003E-2</v>
      </c>
      <c r="O24" s="40">
        <v>0.1146085</v>
      </c>
      <c r="P24" s="36">
        <v>7.3609170000000002E-2</v>
      </c>
      <c r="Q24" s="49">
        <f t="shared" si="0"/>
        <v>0.11785697333333334</v>
      </c>
      <c r="R24" s="48">
        <f t="shared" si="1"/>
        <v>2.7390261666666665E-2</v>
      </c>
      <c r="S24" s="1"/>
      <c r="T24" s="6"/>
      <c r="U24" s="1"/>
      <c r="V24" s="4"/>
      <c r="W24" s="6"/>
      <c r="X24" s="1"/>
      <c r="Y24" s="4"/>
      <c r="Z24" s="6"/>
      <c r="AA24" s="1"/>
      <c r="AB24" s="4"/>
      <c r="AC24" s="6"/>
      <c r="AD24" s="1"/>
      <c r="AE24" s="4"/>
      <c r="AF24" s="6"/>
      <c r="AG24" s="1"/>
      <c r="AH24" s="4"/>
      <c r="AI24" s="6"/>
      <c r="AJ24" s="1"/>
      <c r="AK24" s="4"/>
      <c r="AL24" s="6"/>
      <c r="AN24" s="6"/>
    </row>
    <row r="25" spans="1:40" x14ac:dyDescent="0.2">
      <c r="A25" s="116" t="s">
        <v>18</v>
      </c>
      <c r="B25" s="101" t="s">
        <v>24</v>
      </c>
      <c r="C25" s="101" t="s">
        <v>14</v>
      </c>
      <c r="D25" s="46" t="s">
        <v>7</v>
      </c>
      <c r="E25" s="44">
        <v>3.9999590000000002E-2</v>
      </c>
      <c r="F25" s="29">
        <v>8.0190699999999997E-3</v>
      </c>
      <c r="G25" s="40">
        <v>3.8618359999999997E-2</v>
      </c>
      <c r="H25" s="29">
        <v>1.6970809999999999E-2</v>
      </c>
      <c r="I25" s="40">
        <v>0.10797064000000001</v>
      </c>
      <c r="J25" s="29">
        <v>2.789146E-2</v>
      </c>
      <c r="K25" s="40">
        <v>4.575398E-2</v>
      </c>
      <c r="L25" s="29">
        <v>5.7951599999999997E-3</v>
      </c>
      <c r="M25" s="40">
        <v>0.35714063000000001</v>
      </c>
      <c r="N25" s="29">
        <v>5.4887980000000003E-2</v>
      </c>
      <c r="O25" s="40">
        <v>0.13622356999999999</v>
      </c>
      <c r="P25" s="36">
        <v>4.344079E-2</v>
      </c>
      <c r="Q25" s="49">
        <f t="shared" si="0"/>
        <v>0.12095112833333332</v>
      </c>
      <c r="R25" s="48">
        <f t="shared" si="1"/>
        <v>2.6167545E-2</v>
      </c>
      <c r="S25" s="1"/>
      <c r="T25" s="6"/>
      <c r="U25" s="1"/>
      <c r="V25" s="4"/>
      <c r="W25" s="6"/>
      <c r="X25" s="1"/>
      <c r="Y25" s="4"/>
      <c r="Z25" s="6"/>
      <c r="AA25" s="1"/>
      <c r="AB25" s="4"/>
      <c r="AC25" s="6"/>
      <c r="AD25" s="1"/>
      <c r="AE25" s="4"/>
      <c r="AF25" s="6"/>
      <c r="AG25" s="1"/>
      <c r="AH25" s="4"/>
      <c r="AI25" s="6"/>
      <c r="AJ25" s="1"/>
      <c r="AK25" s="4"/>
      <c r="AL25" s="6"/>
      <c r="AN25" s="6"/>
    </row>
    <row r="26" spans="1:40" x14ac:dyDescent="0.2">
      <c r="A26" s="116" t="s">
        <v>18</v>
      </c>
      <c r="B26" s="101" t="s">
        <v>24</v>
      </c>
      <c r="C26" s="101" t="s">
        <v>14</v>
      </c>
      <c r="D26" s="46" t="s">
        <v>8</v>
      </c>
      <c r="E26" s="44">
        <v>4.3628300000000002E-2</v>
      </c>
      <c r="F26" s="29">
        <v>1.252782E-2</v>
      </c>
      <c r="G26" s="40">
        <v>5.0364279999999997E-2</v>
      </c>
      <c r="H26" s="29">
        <v>1.120032E-2</v>
      </c>
      <c r="I26" s="40">
        <v>0.15317364</v>
      </c>
      <c r="J26" s="29">
        <v>9.0221999999999993E-3</v>
      </c>
      <c r="K26" s="40">
        <v>3.8968030000000001E-2</v>
      </c>
      <c r="L26" s="29">
        <v>3.2054399999999999E-3</v>
      </c>
      <c r="M26" s="40">
        <v>0.4184021</v>
      </c>
      <c r="N26" s="29">
        <v>4.0501389999999998E-2</v>
      </c>
      <c r="O26" s="40">
        <v>0.12889144999999999</v>
      </c>
      <c r="P26" s="36">
        <v>3.5844790000000001E-2</v>
      </c>
      <c r="Q26" s="49">
        <f t="shared" si="0"/>
        <v>0.13890463333333333</v>
      </c>
      <c r="R26" s="48">
        <f t="shared" si="1"/>
        <v>1.8716993333333331E-2</v>
      </c>
      <c r="S26" s="1"/>
      <c r="T26" s="6"/>
      <c r="U26" s="1"/>
      <c r="V26" s="4"/>
      <c r="W26" s="6"/>
      <c r="X26" s="1"/>
      <c r="Y26" s="4"/>
      <c r="Z26" s="6"/>
      <c r="AA26" s="1"/>
      <c r="AB26" s="4"/>
      <c r="AC26" s="6"/>
      <c r="AD26" s="1"/>
      <c r="AE26" s="4"/>
      <c r="AF26" s="6"/>
      <c r="AG26" s="1"/>
      <c r="AH26" s="4"/>
      <c r="AI26" s="6"/>
      <c r="AJ26" s="1"/>
      <c r="AK26" s="4"/>
      <c r="AL26" s="6"/>
      <c r="AN26" s="6"/>
    </row>
    <row r="27" spans="1:40" x14ac:dyDescent="0.2">
      <c r="A27" s="116" t="s">
        <v>18</v>
      </c>
      <c r="B27" s="101" t="s">
        <v>24</v>
      </c>
      <c r="C27" s="101" t="s">
        <v>14</v>
      </c>
      <c r="D27" s="46" t="s">
        <v>9</v>
      </c>
      <c r="E27" s="44">
        <v>3.5287590000000001E-2</v>
      </c>
      <c r="F27" s="29">
        <v>1.7418399999999999E-3</v>
      </c>
      <c r="G27" s="40">
        <v>0.10120709</v>
      </c>
      <c r="H27" s="29">
        <v>1.406805E-2</v>
      </c>
      <c r="I27" s="40">
        <v>6.579024E-2</v>
      </c>
      <c r="J27" s="29">
        <v>2.0056839999999999E-2</v>
      </c>
      <c r="K27" s="40">
        <v>4.6139869999999999E-2</v>
      </c>
      <c r="L27" s="29">
        <v>4.9210299999999998E-3</v>
      </c>
      <c r="M27" s="40">
        <v>0.78240719999999997</v>
      </c>
      <c r="N27" s="29">
        <v>7.4461360000000004E-2</v>
      </c>
      <c r="O27" s="40">
        <v>0.16656646</v>
      </c>
      <c r="P27" s="36">
        <v>1.603249E-2</v>
      </c>
      <c r="Q27" s="49">
        <f t="shared" si="0"/>
        <v>0.19956640833333336</v>
      </c>
      <c r="R27" s="48">
        <f t="shared" si="1"/>
        <v>2.1880268333333338E-2</v>
      </c>
      <c r="S27" s="1"/>
      <c r="T27" s="6"/>
      <c r="U27" s="1"/>
      <c r="V27" s="4"/>
      <c r="W27" s="6"/>
      <c r="X27" s="1"/>
      <c r="Y27" s="4"/>
      <c r="Z27" s="6"/>
      <c r="AA27" s="1"/>
      <c r="AB27" s="4"/>
      <c r="AC27" s="6"/>
      <c r="AD27" s="1"/>
      <c r="AE27" s="4"/>
      <c r="AF27" s="6"/>
      <c r="AG27" s="1"/>
      <c r="AH27" s="4"/>
      <c r="AI27" s="6"/>
      <c r="AJ27" s="1"/>
      <c r="AK27" s="4"/>
      <c r="AL27" s="6"/>
      <c r="AN27" s="6"/>
    </row>
    <row r="28" spans="1:40" x14ac:dyDescent="0.2">
      <c r="A28" s="116" t="s">
        <v>18</v>
      </c>
      <c r="B28" s="101" t="s">
        <v>24</v>
      </c>
      <c r="C28" s="101" t="s">
        <v>14</v>
      </c>
      <c r="D28" s="46" t="s">
        <v>10</v>
      </c>
      <c r="E28" s="44">
        <v>3.8611630000000001E-2</v>
      </c>
      <c r="F28" s="29">
        <v>4.9965399999999998E-3</v>
      </c>
      <c r="G28" s="40">
        <v>7.7476760000000006E-2</v>
      </c>
      <c r="H28" s="29">
        <v>1.7076439999999998E-2</v>
      </c>
      <c r="I28" s="40">
        <v>0.14804491</v>
      </c>
      <c r="J28" s="29">
        <v>1.5718469999999998E-2</v>
      </c>
      <c r="K28" s="40">
        <v>4.6622080000000003E-2</v>
      </c>
      <c r="L28" s="29">
        <v>3.9892599999999997E-3</v>
      </c>
      <c r="M28" s="40">
        <v>0.45575660000000001</v>
      </c>
      <c r="N28" s="29">
        <v>7.0014989999999999E-2</v>
      </c>
      <c r="O28" s="40">
        <v>0.12989618</v>
      </c>
      <c r="P28" s="36">
        <v>2.4373240000000001E-2</v>
      </c>
      <c r="Q28" s="49">
        <f t="shared" si="0"/>
        <v>0.14940136000000001</v>
      </c>
      <c r="R28" s="48">
        <f t="shared" si="1"/>
        <v>2.2694823333333333E-2</v>
      </c>
      <c r="S28" s="1"/>
      <c r="T28" s="6"/>
      <c r="U28" s="1"/>
      <c r="V28" s="4"/>
      <c r="W28" s="6"/>
      <c r="X28" s="1"/>
      <c r="Y28" s="4"/>
      <c r="Z28" s="6"/>
      <c r="AA28" s="1"/>
      <c r="AB28" s="4"/>
      <c r="AC28" s="6"/>
      <c r="AD28" s="1"/>
      <c r="AE28" s="4"/>
      <c r="AF28" s="6"/>
      <c r="AG28" s="1"/>
      <c r="AH28" s="4"/>
      <c r="AI28" s="6"/>
      <c r="AJ28" s="1"/>
      <c r="AK28" s="4"/>
      <c r="AL28" s="6"/>
      <c r="AN28" s="6"/>
    </row>
    <row r="29" spans="1:40" x14ac:dyDescent="0.2">
      <c r="A29" s="116" t="s">
        <v>18</v>
      </c>
      <c r="B29" s="101" t="s">
        <v>24</v>
      </c>
      <c r="C29" s="101" t="s">
        <v>14</v>
      </c>
      <c r="D29" s="46" t="s">
        <v>11</v>
      </c>
      <c r="E29" s="44">
        <v>3.5953100000000002E-2</v>
      </c>
      <c r="F29" s="29">
        <v>2.3086000000000001E-3</v>
      </c>
      <c r="G29" s="40">
        <v>0.12261366999999999</v>
      </c>
      <c r="H29" s="29">
        <v>1.532829E-2</v>
      </c>
      <c r="I29" s="40">
        <v>7.5617740000000003E-2</v>
      </c>
      <c r="J29" s="29">
        <v>1.7744909999999999E-2</v>
      </c>
      <c r="K29" s="40">
        <v>5.1603789999999997E-2</v>
      </c>
      <c r="L29" s="29">
        <v>4.4312300000000004E-3</v>
      </c>
      <c r="M29" s="40">
        <v>0.77946349999999998</v>
      </c>
      <c r="N29" s="29">
        <v>4.44474E-3</v>
      </c>
      <c r="O29" s="40">
        <v>0.15621336999999999</v>
      </c>
      <c r="P29" s="36">
        <v>1.7472540000000002E-2</v>
      </c>
      <c r="Q29" s="49">
        <f t="shared" si="0"/>
        <v>0.20357752833333331</v>
      </c>
      <c r="R29" s="48">
        <f t="shared" si="1"/>
        <v>1.0288385000000001E-2</v>
      </c>
      <c r="S29" s="1"/>
      <c r="T29" s="6"/>
      <c r="U29" s="1"/>
      <c r="V29" s="4"/>
      <c r="W29" s="6"/>
      <c r="X29" s="1"/>
      <c r="Y29" s="4"/>
      <c r="Z29" s="6"/>
      <c r="AA29" s="1"/>
      <c r="AB29" s="4"/>
      <c r="AC29" s="6"/>
      <c r="AD29" s="1"/>
      <c r="AE29" s="4"/>
      <c r="AF29" s="6"/>
      <c r="AG29" s="1"/>
      <c r="AH29" s="4"/>
      <c r="AI29" s="6"/>
      <c r="AJ29" s="1"/>
      <c r="AK29" s="4"/>
      <c r="AL29" s="6"/>
      <c r="AN29" s="6"/>
    </row>
    <row r="30" spans="1:40" x14ac:dyDescent="0.2">
      <c r="A30" s="116" t="s">
        <v>18</v>
      </c>
      <c r="B30" s="101" t="s">
        <v>24</v>
      </c>
      <c r="C30" s="101" t="s">
        <v>14</v>
      </c>
      <c r="D30" s="46" t="s">
        <v>12</v>
      </c>
      <c r="E30" s="44">
        <v>3.403134E-2</v>
      </c>
      <c r="F30" s="29">
        <v>1.3132300000000001E-3</v>
      </c>
      <c r="G30" s="40">
        <v>0.10438919000000001</v>
      </c>
      <c r="H30" s="29">
        <v>2.5395190000000002E-2</v>
      </c>
      <c r="I30" s="40">
        <v>0.11779559000000001</v>
      </c>
      <c r="J30" s="29">
        <v>1.9695319999999999E-2</v>
      </c>
      <c r="K30" s="40">
        <v>5.1137719999999998E-2</v>
      </c>
      <c r="L30" s="29">
        <v>3.9339800000000001E-3</v>
      </c>
      <c r="M30" s="40">
        <v>0.62389015999999997</v>
      </c>
      <c r="N30" s="29">
        <v>0.17324828</v>
      </c>
      <c r="O30" s="40">
        <v>0.1366221</v>
      </c>
      <c r="P30" s="36">
        <v>2.0615310000000001E-2</v>
      </c>
      <c r="Q30" s="49">
        <f t="shared" si="0"/>
        <v>0.17797768333333333</v>
      </c>
      <c r="R30" s="48">
        <f t="shared" si="1"/>
        <v>4.0700218333333336E-2</v>
      </c>
      <c r="S30" s="1"/>
      <c r="T30" s="6"/>
      <c r="U30" s="1"/>
      <c r="V30" s="4"/>
      <c r="W30" s="6"/>
      <c r="X30" s="1"/>
      <c r="Y30" s="4"/>
      <c r="Z30" s="6"/>
      <c r="AA30" s="1"/>
      <c r="AB30" s="4"/>
      <c r="AC30" s="6"/>
      <c r="AD30" s="1"/>
      <c r="AE30" s="4"/>
      <c r="AF30" s="6"/>
      <c r="AG30" s="1"/>
      <c r="AH30" s="4"/>
      <c r="AI30" s="6"/>
      <c r="AJ30" s="1"/>
      <c r="AK30" s="4"/>
      <c r="AL30" s="6"/>
      <c r="AN30" s="6"/>
    </row>
    <row r="31" spans="1:40" x14ac:dyDescent="0.2">
      <c r="A31" s="116" t="s">
        <v>18</v>
      </c>
      <c r="B31" s="101" t="s">
        <v>24</v>
      </c>
      <c r="C31" s="101" t="s">
        <v>14</v>
      </c>
      <c r="D31" s="46" t="s">
        <v>13</v>
      </c>
      <c r="E31" s="44">
        <v>3.6037569999999998E-2</v>
      </c>
      <c r="F31" s="29">
        <v>4.3745299999999997E-3</v>
      </c>
      <c r="G31" s="40">
        <v>0.10353473000000001</v>
      </c>
      <c r="H31" s="29">
        <v>1.808765E-2</v>
      </c>
      <c r="I31" s="40">
        <v>0.16301077999999999</v>
      </c>
      <c r="J31" s="29">
        <v>1.893767E-2</v>
      </c>
      <c r="K31" s="40">
        <v>3.9033320000000003E-2</v>
      </c>
      <c r="L31" s="29">
        <v>2.38441E-3</v>
      </c>
      <c r="M31" s="40">
        <v>0.48870835000000001</v>
      </c>
      <c r="N31" s="29">
        <v>0.11977369</v>
      </c>
      <c r="O31" s="40">
        <v>0.14529765</v>
      </c>
      <c r="P31" s="36">
        <v>1.8149330000000002E-2</v>
      </c>
      <c r="Q31" s="49">
        <f t="shared" si="0"/>
        <v>0.16260373333333333</v>
      </c>
      <c r="R31" s="48">
        <f t="shared" si="1"/>
        <v>3.0284546666666665E-2</v>
      </c>
      <c r="S31" s="1"/>
      <c r="T31" s="6"/>
      <c r="U31" s="1"/>
      <c r="V31" s="4"/>
      <c r="W31" s="6"/>
      <c r="X31" s="1"/>
      <c r="Y31" s="4"/>
      <c r="Z31" s="6"/>
      <c r="AA31" s="1"/>
      <c r="AB31" s="4"/>
      <c r="AC31" s="6"/>
      <c r="AD31" s="1"/>
      <c r="AE31" s="4"/>
      <c r="AF31" s="6"/>
      <c r="AG31" s="1"/>
      <c r="AH31" s="4"/>
      <c r="AI31" s="6"/>
      <c r="AJ31" s="1"/>
      <c r="AK31" s="4"/>
      <c r="AL31" s="6"/>
      <c r="AN31" s="6"/>
    </row>
    <row r="32" spans="1:40" x14ac:dyDescent="0.2">
      <c r="A32" s="116" t="s">
        <v>18</v>
      </c>
      <c r="B32" s="101" t="s">
        <v>24</v>
      </c>
      <c r="C32" s="101" t="s">
        <v>14</v>
      </c>
      <c r="D32" s="46" t="s">
        <v>33</v>
      </c>
      <c r="E32" s="44">
        <v>3.5973249999999998E-2</v>
      </c>
      <c r="F32" s="29">
        <v>3.21339E-3</v>
      </c>
      <c r="G32" s="40">
        <v>4.3327070000000002E-2</v>
      </c>
      <c r="H32" s="29">
        <v>1.398636E-2</v>
      </c>
      <c r="I32" s="40">
        <v>0.10266904</v>
      </c>
      <c r="J32" s="29">
        <v>1.846128E-2</v>
      </c>
      <c r="K32" s="40">
        <v>4.7824289999999998E-2</v>
      </c>
      <c r="L32" s="29">
        <v>5.01945E-3</v>
      </c>
      <c r="M32" s="40">
        <v>0.34801093</v>
      </c>
      <c r="N32" s="29">
        <v>7.2720859999999998E-2</v>
      </c>
      <c r="O32" s="40">
        <v>0.16925783</v>
      </c>
      <c r="P32" s="36">
        <v>3.4657149999999998E-2</v>
      </c>
      <c r="Q32" s="49">
        <f t="shared" si="0"/>
        <v>0.12451040166666667</v>
      </c>
      <c r="R32" s="48">
        <f t="shared" si="1"/>
        <v>2.4676414999999997E-2</v>
      </c>
      <c r="S32" s="1"/>
      <c r="T32" s="6"/>
      <c r="U32" s="1"/>
      <c r="V32" s="4"/>
      <c r="W32" s="6"/>
      <c r="X32" s="1"/>
      <c r="Y32" s="4"/>
      <c r="Z32" s="6"/>
      <c r="AA32" s="1"/>
      <c r="AB32" s="4"/>
      <c r="AC32" s="6"/>
      <c r="AD32" s="1"/>
      <c r="AE32" s="4"/>
      <c r="AF32" s="6"/>
      <c r="AG32" s="1"/>
      <c r="AH32" s="4"/>
      <c r="AI32" s="6"/>
      <c r="AJ32" s="1"/>
      <c r="AK32" s="4"/>
      <c r="AL32" s="6"/>
      <c r="AN32" s="6"/>
    </row>
    <row r="33" spans="1:40" x14ac:dyDescent="0.2">
      <c r="A33" s="116" t="s">
        <v>18</v>
      </c>
      <c r="B33" s="101" t="s">
        <v>24</v>
      </c>
      <c r="C33" s="101" t="s">
        <v>14</v>
      </c>
      <c r="D33" s="46" t="s">
        <v>32</v>
      </c>
      <c r="E33" s="44">
        <v>3.546117E-2</v>
      </c>
      <c r="F33" s="29">
        <v>2.6610499999999999E-3</v>
      </c>
      <c r="G33" s="40">
        <v>4.0904530000000001E-2</v>
      </c>
      <c r="H33" s="29">
        <v>1.057953E-2</v>
      </c>
      <c r="I33" s="40">
        <v>0.12373831</v>
      </c>
      <c r="J33" s="29">
        <v>9.6458399999999993E-3</v>
      </c>
      <c r="K33" s="40">
        <v>4.8389639999999998E-2</v>
      </c>
      <c r="L33" s="29">
        <v>2.8851300000000001E-3</v>
      </c>
      <c r="M33" s="40">
        <v>0.42634499999999997</v>
      </c>
      <c r="N33" s="29">
        <v>1.361823E-2</v>
      </c>
      <c r="O33" s="40">
        <v>0.11543441</v>
      </c>
      <c r="P33" s="36">
        <v>1.463209E-2</v>
      </c>
      <c r="Q33" s="49">
        <f t="shared" si="0"/>
        <v>0.13171217666666665</v>
      </c>
      <c r="R33" s="48">
        <f t="shared" si="1"/>
        <v>9.0036449999999994E-3</v>
      </c>
      <c r="S33" s="1"/>
      <c r="T33" s="6"/>
      <c r="U33" s="1"/>
      <c r="V33" s="4"/>
      <c r="W33" s="6"/>
      <c r="X33" s="1"/>
      <c r="Y33" s="4"/>
      <c r="Z33" s="6"/>
      <c r="AA33" s="1"/>
      <c r="AB33" s="4"/>
      <c r="AC33" s="6"/>
      <c r="AD33" s="1"/>
      <c r="AE33" s="4"/>
      <c r="AF33" s="6"/>
      <c r="AG33" s="1"/>
      <c r="AH33" s="4"/>
      <c r="AI33" s="6"/>
      <c r="AJ33" s="1"/>
      <c r="AK33" s="4"/>
      <c r="AL33" s="6"/>
      <c r="AN33" s="6"/>
    </row>
    <row r="34" spans="1:40" x14ac:dyDescent="0.2">
      <c r="A34" s="116" t="s">
        <v>18</v>
      </c>
      <c r="B34" s="101" t="s">
        <v>24</v>
      </c>
      <c r="C34" s="101" t="s">
        <v>14</v>
      </c>
      <c r="D34" s="46" t="s">
        <v>31</v>
      </c>
      <c r="E34" s="44">
        <v>3.4115859999999998E-2</v>
      </c>
      <c r="F34" s="29">
        <v>2.4884400000000002E-3</v>
      </c>
      <c r="G34" s="40">
        <v>3.310801E-2</v>
      </c>
      <c r="H34" s="29">
        <v>5.9416499999999997E-3</v>
      </c>
      <c r="I34" s="40">
        <v>7.9265879999999997E-2</v>
      </c>
      <c r="J34" s="29">
        <v>9.7664399999999995E-3</v>
      </c>
      <c r="K34" s="40">
        <v>5.0096000000000002E-2</v>
      </c>
      <c r="L34" s="29">
        <v>3.5407400000000001E-3</v>
      </c>
      <c r="M34" s="40">
        <v>0.40718025000000002</v>
      </c>
      <c r="N34" s="29">
        <v>3.3015259999999998E-2</v>
      </c>
      <c r="O34" s="40">
        <v>0.10422837</v>
      </c>
      <c r="P34" s="36">
        <v>3.3869009999999998E-2</v>
      </c>
      <c r="Q34" s="49">
        <f t="shared" si="0"/>
        <v>0.11799906166666667</v>
      </c>
      <c r="R34" s="48">
        <f t="shared" si="1"/>
        <v>1.4770256666666667E-2</v>
      </c>
    </row>
    <row r="35" spans="1:40" x14ac:dyDescent="0.2">
      <c r="A35" s="116" t="s">
        <v>18</v>
      </c>
      <c r="B35" s="101" t="s">
        <v>24</v>
      </c>
      <c r="C35" s="101" t="s">
        <v>14</v>
      </c>
      <c r="D35" s="46" t="s">
        <v>30</v>
      </c>
      <c r="E35" s="44">
        <v>3.3969310000000003E-2</v>
      </c>
      <c r="F35" s="29">
        <v>3.4737600000000002E-3</v>
      </c>
      <c r="G35" s="40">
        <v>4.327752E-2</v>
      </c>
      <c r="H35" s="29">
        <v>2.662059E-2</v>
      </c>
      <c r="I35" s="40">
        <v>0.12838519000000001</v>
      </c>
      <c r="J35" s="29">
        <v>2.2584420000000001E-2</v>
      </c>
      <c r="K35" s="40">
        <v>4.5410699999999998E-2</v>
      </c>
      <c r="L35" s="29">
        <v>4.0634199999999999E-3</v>
      </c>
      <c r="M35" s="40">
        <v>0.42502454000000001</v>
      </c>
      <c r="N35" s="29">
        <v>0.11172393999999999</v>
      </c>
      <c r="O35" s="40">
        <v>0.15052962</v>
      </c>
      <c r="P35" s="36">
        <v>3.8708439999999997E-2</v>
      </c>
      <c r="Q35" s="49">
        <f t="shared" ref="Q35:Q57" si="2">AVERAGE(E35,G35,I35,K35,M35,O35)</f>
        <v>0.13776614666666667</v>
      </c>
      <c r="R35" s="48">
        <f t="shared" ref="R35:R57" si="3">AVERAGE(F35,H35,J35,L35,N35,P35)</f>
        <v>3.4529095000000003E-2</v>
      </c>
    </row>
    <row r="36" spans="1:40" x14ac:dyDescent="0.2">
      <c r="A36" s="116" t="s">
        <v>18</v>
      </c>
      <c r="B36" s="101" t="s">
        <v>24</v>
      </c>
      <c r="C36" s="101" t="s">
        <v>14</v>
      </c>
      <c r="D36" s="46" t="s">
        <v>29</v>
      </c>
      <c r="E36" s="44">
        <v>3.5092209999999999E-2</v>
      </c>
      <c r="F36" s="29">
        <v>5.0837499999999997E-3</v>
      </c>
      <c r="G36" s="40">
        <v>4.12077E-2</v>
      </c>
      <c r="H36" s="29">
        <v>1.1694589999999999E-2</v>
      </c>
      <c r="I36" s="40">
        <v>0.10677381</v>
      </c>
      <c r="J36" s="29">
        <v>2.0306580000000001E-2</v>
      </c>
      <c r="K36" s="40">
        <v>4.4899059999999998E-2</v>
      </c>
      <c r="L36" s="29">
        <v>4.6479099999999999E-3</v>
      </c>
      <c r="M36" s="40">
        <v>0.36866771999999998</v>
      </c>
      <c r="N36" s="29">
        <v>7.7063010000000001E-2</v>
      </c>
      <c r="O36" s="40">
        <v>0.14306514000000001</v>
      </c>
      <c r="P36" s="36">
        <v>4.6150240000000002E-2</v>
      </c>
      <c r="Q36" s="49">
        <f t="shared" si="2"/>
        <v>0.12328427333333332</v>
      </c>
      <c r="R36" s="48">
        <f t="shared" si="3"/>
        <v>2.7491013333333331E-2</v>
      </c>
    </row>
    <row r="37" spans="1:40" x14ac:dyDescent="0.2">
      <c r="A37" s="116" t="s">
        <v>18</v>
      </c>
      <c r="B37" s="101" t="s">
        <v>24</v>
      </c>
      <c r="C37" s="101" t="s">
        <v>14</v>
      </c>
      <c r="D37" s="46" t="s">
        <v>28</v>
      </c>
      <c r="E37" s="44">
        <v>3.5720599999999998E-2</v>
      </c>
      <c r="F37" s="29">
        <v>3.1344400000000001E-3</v>
      </c>
      <c r="G37" s="40">
        <v>3.6187980000000002E-2</v>
      </c>
      <c r="H37" s="29">
        <v>6.3959899999999998E-3</v>
      </c>
      <c r="I37" s="40">
        <v>0.1180722</v>
      </c>
      <c r="J37" s="29">
        <v>6.6487999999999998E-3</v>
      </c>
      <c r="K37" s="40">
        <v>5.0582559999999999E-2</v>
      </c>
      <c r="L37" s="29">
        <v>3.8447400000000001E-3</v>
      </c>
      <c r="M37" s="40">
        <v>0.42143533</v>
      </c>
      <c r="N37" s="29">
        <v>1.7509139999999999E-2</v>
      </c>
      <c r="O37" s="40">
        <v>0.10884926</v>
      </c>
      <c r="P37" s="36">
        <v>1.926512E-2</v>
      </c>
      <c r="Q37" s="49">
        <f t="shared" si="2"/>
        <v>0.12847465499999999</v>
      </c>
      <c r="R37" s="48">
        <f t="shared" si="3"/>
        <v>9.4663716666666658E-3</v>
      </c>
      <c r="W37"/>
      <c r="AF37"/>
    </row>
    <row r="38" spans="1:40" x14ac:dyDescent="0.2">
      <c r="A38" s="116" t="s">
        <v>18</v>
      </c>
      <c r="B38" s="101" t="s">
        <v>24</v>
      </c>
      <c r="C38" s="101" t="s">
        <v>14</v>
      </c>
      <c r="D38" s="46" t="s">
        <v>27</v>
      </c>
      <c r="E38" s="44">
        <v>3.576555E-2</v>
      </c>
      <c r="F38" s="29">
        <v>3.68141E-3</v>
      </c>
      <c r="G38" s="40">
        <v>5.4621000000000003E-2</v>
      </c>
      <c r="H38" s="29">
        <v>2.398202E-2</v>
      </c>
      <c r="I38" s="40">
        <v>0.14193568000000001</v>
      </c>
      <c r="J38" s="29">
        <v>6.8316000000000002E-3</v>
      </c>
      <c r="K38" s="40">
        <v>5.2037769999999997E-2</v>
      </c>
      <c r="L38" s="29">
        <v>4.01024E-3</v>
      </c>
      <c r="M38" s="40">
        <v>0.44776690000000002</v>
      </c>
      <c r="N38" s="29">
        <v>7.4271459999999997E-2</v>
      </c>
      <c r="O38" s="40">
        <v>0.11740850999999999</v>
      </c>
      <c r="P38" s="36">
        <v>1.9992320000000001E-2</v>
      </c>
      <c r="Q38" s="49">
        <f t="shared" si="2"/>
        <v>0.14158923500000001</v>
      </c>
      <c r="R38" s="48">
        <f t="shared" si="3"/>
        <v>2.2128175E-2</v>
      </c>
      <c r="W38"/>
      <c r="X38" s="1"/>
      <c r="Y38" s="4"/>
      <c r="Z38" s="6"/>
      <c r="AA38" s="1"/>
      <c r="AB38" s="4"/>
      <c r="AF38"/>
    </row>
    <row r="39" spans="1:40" ht="17" thickBot="1" x14ac:dyDescent="0.25">
      <c r="A39" s="116" t="s">
        <v>18</v>
      </c>
      <c r="B39" s="101" t="s">
        <v>24</v>
      </c>
      <c r="C39" s="102" t="s">
        <v>14</v>
      </c>
      <c r="D39" s="47" t="s">
        <v>26</v>
      </c>
      <c r="E39" s="45">
        <v>3.5155150000000003E-2</v>
      </c>
      <c r="F39" s="31">
        <v>2.0029800000000001E-3</v>
      </c>
      <c r="G39" s="42">
        <v>5.276869E-2</v>
      </c>
      <c r="H39" s="31">
        <v>1.7712660000000002E-2</v>
      </c>
      <c r="I39" s="42">
        <v>0.10601167</v>
      </c>
      <c r="J39" s="31">
        <v>7.6088800000000002E-3</v>
      </c>
      <c r="K39" s="42">
        <v>5.2736789999999999E-2</v>
      </c>
      <c r="L39" s="31">
        <v>3.46869E-3</v>
      </c>
      <c r="M39" s="42">
        <v>0.43999602999999998</v>
      </c>
      <c r="N39" s="31">
        <v>3.4791179999999998E-2</v>
      </c>
      <c r="O39" s="42">
        <v>0.11718923000000001</v>
      </c>
      <c r="P39" s="37">
        <v>2.4942389999999998E-2</v>
      </c>
      <c r="Q39" s="50">
        <f t="shared" si="2"/>
        <v>0.13397626000000001</v>
      </c>
      <c r="R39" s="77">
        <f t="shared" si="3"/>
        <v>1.5087796666666667E-2</v>
      </c>
      <c r="W39"/>
      <c r="AF39"/>
    </row>
    <row r="40" spans="1:40" x14ac:dyDescent="0.2">
      <c r="A40" s="116" t="s">
        <v>18</v>
      </c>
      <c r="B40" s="101" t="s">
        <v>24</v>
      </c>
      <c r="C40" s="115" t="s">
        <v>15</v>
      </c>
      <c r="D40" s="91" t="s">
        <v>22</v>
      </c>
      <c r="E40" s="92">
        <v>3.7164919999999997E-2</v>
      </c>
      <c r="F40" s="75">
        <v>3.2083599999999999E-3</v>
      </c>
      <c r="G40" s="74">
        <v>7.0248370000000004E-2</v>
      </c>
      <c r="H40" s="75">
        <v>4.0372280000000003E-2</v>
      </c>
      <c r="I40" s="74">
        <v>0.10748157999999999</v>
      </c>
      <c r="J40" s="75">
        <v>1.9230339999999999E-2</v>
      </c>
      <c r="K40" s="74">
        <v>4.5497500000000003E-2</v>
      </c>
      <c r="L40" s="75">
        <v>4.3138600000000001E-3</v>
      </c>
      <c r="M40" s="74">
        <v>0.51606770000000002</v>
      </c>
      <c r="N40" s="75">
        <v>0.18830933999999999</v>
      </c>
      <c r="O40" s="74">
        <v>0.14700969999999999</v>
      </c>
      <c r="P40" s="90">
        <v>3.6730230000000003E-2</v>
      </c>
      <c r="Q40" s="78">
        <f t="shared" si="2"/>
        <v>0.15391162833333333</v>
      </c>
      <c r="R40" s="76">
        <f t="shared" si="3"/>
        <v>4.869406833333334E-2</v>
      </c>
      <c r="W40"/>
      <c r="AF40"/>
    </row>
    <row r="41" spans="1:40" x14ac:dyDescent="0.2">
      <c r="A41" s="116" t="s">
        <v>18</v>
      </c>
      <c r="B41" s="101" t="s">
        <v>24</v>
      </c>
      <c r="C41" s="116" t="s">
        <v>15</v>
      </c>
      <c r="D41" s="46" t="s">
        <v>23</v>
      </c>
      <c r="E41" s="44">
        <v>3.6077919999999999E-2</v>
      </c>
      <c r="F41" s="29">
        <v>3.7461299999999999E-3</v>
      </c>
      <c r="G41" s="40">
        <v>7.3399030000000004E-2</v>
      </c>
      <c r="H41" s="29">
        <v>4.0628820000000003E-2</v>
      </c>
      <c r="I41" s="40">
        <v>0.10254895999999999</v>
      </c>
      <c r="J41" s="29">
        <v>2.0314349999999998E-2</v>
      </c>
      <c r="K41" s="40">
        <v>4.7449699999999997E-2</v>
      </c>
      <c r="L41" s="29">
        <v>5.0231299999999998E-3</v>
      </c>
      <c r="M41" s="40">
        <v>0.50482159999999998</v>
      </c>
      <c r="N41" s="29">
        <v>0.16420501000000001</v>
      </c>
      <c r="O41" s="40">
        <v>0.13295836999999999</v>
      </c>
      <c r="P41" s="36">
        <v>4.4995279999999999E-2</v>
      </c>
      <c r="Q41" s="49">
        <f t="shared" si="2"/>
        <v>0.14954259666666667</v>
      </c>
      <c r="R41" s="48">
        <f t="shared" si="3"/>
        <v>4.6485453333333336E-2</v>
      </c>
      <c r="W41"/>
      <c r="AF41"/>
    </row>
    <row r="42" spans="1:40" x14ac:dyDescent="0.2">
      <c r="A42" s="116" t="s">
        <v>18</v>
      </c>
      <c r="B42" s="101" t="s">
        <v>24</v>
      </c>
      <c r="C42" s="116" t="s">
        <v>15</v>
      </c>
      <c r="D42" s="46" t="s">
        <v>6</v>
      </c>
      <c r="E42" s="44">
        <v>5.7728700000000001E-2</v>
      </c>
      <c r="F42" s="29">
        <v>8.5871000000000003E-3</v>
      </c>
      <c r="G42" s="40">
        <v>4.7461370000000003E-2</v>
      </c>
      <c r="H42" s="29">
        <v>1.7560099999999999E-2</v>
      </c>
      <c r="I42" s="40">
        <v>8.2188029999999995E-2</v>
      </c>
      <c r="J42" s="29">
        <v>1.34927E-2</v>
      </c>
      <c r="K42" s="40">
        <v>4.0181700000000001E-2</v>
      </c>
      <c r="L42" s="29">
        <v>4.0041800000000004E-3</v>
      </c>
      <c r="M42" s="40">
        <v>0.32209206000000001</v>
      </c>
      <c r="N42" s="29">
        <v>0.10242141</v>
      </c>
      <c r="O42" s="40">
        <v>0.11265679000000001</v>
      </c>
      <c r="P42" s="36">
        <v>6.2254190000000001E-2</v>
      </c>
      <c r="Q42" s="49">
        <f t="shared" si="2"/>
        <v>0.11038477499999999</v>
      </c>
      <c r="R42" s="48">
        <f t="shared" si="3"/>
        <v>3.4719946666666668E-2</v>
      </c>
      <c r="W42"/>
      <c r="AF42"/>
    </row>
    <row r="43" spans="1:40" x14ac:dyDescent="0.2">
      <c r="A43" s="116" t="s">
        <v>18</v>
      </c>
      <c r="B43" s="101" t="s">
        <v>24</v>
      </c>
      <c r="C43" s="116" t="s">
        <v>15</v>
      </c>
      <c r="D43" s="46" t="s">
        <v>7</v>
      </c>
      <c r="E43" s="44">
        <v>4.9453740000000003E-2</v>
      </c>
      <c r="F43" s="29">
        <v>9.8565500000000004E-3</v>
      </c>
      <c r="G43" s="40">
        <v>4.3255040000000002E-2</v>
      </c>
      <c r="H43" s="29">
        <v>1.4886480000000001E-2</v>
      </c>
      <c r="I43" s="40">
        <v>9.5635999999999999E-2</v>
      </c>
      <c r="J43" s="29">
        <v>1.490699E-2</v>
      </c>
      <c r="K43" s="40">
        <v>3.7239069999999999E-2</v>
      </c>
      <c r="L43" s="29">
        <v>4.4021499999999996E-3</v>
      </c>
      <c r="M43" s="40">
        <v>0.32625579999999998</v>
      </c>
      <c r="N43" s="29">
        <v>6.9426080000000001E-2</v>
      </c>
      <c r="O43" s="40">
        <v>0.15148479000000001</v>
      </c>
      <c r="P43" s="36">
        <v>5.0601269999999997E-2</v>
      </c>
      <c r="Q43" s="49">
        <f t="shared" si="2"/>
        <v>0.11722074</v>
      </c>
      <c r="R43" s="48">
        <f t="shared" si="3"/>
        <v>2.7346586666666669E-2</v>
      </c>
      <c r="W43"/>
      <c r="AF43"/>
    </row>
    <row r="44" spans="1:40" x14ac:dyDescent="0.2">
      <c r="A44" s="116" t="s">
        <v>18</v>
      </c>
      <c r="B44" s="101" t="s">
        <v>24</v>
      </c>
      <c r="C44" s="116" t="s">
        <v>15</v>
      </c>
      <c r="D44" s="46" t="s">
        <v>8</v>
      </c>
      <c r="E44" s="44">
        <v>3.5690989999999999E-2</v>
      </c>
      <c r="F44" s="29">
        <v>4.8709799999999996E-3</v>
      </c>
      <c r="G44" s="40">
        <v>4.2200719999999997E-2</v>
      </c>
      <c r="H44" s="29">
        <v>9.3290200000000004E-3</v>
      </c>
      <c r="I44" s="40">
        <v>0.13125556999999999</v>
      </c>
      <c r="J44" s="29">
        <v>1.333092E-2</v>
      </c>
      <c r="K44" s="40">
        <v>4.395487E-2</v>
      </c>
      <c r="L44" s="29">
        <v>4.38427E-3</v>
      </c>
      <c r="M44" s="40">
        <v>0.38533905000000002</v>
      </c>
      <c r="N44" s="29">
        <v>8.0186809999999997E-2</v>
      </c>
      <c r="O44" s="40">
        <v>0.13908093999999999</v>
      </c>
      <c r="P44" s="36">
        <v>4.2433100000000001E-2</v>
      </c>
      <c r="Q44" s="49">
        <f t="shared" si="2"/>
        <v>0.1295870233333333</v>
      </c>
      <c r="R44" s="48">
        <f t="shared" si="3"/>
        <v>2.575585E-2</v>
      </c>
      <c r="W44"/>
      <c r="AF44"/>
    </row>
    <row r="45" spans="1:40" x14ac:dyDescent="0.2">
      <c r="A45" s="116" t="s">
        <v>18</v>
      </c>
      <c r="B45" s="101" t="s">
        <v>24</v>
      </c>
      <c r="C45" s="116" t="s">
        <v>15</v>
      </c>
      <c r="D45" s="46" t="s">
        <v>9</v>
      </c>
      <c r="E45" s="44">
        <v>3.6794760000000003E-2</v>
      </c>
      <c r="F45" s="29">
        <v>2.6088299999999999E-3</v>
      </c>
      <c r="G45" s="40">
        <v>9.4683130000000004E-2</v>
      </c>
      <c r="H45" s="29">
        <v>1.904985E-2</v>
      </c>
      <c r="I45" s="40">
        <v>7.3892509999999995E-2</v>
      </c>
      <c r="J45" s="29">
        <v>2.672561E-2</v>
      </c>
      <c r="K45" s="40">
        <v>5.0699050000000002E-2</v>
      </c>
      <c r="L45" s="29">
        <v>4.3311299999999999E-3</v>
      </c>
      <c r="M45" s="40">
        <v>0.75118010000000002</v>
      </c>
      <c r="N45" s="29">
        <v>0.12496084</v>
      </c>
      <c r="O45" s="40">
        <v>0.17253013</v>
      </c>
      <c r="P45" s="36">
        <v>1.298742E-2</v>
      </c>
      <c r="Q45" s="49">
        <f t="shared" si="2"/>
        <v>0.19662994666666667</v>
      </c>
      <c r="R45" s="48">
        <f t="shared" si="3"/>
        <v>3.1777279999999998E-2</v>
      </c>
      <c r="W45"/>
      <c r="AF45"/>
    </row>
    <row r="46" spans="1:40" x14ac:dyDescent="0.2">
      <c r="A46" s="116" t="s">
        <v>18</v>
      </c>
      <c r="B46" s="101" t="s">
        <v>24</v>
      </c>
      <c r="C46" s="116" t="s">
        <v>15</v>
      </c>
      <c r="D46" s="46" t="s">
        <v>10</v>
      </c>
      <c r="E46" s="44">
        <v>3.886096E-2</v>
      </c>
      <c r="F46" s="29">
        <v>2.8877400000000002E-3</v>
      </c>
      <c r="G46" s="40">
        <v>6.7901939999999994E-2</v>
      </c>
      <c r="H46" s="29">
        <v>1.4892290000000001E-2</v>
      </c>
      <c r="I46" s="40">
        <v>0.15737118</v>
      </c>
      <c r="J46" s="29">
        <v>6.0966900000000001E-3</v>
      </c>
      <c r="K46" s="40">
        <v>4.5146020000000002E-2</v>
      </c>
      <c r="L46" s="29">
        <v>4.0513900000000002E-3</v>
      </c>
      <c r="M46" s="40">
        <v>0.45149612</v>
      </c>
      <c r="N46" s="29">
        <v>6.6951800000000002E-3</v>
      </c>
      <c r="O46" s="40">
        <v>0.12294012</v>
      </c>
      <c r="P46" s="36">
        <v>1.168658E-2</v>
      </c>
      <c r="Q46" s="49">
        <f t="shared" si="2"/>
        <v>0.14728605666666666</v>
      </c>
      <c r="R46" s="48">
        <f t="shared" si="3"/>
        <v>7.7183116666666683E-3</v>
      </c>
      <c r="W46"/>
      <c r="AF46"/>
    </row>
    <row r="47" spans="1:40" x14ac:dyDescent="0.2">
      <c r="A47" s="116" t="s">
        <v>18</v>
      </c>
      <c r="B47" s="101" t="s">
        <v>24</v>
      </c>
      <c r="C47" s="116" t="s">
        <v>15</v>
      </c>
      <c r="D47" s="46" t="s">
        <v>11</v>
      </c>
      <c r="E47" s="44">
        <v>3.7596520000000001E-2</v>
      </c>
      <c r="F47" s="29">
        <v>2.1300400000000001E-3</v>
      </c>
      <c r="G47" s="40">
        <v>0.11395212</v>
      </c>
      <c r="H47" s="29">
        <v>2.1984E-2</v>
      </c>
      <c r="I47" s="40">
        <v>9.6465780000000001E-2</v>
      </c>
      <c r="J47" s="29">
        <v>2.1880739999999999E-2</v>
      </c>
      <c r="K47" s="40">
        <v>5.2502729999999997E-2</v>
      </c>
      <c r="L47" s="29">
        <v>3.5025500000000001E-3</v>
      </c>
      <c r="M47" s="40">
        <v>0.74755216000000002</v>
      </c>
      <c r="N47" s="29">
        <v>9.9454570000000006E-2</v>
      </c>
      <c r="O47" s="40">
        <v>0.15033763999999999</v>
      </c>
      <c r="P47" s="36">
        <v>1.3136790000000001E-2</v>
      </c>
      <c r="Q47" s="49">
        <f t="shared" si="2"/>
        <v>0.19973449166666668</v>
      </c>
      <c r="R47" s="48">
        <f t="shared" si="3"/>
        <v>2.7014781666666668E-2</v>
      </c>
      <c r="W47"/>
      <c r="AF47"/>
    </row>
    <row r="48" spans="1:40" x14ac:dyDescent="0.2">
      <c r="A48" s="116" t="s">
        <v>18</v>
      </c>
      <c r="B48" s="101" t="s">
        <v>24</v>
      </c>
      <c r="C48" s="116" t="s">
        <v>15</v>
      </c>
      <c r="D48" s="46" t="s">
        <v>12</v>
      </c>
      <c r="E48" s="44">
        <v>3.5164279999999999E-2</v>
      </c>
      <c r="F48" s="29">
        <v>1.75197E-3</v>
      </c>
      <c r="G48" s="40">
        <v>0.10725496</v>
      </c>
      <c r="H48" s="29">
        <v>1.7865590000000001E-2</v>
      </c>
      <c r="I48" s="40">
        <v>0.12522885</v>
      </c>
      <c r="J48" s="29">
        <v>1.7700790000000001E-2</v>
      </c>
      <c r="K48" s="40">
        <v>4.9032079999999999E-2</v>
      </c>
      <c r="L48" s="29">
        <v>3.8613699999999998E-3</v>
      </c>
      <c r="M48" s="40">
        <v>0.580403</v>
      </c>
      <c r="N48" s="29">
        <v>0.16165435</v>
      </c>
      <c r="O48" s="40">
        <v>0.13447718</v>
      </c>
      <c r="P48" s="36">
        <v>1.213386E-2</v>
      </c>
      <c r="Q48" s="49">
        <f t="shared" si="2"/>
        <v>0.17192672499999997</v>
      </c>
      <c r="R48" s="48">
        <f t="shared" si="3"/>
        <v>3.5827988333333331E-2</v>
      </c>
      <c r="W48"/>
      <c r="AF48"/>
    </row>
    <row r="49" spans="1:32" x14ac:dyDescent="0.2">
      <c r="A49" s="116" t="s">
        <v>18</v>
      </c>
      <c r="B49" s="101" t="s">
        <v>24</v>
      </c>
      <c r="C49" s="116" t="s">
        <v>15</v>
      </c>
      <c r="D49" s="46" t="s">
        <v>13</v>
      </c>
      <c r="E49" s="44">
        <v>3.8960639999999998E-2</v>
      </c>
      <c r="F49" s="29">
        <v>6.6096000000000002E-3</v>
      </c>
      <c r="G49" s="40">
        <v>5.2374450000000003E-2</v>
      </c>
      <c r="H49" s="29">
        <v>2.5228739999999999E-2</v>
      </c>
      <c r="I49" s="40">
        <v>0.15314572000000001</v>
      </c>
      <c r="J49" s="29">
        <v>1.1024610000000001E-2</v>
      </c>
      <c r="K49" s="40">
        <v>4.2887040000000001E-2</v>
      </c>
      <c r="L49" s="29">
        <v>3.4895600000000001E-3</v>
      </c>
      <c r="M49" s="40">
        <v>0.41226180000000001</v>
      </c>
      <c r="N49" s="29">
        <v>0.11088244</v>
      </c>
      <c r="O49" s="40">
        <v>0.15527954999999999</v>
      </c>
      <c r="P49" s="36">
        <v>3.6644700000000002E-2</v>
      </c>
      <c r="Q49" s="49">
        <f t="shared" si="2"/>
        <v>0.14248486666666668</v>
      </c>
      <c r="R49" s="48">
        <f t="shared" si="3"/>
        <v>3.2313274999999995E-2</v>
      </c>
      <c r="W49"/>
      <c r="AF49"/>
    </row>
    <row r="50" spans="1:32" x14ac:dyDescent="0.2">
      <c r="A50" s="116" t="s">
        <v>18</v>
      </c>
      <c r="B50" s="101" t="s">
        <v>24</v>
      </c>
      <c r="C50" s="116" t="s">
        <v>15</v>
      </c>
      <c r="D50" s="46" t="s">
        <v>33</v>
      </c>
      <c r="E50" s="44">
        <v>3.85893E-2</v>
      </c>
      <c r="F50" s="29">
        <v>7.9718500000000008E-3</v>
      </c>
      <c r="G50" s="40">
        <v>4.8834959999999997E-2</v>
      </c>
      <c r="H50" s="29">
        <v>1.90606E-2</v>
      </c>
      <c r="I50" s="40">
        <v>0.12461293</v>
      </c>
      <c r="J50" s="29">
        <v>1.2672879999999999E-2</v>
      </c>
      <c r="K50" s="40">
        <v>4.5761009999999998E-2</v>
      </c>
      <c r="L50" s="29">
        <v>3.3257600000000001E-3</v>
      </c>
      <c r="M50" s="40">
        <v>0.41943725999999998</v>
      </c>
      <c r="N50" s="29">
        <v>4.4625959999999999E-2</v>
      </c>
      <c r="O50" s="40">
        <v>0.15604480000000001</v>
      </c>
      <c r="P50" s="36">
        <v>3.5969719999999997E-2</v>
      </c>
      <c r="Q50" s="49">
        <f t="shared" si="2"/>
        <v>0.13888004333333331</v>
      </c>
      <c r="R50" s="48">
        <f t="shared" si="3"/>
        <v>2.0604461666666664E-2</v>
      </c>
      <c r="W50"/>
      <c r="AF50"/>
    </row>
    <row r="51" spans="1:32" x14ac:dyDescent="0.2">
      <c r="A51" s="116" t="s">
        <v>18</v>
      </c>
      <c r="B51" s="101" t="s">
        <v>24</v>
      </c>
      <c r="C51" s="116" t="s">
        <v>15</v>
      </c>
      <c r="D51" s="46" t="s">
        <v>32</v>
      </c>
      <c r="E51" s="44">
        <v>3.4364609999999997E-2</v>
      </c>
      <c r="F51" s="29">
        <v>1.53228E-3</v>
      </c>
      <c r="G51" s="40">
        <v>4.6999770000000003E-2</v>
      </c>
      <c r="H51" s="29">
        <v>1.405793E-2</v>
      </c>
      <c r="I51" s="40">
        <v>0.12058046</v>
      </c>
      <c r="J51" s="29">
        <v>7.1141199999999998E-3</v>
      </c>
      <c r="K51" s="40">
        <v>4.8328299999999998E-2</v>
      </c>
      <c r="L51" s="29">
        <v>3.9118199999999999E-3</v>
      </c>
      <c r="M51" s="40">
        <v>0.43285319999999999</v>
      </c>
      <c r="N51" s="29">
        <v>1.5878710000000001E-2</v>
      </c>
      <c r="O51" s="40">
        <v>0.12100769</v>
      </c>
      <c r="P51" s="36">
        <v>1.8598630000000001E-2</v>
      </c>
      <c r="Q51" s="49">
        <f t="shared" si="2"/>
        <v>0.13402233833333335</v>
      </c>
      <c r="R51" s="48">
        <f t="shared" si="3"/>
        <v>1.0182248333333333E-2</v>
      </c>
      <c r="W51"/>
      <c r="AF51"/>
    </row>
    <row r="52" spans="1:32" x14ac:dyDescent="0.2">
      <c r="A52" s="116" t="s">
        <v>18</v>
      </c>
      <c r="B52" s="101" t="s">
        <v>24</v>
      </c>
      <c r="C52" s="116" t="s">
        <v>15</v>
      </c>
      <c r="D52" s="46" t="s">
        <v>31</v>
      </c>
      <c r="E52" s="44">
        <v>3.4638629999999997E-2</v>
      </c>
      <c r="F52" s="29">
        <v>4.0881600000000004E-3</v>
      </c>
      <c r="G52" s="40">
        <v>3.418384E-2</v>
      </c>
      <c r="H52" s="29">
        <v>4.6890899999999999E-3</v>
      </c>
      <c r="I52" s="40">
        <v>8.8397229999999993E-2</v>
      </c>
      <c r="J52" s="29">
        <v>8.5725799999999998E-3</v>
      </c>
      <c r="K52" s="40">
        <v>4.8982060000000001E-2</v>
      </c>
      <c r="L52" s="29">
        <v>5.3924699999999999E-3</v>
      </c>
      <c r="M52" s="40">
        <v>0.41221616</v>
      </c>
      <c r="N52" s="29">
        <v>3.757373E-2</v>
      </c>
      <c r="O52" s="40">
        <v>0.11079368000000001</v>
      </c>
      <c r="P52" s="36">
        <v>2.6305700000000001E-2</v>
      </c>
      <c r="Q52" s="49">
        <f t="shared" si="2"/>
        <v>0.12153526666666666</v>
      </c>
      <c r="R52" s="48">
        <f t="shared" si="3"/>
        <v>1.4436955000000001E-2</v>
      </c>
      <c r="W52"/>
      <c r="AF52"/>
    </row>
    <row r="53" spans="1:32" x14ac:dyDescent="0.2">
      <c r="A53" s="116" t="s">
        <v>18</v>
      </c>
      <c r="B53" s="101" t="s">
        <v>24</v>
      </c>
      <c r="C53" s="116" t="s">
        <v>15</v>
      </c>
      <c r="D53" s="46" t="s">
        <v>30</v>
      </c>
      <c r="E53" s="44">
        <v>3.7519530000000002E-2</v>
      </c>
      <c r="F53" s="29">
        <v>7.3817300000000004E-3</v>
      </c>
      <c r="G53" s="40">
        <v>5.0255359999999999E-2</v>
      </c>
      <c r="H53" s="29">
        <v>2.418534E-2</v>
      </c>
      <c r="I53" s="40">
        <v>0.14768619999999999</v>
      </c>
      <c r="J53" s="29">
        <v>8.5506999999999996E-3</v>
      </c>
      <c r="K53" s="40">
        <v>4.239822E-2</v>
      </c>
      <c r="L53" s="29">
        <v>2.46831E-3</v>
      </c>
      <c r="M53" s="40">
        <v>0.43880162</v>
      </c>
      <c r="N53" s="29">
        <v>7.8410320000000006E-2</v>
      </c>
      <c r="O53" s="40">
        <v>0.11945035</v>
      </c>
      <c r="P53" s="36">
        <v>2.382486E-2</v>
      </c>
      <c r="Q53" s="49">
        <f t="shared" si="2"/>
        <v>0.13935188000000001</v>
      </c>
      <c r="R53" s="48">
        <f t="shared" si="3"/>
        <v>2.4136876666666668E-2</v>
      </c>
      <c r="W53"/>
      <c r="AF53"/>
    </row>
    <row r="54" spans="1:32" x14ac:dyDescent="0.2">
      <c r="A54" s="116" t="s">
        <v>18</v>
      </c>
      <c r="B54" s="101" t="s">
        <v>24</v>
      </c>
      <c r="C54" s="116" t="s">
        <v>15</v>
      </c>
      <c r="D54" s="46" t="s">
        <v>29</v>
      </c>
      <c r="E54" s="44">
        <v>3.779946E-2</v>
      </c>
      <c r="F54" s="29">
        <v>8.1046E-3</v>
      </c>
      <c r="G54" s="40">
        <v>4.6570779999999999E-2</v>
      </c>
      <c r="H54" s="29">
        <v>2.1223180000000001E-2</v>
      </c>
      <c r="I54" s="40">
        <v>0.10296521</v>
      </c>
      <c r="J54" s="29">
        <v>1.558447E-2</v>
      </c>
      <c r="K54" s="40">
        <v>4.5616879999999999E-2</v>
      </c>
      <c r="L54" s="29">
        <v>2.8573000000000001E-3</v>
      </c>
      <c r="M54" s="40">
        <v>0.44231552000000002</v>
      </c>
      <c r="N54" s="29">
        <v>0.10238675999999999</v>
      </c>
      <c r="O54" s="40">
        <v>0.13401525</v>
      </c>
      <c r="P54" s="36">
        <v>3.3736250000000002E-2</v>
      </c>
      <c r="Q54" s="49">
        <f t="shared" si="2"/>
        <v>0.13488051666666667</v>
      </c>
      <c r="R54" s="48">
        <f t="shared" si="3"/>
        <v>3.0648759999999997E-2</v>
      </c>
      <c r="W54"/>
      <c r="AF54"/>
    </row>
    <row r="55" spans="1:32" x14ac:dyDescent="0.2">
      <c r="A55" s="116" t="s">
        <v>18</v>
      </c>
      <c r="B55" s="101" t="s">
        <v>24</v>
      </c>
      <c r="C55" s="116" t="s">
        <v>15</v>
      </c>
      <c r="D55" s="46" t="s">
        <v>28</v>
      </c>
      <c r="E55" s="44">
        <v>3.9226940000000002E-2</v>
      </c>
      <c r="F55" s="29">
        <v>6.1586599999999998E-3</v>
      </c>
      <c r="G55" s="40">
        <v>6.1263989999999997E-2</v>
      </c>
      <c r="H55" s="29">
        <v>3.1111199999999999E-2</v>
      </c>
      <c r="I55" s="40">
        <v>0.1065791</v>
      </c>
      <c r="J55" s="29">
        <v>1.835767E-2</v>
      </c>
      <c r="K55" s="40">
        <v>5.072041E-2</v>
      </c>
      <c r="L55" s="29">
        <v>6.0429200000000002E-3</v>
      </c>
      <c r="M55" s="40">
        <v>0.49407060000000003</v>
      </c>
      <c r="N55" s="29">
        <v>0.16963379000000001</v>
      </c>
      <c r="O55" s="40">
        <v>0.14086503</v>
      </c>
      <c r="P55" s="36">
        <v>4.4108219999999997E-2</v>
      </c>
      <c r="Q55" s="49">
        <f t="shared" si="2"/>
        <v>0.14878767833333337</v>
      </c>
      <c r="R55" s="48">
        <f t="shared" si="3"/>
        <v>4.5902076666666659E-2</v>
      </c>
      <c r="W55"/>
      <c r="AF55"/>
    </row>
    <row r="56" spans="1:32" x14ac:dyDescent="0.2">
      <c r="A56" s="116" t="s">
        <v>18</v>
      </c>
      <c r="B56" s="101" t="s">
        <v>24</v>
      </c>
      <c r="C56" s="116" t="s">
        <v>15</v>
      </c>
      <c r="D56" s="46" t="s">
        <v>27</v>
      </c>
      <c r="E56" s="44">
        <v>3.7568890000000001E-2</v>
      </c>
      <c r="F56" s="29">
        <v>6.90364E-3</v>
      </c>
      <c r="G56" s="40">
        <v>5.230742E-2</v>
      </c>
      <c r="H56" s="29">
        <v>2.434646E-2</v>
      </c>
      <c r="I56" s="40">
        <v>0.12783760999999999</v>
      </c>
      <c r="J56" s="29">
        <v>2.8761209999999999E-2</v>
      </c>
      <c r="K56" s="40">
        <v>5.1645679999999999E-2</v>
      </c>
      <c r="L56" s="29">
        <v>4.0580299999999998E-3</v>
      </c>
      <c r="M56" s="40">
        <v>0.50658256000000002</v>
      </c>
      <c r="N56" s="29">
        <v>0.15076016</v>
      </c>
      <c r="O56" s="40">
        <v>0.15164929999999999</v>
      </c>
      <c r="P56" s="36">
        <v>3.3386119999999998E-2</v>
      </c>
      <c r="Q56" s="49">
        <f t="shared" si="2"/>
        <v>0.15459857666666668</v>
      </c>
      <c r="R56" s="48">
        <f t="shared" si="3"/>
        <v>4.136927E-2</v>
      </c>
      <c r="W56"/>
      <c r="AF56"/>
    </row>
    <row r="57" spans="1:32" ht="17" thickBot="1" x14ac:dyDescent="0.25">
      <c r="A57" s="117" t="s">
        <v>18</v>
      </c>
      <c r="B57" s="102" t="s">
        <v>24</v>
      </c>
      <c r="C57" s="117" t="s">
        <v>15</v>
      </c>
      <c r="D57" s="47" t="s">
        <v>26</v>
      </c>
      <c r="E57" s="45">
        <v>3.6116389999999998E-2</v>
      </c>
      <c r="F57" s="31">
        <v>3.87309E-3</v>
      </c>
      <c r="G57" s="42">
        <v>7.9290570000000005E-2</v>
      </c>
      <c r="H57" s="31">
        <v>2.409035E-2</v>
      </c>
      <c r="I57" s="42">
        <v>9.5199859999999997E-2</v>
      </c>
      <c r="J57" s="31">
        <v>1.9868460000000001E-2</v>
      </c>
      <c r="K57" s="42">
        <v>4.9609149999999998E-2</v>
      </c>
      <c r="L57" s="31">
        <v>3.9869500000000004E-3</v>
      </c>
      <c r="M57" s="42">
        <v>0.58487296</v>
      </c>
      <c r="N57" s="31">
        <v>0.16141137</v>
      </c>
      <c r="O57" s="42">
        <v>0.15366977000000001</v>
      </c>
      <c r="P57" s="37">
        <v>3.54475E-2</v>
      </c>
      <c r="Q57" s="50">
        <f t="shared" si="2"/>
        <v>0.16645978333333333</v>
      </c>
      <c r="R57" s="77">
        <f t="shared" si="3"/>
        <v>4.1446286666666665E-2</v>
      </c>
      <c r="W57"/>
      <c r="AF57"/>
    </row>
    <row r="58" spans="1:32" x14ac:dyDescent="0.2">
      <c r="B58"/>
      <c r="C58"/>
      <c r="I58"/>
      <c r="W58"/>
      <c r="AF58"/>
    </row>
    <row r="59" spans="1:32" x14ac:dyDescent="0.2">
      <c r="C59"/>
      <c r="I59"/>
      <c r="W59"/>
      <c r="AF59"/>
    </row>
    <row r="60" spans="1:32" x14ac:dyDescent="0.2">
      <c r="C60"/>
      <c r="I60"/>
      <c r="W60"/>
      <c r="AF60"/>
    </row>
    <row r="61" spans="1:32" x14ac:dyDescent="0.2">
      <c r="C61"/>
      <c r="I61"/>
    </row>
    <row r="62" spans="1:32" x14ac:dyDescent="0.2">
      <c r="C62"/>
      <c r="I62"/>
    </row>
    <row r="63" spans="1:32" x14ac:dyDescent="0.2">
      <c r="C63"/>
      <c r="I63"/>
    </row>
    <row r="64" spans="1:32" x14ac:dyDescent="0.2">
      <c r="C64"/>
      <c r="I64"/>
    </row>
    <row r="65" spans="3:9" x14ac:dyDescent="0.2">
      <c r="C65"/>
      <c r="I65"/>
    </row>
    <row r="66" spans="3:9" x14ac:dyDescent="0.2">
      <c r="C66"/>
      <c r="I66"/>
    </row>
    <row r="67" spans="3:9" x14ac:dyDescent="0.2">
      <c r="C67"/>
      <c r="I67"/>
    </row>
    <row r="68" spans="3:9" x14ac:dyDescent="0.2">
      <c r="C68"/>
      <c r="I68"/>
    </row>
    <row r="69" spans="3:9" x14ac:dyDescent="0.2">
      <c r="C69"/>
      <c r="I69"/>
    </row>
    <row r="70" spans="3:9" x14ac:dyDescent="0.2">
      <c r="C70"/>
      <c r="I70"/>
    </row>
    <row r="71" spans="3:9" x14ac:dyDescent="0.2">
      <c r="C71"/>
      <c r="I71"/>
    </row>
    <row r="72" spans="3:9" x14ac:dyDescent="0.2">
      <c r="C72"/>
      <c r="I72"/>
    </row>
    <row r="73" spans="3:9" x14ac:dyDescent="0.2">
      <c r="C73"/>
      <c r="I73"/>
    </row>
    <row r="74" spans="3:9" x14ac:dyDescent="0.2">
      <c r="C74"/>
      <c r="I74"/>
    </row>
  </sheetData>
  <phoneticPr fontId="18" type="noConversion"/>
  <conditionalFormatting sqref="Q4:Q57">
    <cfRule type="top10" dxfId="3" priority="192" percent="1" bottom="1" rank="10"/>
    <cfRule type="cellIs" dxfId="2" priority="193" operator="lessThan">
      <formula>$Q$3</formula>
    </cfRule>
  </conditionalFormatting>
  <conditionalFormatting sqref="R4:R57">
    <cfRule type="top10" dxfId="1" priority="196" percent="1" bottom="1" rank="10"/>
    <cfRule type="cellIs" dxfId="0" priority="197" operator="lessThan">
      <formula>$R$3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</vt:lpstr>
      <vt:lpstr>Cuprite</vt:lpstr>
      <vt:lpstr>Jasper Ridge</vt:lpstr>
      <vt:lpstr>Samson</vt:lpstr>
      <vt:lpstr>Urban4</vt:lpstr>
      <vt:lpstr>Urban5</vt:lpstr>
      <vt:lpstr>Urban6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Manuela Castañeda Medina</dc:creator>
  <cp:lastModifiedBy>Laura Manuela Castañeda Medina</cp:lastModifiedBy>
  <dcterms:created xsi:type="dcterms:W3CDTF">2024-11-25T20:01:02Z</dcterms:created>
  <dcterms:modified xsi:type="dcterms:W3CDTF">2025-01-17T10:03:28Z</dcterms:modified>
</cp:coreProperties>
</file>