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mckenna1\DroneCourse\LarryGIT\"/>
    </mc:Choice>
  </mc:AlternateContent>
  <bookViews>
    <workbookView xWindow="0" yWindow="0" windowWidth="20490" windowHeight="7020"/>
  </bookViews>
  <sheets>
    <sheet name="Sheet1" sheetId="1" r:id="rId1"/>
    <sheet name="Sheet2" sheetId="2" r:id="rId2"/>
  </sheets>
  <definedNames>
    <definedName name="r_">Sheet1!$M$2</definedName>
    <definedName name="x_delta">Sheet1!$C$59</definedName>
    <definedName name="x_min">Sheet1!$C$58</definedName>
    <definedName name="y_delta">Sheet1!$C$56</definedName>
    <definedName name="y_max">Sheet1!$C$55</definedName>
    <definedName name="y_min">Sheet1!$C$55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0" i="1" l="1"/>
  <c r="D3" i="2"/>
  <c r="C3" i="2"/>
  <c r="E3" i="2"/>
  <c r="C11" i="2"/>
  <c r="C12" i="2" s="1"/>
  <c r="C13" i="2" s="1"/>
  <c r="C14" i="2" s="1"/>
  <c r="C15" i="2" s="1"/>
  <c r="C16" i="2" s="1"/>
  <c r="C17" i="2" s="1"/>
  <c r="C18" i="2" s="1"/>
  <c r="C19" i="2" s="1"/>
  <c r="C10" i="2"/>
  <c r="E6" i="2" l="1"/>
  <c r="C6" i="2"/>
  <c r="J3" i="1"/>
  <c r="T4" i="1"/>
  <c r="T5" i="1"/>
  <c r="T6" i="1"/>
  <c r="T7" i="1"/>
  <c r="T8" i="1"/>
  <c r="T9" i="1"/>
  <c r="T10" i="1"/>
  <c r="T11" i="1"/>
  <c r="S11" i="1"/>
  <c r="S10" i="1"/>
  <c r="S9" i="1"/>
  <c r="S8" i="1"/>
  <c r="S7" i="1"/>
  <c r="S6" i="1"/>
  <c r="S5" i="1"/>
  <c r="S4" i="1"/>
  <c r="D11" i="2" l="1"/>
  <c r="D10" i="2"/>
  <c r="D9" i="2"/>
  <c r="D12" i="2"/>
  <c r="C65" i="1"/>
  <c r="B65" i="1"/>
  <c r="F72" i="1"/>
  <c r="G72" i="1" s="1"/>
  <c r="H72" i="1" s="1"/>
  <c r="E71" i="1"/>
  <c r="C12" i="1"/>
  <c r="C20" i="1" s="1"/>
  <c r="C28" i="1" s="1"/>
  <c r="C36" i="1" s="1"/>
  <c r="C44" i="1" s="1"/>
  <c r="D12" i="1"/>
  <c r="D20" i="1" s="1"/>
  <c r="D28" i="1" s="1"/>
  <c r="D36" i="1" s="1"/>
  <c r="D44" i="1" s="1"/>
  <c r="E12" i="1"/>
  <c r="E20" i="1" s="1"/>
  <c r="E28" i="1" s="1"/>
  <c r="E36" i="1" s="1"/>
  <c r="E44" i="1" s="1"/>
  <c r="F12" i="1"/>
  <c r="F20" i="1" s="1"/>
  <c r="F28" i="1" s="1"/>
  <c r="F36" i="1" s="1"/>
  <c r="F44" i="1" s="1"/>
  <c r="C13" i="1"/>
  <c r="C21" i="1" s="1"/>
  <c r="C29" i="1" s="1"/>
  <c r="C37" i="1" s="1"/>
  <c r="C45" i="1" s="1"/>
  <c r="D13" i="1"/>
  <c r="D21" i="1" s="1"/>
  <c r="D29" i="1" s="1"/>
  <c r="D37" i="1" s="1"/>
  <c r="D45" i="1" s="1"/>
  <c r="E13" i="1"/>
  <c r="E21" i="1" s="1"/>
  <c r="E29" i="1" s="1"/>
  <c r="E37" i="1" s="1"/>
  <c r="E45" i="1" s="1"/>
  <c r="F13" i="1"/>
  <c r="F21" i="1" s="1"/>
  <c r="F29" i="1" s="1"/>
  <c r="F37" i="1" s="1"/>
  <c r="F45" i="1" s="1"/>
  <c r="C14" i="1"/>
  <c r="C22" i="1" s="1"/>
  <c r="C30" i="1" s="1"/>
  <c r="C38" i="1" s="1"/>
  <c r="C46" i="1" s="1"/>
  <c r="D14" i="1"/>
  <c r="D22" i="1" s="1"/>
  <c r="D30" i="1" s="1"/>
  <c r="D38" i="1" s="1"/>
  <c r="D46" i="1" s="1"/>
  <c r="E14" i="1"/>
  <c r="E22" i="1" s="1"/>
  <c r="E30" i="1" s="1"/>
  <c r="E38" i="1" s="1"/>
  <c r="E46" i="1" s="1"/>
  <c r="F14" i="1"/>
  <c r="F22" i="1" s="1"/>
  <c r="F30" i="1" s="1"/>
  <c r="F38" i="1" s="1"/>
  <c r="F46" i="1" s="1"/>
  <c r="C15" i="1"/>
  <c r="D15" i="1"/>
  <c r="E15" i="1"/>
  <c r="E23" i="1" s="1"/>
  <c r="E31" i="1" s="1"/>
  <c r="E39" i="1" s="1"/>
  <c r="E47" i="1" s="1"/>
  <c r="F15" i="1"/>
  <c r="F23" i="1" s="1"/>
  <c r="F31" i="1" s="1"/>
  <c r="F39" i="1" s="1"/>
  <c r="F47" i="1" s="1"/>
  <c r="C16" i="1"/>
  <c r="D16" i="1"/>
  <c r="D24" i="1" s="1"/>
  <c r="D32" i="1" s="1"/>
  <c r="D40" i="1" s="1"/>
  <c r="D48" i="1" s="1"/>
  <c r="E16" i="1"/>
  <c r="E24" i="1" s="1"/>
  <c r="E32" i="1" s="1"/>
  <c r="E40" i="1" s="1"/>
  <c r="E48" i="1" s="1"/>
  <c r="F16" i="1"/>
  <c r="C17" i="1"/>
  <c r="C25" i="1" s="1"/>
  <c r="C33" i="1" s="1"/>
  <c r="C41" i="1" s="1"/>
  <c r="C49" i="1" s="1"/>
  <c r="D17" i="1"/>
  <c r="D25" i="1" s="1"/>
  <c r="D33" i="1" s="1"/>
  <c r="D41" i="1" s="1"/>
  <c r="D49" i="1" s="1"/>
  <c r="E17" i="1"/>
  <c r="E25" i="1" s="1"/>
  <c r="E33" i="1" s="1"/>
  <c r="E41" i="1" s="1"/>
  <c r="E49" i="1" s="1"/>
  <c r="F17" i="1"/>
  <c r="F25" i="1" s="1"/>
  <c r="F33" i="1" s="1"/>
  <c r="F41" i="1" s="1"/>
  <c r="F49" i="1" s="1"/>
  <c r="C18" i="1"/>
  <c r="C26" i="1" s="1"/>
  <c r="C34" i="1" s="1"/>
  <c r="C42" i="1" s="1"/>
  <c r="C50" i="1" s="1"/>
  <c r="D18" i="1"/>
  <c r="D26" i="1" s="1"/>
  <c r="D34" i="1" s="1"/>
  <c r="D42" i="1" s="1"/>
  <c r="D50" i="1" s="1"/>
  <c r="E18" i="1"/>
  <c r="E26" i="1" s="1"/>
  <c r="E34" i="1" s="1"/>
  <c r="E42" i="1" s="1"/>
  <c r="E50" i="1" s="1"/>
  <c r="F18" i="1"/>
  <c r="F26" i="1" s="1"/>
  <c r="F34" i="1" s="1"/>
  <c r="F42" i="1" s="1"/>
  <c r="F50" i="1" s="1"/>
  <c r="C23" i="1"/>
  <c r="C31" i="1" s="1"/>
  <c r="C39" i="1" s="1"/>
  <c r="C47" i="1" s="1"/>
  <c r="D23" i="1"/>
  <c r="D31" i="1" s="1"/>
  <c r="D39" i="1" s="1"/>
  <c r="D47" i="1" s="1"/>
  <c r="C24" i="1"/>
  <c r="C32" i="1" s="1"/>
  <c r="C40" i="1" s="1"/>
  <c r="C48" i="1" s="1"/>
  <c r="F24" i="1"/>
  <c r="F32" i="1" s="1"/>
  <c r="F40" i="1" s="1"/>
  <c r="F48" i="1" s="1"/>
  <c r="D11" i="1"/>
  <c r="D19" i="1" s="1"/>
  <c r="D27" i="1" s="1"/>
  <c r="D35" i="1" s="1"/>
  <c r="D43" i="1" s="1"/>
  <c r="E11" i="1"/>
  <c r="E19" i="1" s="1"/>
  <c r="E27" i="1" s="1"/>
  <c r="E35" i="1" s="1"/>
  <c r="E43" i="1" s="1"/>
  <c r="F11" i="1"/>
  <c r="F19" i="1" s="1"/>
  <c r="F27" i="1" s="1"/>
  <c r="F35" i="1" s="1"/>
  <c r="F43" i="1" s="1"/>
  <c r="C11" i="1"/>
  <c r="C19" i="1" s="1"/>
  <c r="C27" i="1" s="1"/>
  <c r="C35" i="1" s="1"/>
  <c r="C43" i="1" s="1"/>
  <c r="K3" i="1"/>
  <c r="O3" i="1" s="1"/>
  <c r="D13" i="2" l="1"/>
  <c r="C67" i="1"/>
  <c r="E70" i="1"/>
  <c r="I72" i="1"/>
  <c r="M3" i="1"/>
  <c r="H3" i="1" s="1"/>
  <c r="N3" i="1"/>
  <c r="I3" i="1" s="1"/>
  <c r="L3" i="1"/>
  <c r="G3" i="1" s="1"/>
  <c r="D14" i="2" l="1"/>
  <c r="J4" i="1"/>
  <c r="K4" i="1" s="1"/>
  <c r="O4" i="1" s="1"/>
  <c r="E69" i="1"/>
  <c r="J72" i="1"/>
  <c r="D15" i="2" l="1"/>
  <c r="M4" i="1"/>
  <c r="H4" i="1" s="1"/>
  <c r="N4" i="1"/>
  <c r="I4" i="1" s="1"/>
  <c r="L4" i="1"/>
  <c r="G4" i="1" s="1"/>
  <c r="E68" i="1"/>
  <c r="E67" i="1" s="1"/>
  <c r="K72" i="1"/>
  <c r="D16" i="2" l="1"/>
  <c r="J5" i="1"/>
  <c r="K5" i="1" s="1"/>
  <c r="N5" i="1" s="1"/>
  <c r="I5" i="1" s="1"/>
  <c r="L72" i="1"/>
  <c r="E66" i="1"/>
  <c r="D17" i="2" l="1"/>
  <c r="M5" i="1"/>
  <c r="H5" i="1" s="1"/>
  <c r="L5" i="1"/>
  <c r="G5" i="1" s="1"/>
  <c r="O5" i="1"/>
  <c r="M72" i="1"/>
  <c r="E65" i="1"/>
  <c r="D18" i="2" l="1"/>
  <c r="J6" i="1"/>
  <c r="K6" i="1" s="1"/>
  <c r="O6" i="1" s="1"/>
  <c r="N72" i="1"/>
  <c r="E64" i="1"/>
  <c r="D19" i="2" l="1"/>
  <c r="M6" i="1"/>
  <c r="H6" i="1" s="1"/>
  <c r="N6" i="1"/>
  <c r="I6" i="1" s="1"/>
  <c r="L6" i="1"/>
  <c r="G6" i="1" s="1"/>
  <c r="O72" i="1"/>
  <c r="E63" i="1"/>
  <c r="J7" i="1" l="1"/>
  <c r="K7" i="1" s="1"/>
  <c r="O7" i="1" s="1"/>
  <c r="P72" i="1"/>
  <c r="E62" i="1"/>
  <c r="L7" i="1" l="1"/>
  <c r="G7" i="1" s="1"/>
  <c r="N7" i="1"/>
  <c r="I7" i="1" s="1"/>
  <c r="M7" i="1"/>
  <c r="H7" i="1" s="1"/>
  <c r="Q72" i="1"/>
  <c r="E61" i="1"/>
  <c r="J8" i="1" l="1"/>
  <c r="K8" i="1" s="1"/>
  <c r="O8" i="1" s="1"/>
  <c r="R72" i="1"/>
  <c r="E60" i="1"/>
  <c r="L8" i="1" l="1"/>
  <c r="G8" i="1" s="1"/>
  <c r="M8" i="1"/>
  <c r="H8" i="1" s="1"/>
  <c r="N8" i="1"/>
  <c r="I8" i="1" s="1"/>
  <c r="S72" i="1"/>
  <c r="E59" i="1"/>
  <c r="J9" i="1" l="1"/>
  <c r="K9" i="1" s="1"/>
  <c r="O9" i="1" s="1"/>
  <c r="T72" i="1"/>
  <c r="E58" i="1"/>
  <c r="L9" i="1" l="1"/>
  <c r="G9" i="1" s="1"/>
  <c r="N9" i="1"/>
  <c r="I9" i="1" s="1"/>
  <c r="M9" i="1"/>
  <c r="H9" i="1" s="1"/>
  <c r="U72" i="1"/>
  <c r="E57" i="1"/>
  <c r="J10" i="1" l="1"/>
  <c r="K10" i="1" s="1"/>
  <c r="M10" i="1" s="1"/>
  <c r="H10" i="1" s="1"/>
  <c r="V72" i="1"/>
  <c r="E56" i="1"/>
  <c r="N10" i="1" l="1"/>
  <c r="I10" i="1" s="1"/>
  <c r="O10" i="1"/>
  <c r="P10" i="1" s="1"/>
  <c r="L10" i="1"/>
  <c r="G10" i="1" s="1"/>
  <c r="J11" i="1" s="1"/>
  <c r="K11" i="1" s="1"/>
  <c r="L11" i="1" s="1"/>
  <c r="G11" i="1" s="1"/>
  <c r="E55" i="1"/>
  <c r="N11" i="1" l="1"/>
  <c r="I11" i="1" s="1"/>
  <c r="M11" i="1"/>
  <c r="H11" i="1" s="1"/>
  <c r="J12" i="1" s="1"/>
  <c r="K12" i="1" s="1"/>
  <c r="N12" i="1" s="1"/>
  <c r="I12" i="1" s="1"/>
  <c r="O11" i="1"/>
  <c r="O12" i="1" l="1"/>
  <c r="L12" i="1"/>
  <c r="G12" i="1" s="1"/>
  <c r="M12" i="1"/>
  <c r="H12" i="1" s="1"/>
  <c r="J13" i="1" l="1"/>
  <c r="K13" i="1" s="1"/>
  <c r="N13" i="1" l="1"/>
  <c r="I13" i="1" s="1"/>
  <c r="L13" i="1"/>
  <c r="G13" i="1" s="1"/>
  <c r="O13" i="1"/>
  <c r="M13" i="1"/>
  <c r="H13" i="1" s="1"/>
  <c r="J14" i="1" l="1"/>
  <c r="K14" i="1" s="1"/>
  <c r="N14" i="1" l="1"/>
  <c r="I14" i="1" s="1"/>
  <c r="M14" i="1"/>
  <c r="H14" i="1" s="1"/>
  <c r="L14" i="1"/>
  <c r="G14" i="1" s="1"/>
  <c r="O14" i="1"/>
  <c r="J15" i="1" l="1"/>
  <c r="K15" i="1" s="1"/>
  <c r="L15" i="1" s="1"/>
  <c r="G15" i="1" s="1"/>
  <c r="M15" i="1" l="1"/>
  <c r="H15" i="1" s="1"/>
  <c r="N15" i="1"/>
  <c r="I15" i="1" s="1"/>
  <c r="O15" i="1"/>
  <c r="J16" i="1" l="1"/>
  <c r="K16" i="1" s="1"/>
  <c r="N16" i="1" s="1"/>
  <c r="I16" i="1" s="1"/>
  <c r="O16" i="1" l="1"/>
  <c r="M16" i="1"/>
  <c r="H16" i="1" s="1"/>
  <c r="L16" i="1"/>
  <c r="G16" i="1" s="1"/>
  <c r="J17" i="1" l="1"/>
  <c r="K17" i="1" s="1"/>
  <c r="M17" i="1" s="1"/>
  <c r="H17" i="1" s="1"/>
  <c r="L17" i="1" l="1"/>
  <c r="G17" i="1" s="1"/>
  <c r="N17" i="1"/>
  <c r="I17" i="1" s="1"/>
  <c r="O17" i="1"/>
  <c r="J18" i="1" l="1"/>
  <c r="K18" i="1" s="1"/>
  <c r="L18" i="1" s="1"/>
  <c r="G18" i="1" s="1"/>
  <c r="O18" i="1" l="1"/>
  <c r="P18" i="1" s="1"/>
  <c r="M18" i="1"/>
  <c r="H18" i="1" s="1"/>
  <c r="N18" i="1"/>
  <c r="I18" i="1" s="1"/>
  <c r="J19" i="1" s="1"/>
  <c r="K19" i="1" s="1"/>
  <c r="O19" i="1" s="1"/>
  <c r="N19" i="1" l="1"/>
  <c r="I19" i="1" s="1"/>
  <c r="M19" i="1"/>
  <c r="H19" i="1" s="1"/>
  <c r="L19" i="1"/>
  <c r="G19" i="1" s="1"/>
  <c r="J20" i="1" l="1"/>
  <c r="K20" i="1" s="1"/>
  <c r="L20" i="1" s="1"/>
  <c r="G20" i="1" s="1"/>
  <c r="N20" i="1" l="1"/>
  <c r="I20" i="1" s="1"/>
  <c r="O20" i="1"/>
  <c r="M20" i="1"/>
  <c r="H20" i="1" s="1"/>
  <c r="J21" i="1" l="1"/>
  <c r="K21" i="1" s="1"/>
  <c r="O21" i="1" s="1"/>
  <c r="N21" i="1" l="1"/>
  <c r="I21" i="1" s="1"/>
  <c r="L21" i="1"/>
  <c r="G21" i="1" s="1"/>
  <c r="M21" i="1"/>
  <c r="H21" i="1" s="1"/>
  <c r="J22" i="1" l="1"/>
  <c r="K22" i="1" s="1"/>
  <c r="L22" i="1"/>
  <c r="G22" i="1" s="1"/>
  <c r="M22" i="1"/>
  <c r="H22" i="1" s="1"/>
  <c r="N22" i="1"/>
  <c r="I22" i="1" s="1"/>
  <c r="O22" i="1"/>
  <c r="J23" i="1" l="1"/>
  <c r="K23" i="1" s="1"/>
  <c r="M23" i="1" l="1"/>
  <c r="H23" i="1" s="1"/>
  <c r="L23" i="1"/>
  <c r="G23" i="1" s="1"/>
  <c r="N23" i="1"/>
  <c r="I23" i="1" s="1"/>
  <c r="O23" i="1"/>
  <c r="J24" i="1" l="1"/>
  <c r="K24" i="1" s="1"/>
  <c r="N24" i="1" l="1"/>
  <c r="I24" i="1" s="1"/>
  <c r="O24" i="1"/>
  <c r="L24" i="1"/>
  <c r="G24" i="1" s="1"/>
  <c r="M24" i="1"/>
  <c r="H24" i="1" s="1"/>
  <c r="J25" i="1" l="1"/>
  <c r="K25" i="1" s="1"/>
  <c r="N25" i="1" s="1"/>
  <c r="I25" i="1" s="1"/>
  <c r="L25" i="1" l="1"/>
  <c r="G25" i="1" s="1"/>
  <c r="O25" i="1"/>
  <c r="M25" i="1"/>
  <c r="H25" i="1" s="1"/>
  <c r="J26" i="1" l="1"/>
  <c r="K26" i="1" s="1"/>
  <c r="O26" i="1" s="1"/>
  <c r="P26" i="1" s="1"/>
  <c r="L26" i="1" l="1"/>
  <c r="G26" i="1" s="1"/>
  <c r="M26" i="1"/>
  <c r="H26" i="1" s="1"/>
  <c r="N26" i="1"/>
  <c r="I26" i="1" s="1"/>
  <c r="J27" i="1" l="1"/>
  <c r="K27" i="1" s="1"/>
  <c r="N27" i="1" s="1"/>
  <c r="I27" i="1" s="1"/>
  <c r="L27" i="1" l="1"/>
  <c r="G27" i="1" s="1"/>
  <c r="O27" i="1"/>
  <c r="M27" i="1"/>
  <c r="H27" i="1" s="1"/>
  <c r="J28" i="1" l="1"/>
  <c r="K28" i="1" s="1"/>
  <c r="M28" i="1" s="1"/>
  <c r="H28" i="1" s="1"/>
  <c r="L28" i="1" l="1"/>
  <c r="G28" i="1" s="1"/>
  <c r="N28" i="1"/>
  <c r="I28" i="1" s="1"/>
  <c r="J29" i="1" s="1"/>
  <c r="K29" i="1" s="1"/>
  <c r="O29" i="1" s="1"/>
  <c r="O28" i="1"/>
  <c r="L29" i="1" l="1"/>
  <c r="G29" i="1" s="1"/>
  <c r="N29" i="1"/>
  <c r="I29" i="1" s="1"/>
  <c r="M29" i="1"/>
  <c r="H29" i="1" s="1"/>
  <c r="J30" i="1" l="1"/>
  <c r="K30" i="1" s="1"/>
  <c r="M30" i="1" s="1"/>
  <c r="H30" i="1" s="1"/>
  <c r="L30" i="1" l="1"/>
  <c r="G30" i="1" s="1"/>
  <c r="N30" i="1"/>
  <c r="I30" i="1" s="1"/>
  <c r="O30" i="1"/>
  <c r="J31" i="1" l="1"/>
  <c r="K31" i="1" s="1"/>
  <c r="L31" i="1" s="1"/>
  <c r="G31" i="1" s="1"/>
  <c r="O31" i="1" l="1"/>
  <c r="N31" i="1"/>
  <c r="I31" i="1" s="1"/>
  <c r="M31" i="1"/>
  <c r="H31" i="1" s="1"/>
  <c r="J32" i="1" l="1"/>
  <c r="K32" i="1" s="1"/>
  <c r="N32" i="1" s="1"/>
  <c r="I32" i="1" s="1"/>
  <c r="O32" i="1" l="1"/>
  <c r="L32" i="1"/>
  <c r="G32" i="1" s="1"/>
  <c r="M32" i="1"/>
  <c r="H32" i="1" s="1"/>
  <c r="J33" i="1" s="1"/>
  <c r="K33" i="1" s="1"/>
  <c r="O33" i="1" l="1"/>
  <c r="M33" i="1"/>
  <c r="H33" i="1" s="1"/>
  <c r="N33" i="1"/>
  <c r="I33" i="1" s="1"/>
  <c r="L33" i="1"/>
  <c r="G33" i="1" s="1"/>
  <c r="J34" i="1" l="1"/>
  <c r="K34" i="1" s="1"/>
  <c r="L34" i="1" s="1"/>
  <c r="G34" i="1" s="1"/>
  <c r="N34" i="1" l="1"/>
  <c r="I34" i="1" s="1"/>
  <c r="M34" i="1"/>
  <c r="H34" i="1" s="1"/>
  <c r="J35" i="1" s="1"/>
  <c r="K35" i="1" s="1"/>
  <c r="M35" i="1" s="1"/>
  <c r="H35" i="1" s="1"/>
  <c r="O34" i="1"/>
  <c r="P34" i="1" s="1"/>
  <c r="O35" i="1" l="1"/>
  <c r="N35" i="1"/>
  <c r="I35" i="1" s="1"/>
  <c r="L35" i="1"/>
  <c r="G35" i="1" s="1"/>
  <c r="J36" i="1" l="1"/>
  <c r="K36" i="1" s="1"/>
  <c r="N36" i="1" s="1"/>
  <c r="I36" i="1" s="1"/>
  <c r="L36" i="1" l="1"/>
  <c r="G36" i="1" s="1"/>
  <c r="M36" i="1"/>
  <c r="H36" i="1" s="1"/>
  <c r="O36" i="1"/>
  <c r="J37" i="1" l="1"/>
  <c r="K37" i="1" s="1"/>
  <c r="L37" i="1" s="1"/>
  <c r="G37" i="1" s="1"/>
  <c r="O37" i="1" l="1"/>
  <c r="N37" i="1"/>
  <c r="I37" i="1" s="1"/>
  <c r="M37" i="1"/>
  <c r="H37" i="1" s="1"/>
  <c r="J38" i="1" l="1"/>
  <c r="K38" i="1" s="1"/>
  <c r="N38" i="1" s="1"/>
  <c r="I38" i="1" s="1"/>
  <c r="M38" i="1" l="1"/>
  <c r="H38" i="1" s="1"/>
  <c r="L38" i="1"/>
  <c r="G38" i="1" s="1"/>
  <c r="J39" i="1" s="1"/>
  <c r="K39" i="1" s="1"/>
  <c r="O38" i="1"/>
  <c r="L39" i="1" l="1"/>
  <c r="G39" i="1" s="1"/>
  <c r="O39" i="1"/>
  <c r="N39" i="1"/>
  <c r="I39" i="1" s="1"/>
  <c r="M39" i="1"/>
  <c r="H39" i="1" s="1"/>
  <c r="J40" i="1" l="1"/>
  <c r="K40" i="1" s="1"/>
  <c r="M40" i="1" s="1"/>
  <c r="H40" i="1" s="1"/>
  <c r="O40" i="1" l="1"/>
  <c r="L40" i="1"/>
  <c r="G40" i="1" s="1"/>
  <c r="N40" i="1"/>
  <c r="I40" i="1" s="1"/>
  <c r="J41" i="1" l="1"/>
  <c r="K41" i="1" s="1"/>
  <c r="O41" i="1" s="1"/>
  <c r="N41" i="1" l="1"/>
  <c r="I41" i="1" s="1"/>
  <c r="M41" i="1"/>
  <c r="H41" i="1" s="1"/>
  <c r="L41" i="1"/>
  <c r="G41" i="1" s="1"/>
  <c r="J42" i="1" l="1"/>
  <c r="K42" i="1" s="1"/>
  <c r="N42" i="1" s="1"/>
  <c r="I42" i="1" s="1"/>
  <c r="L42" i="1" l="1"/>
  <c r="G42" i="1" s="1"/>
  <c r="M42" i="1"/>
  <c r="H42" i="1" s="1"/>
  <c r="O42" i="1"/>
  <c r="P42" i="1" s="1"/>
  <c r="J43" i="1" l="1"/>
  <c r="K43" i="1" s="1"/>
  <c r="L43" i="1" s="1"/>
  <c r="G43" i="1" s="1"/>
  <c r="O43" i="1" l="1"/>
  <c r="N43" i="1"/>
  <c r="I43" i="1" s="1"/>
  <c r="M43" i="1"/>
  <c r="H43" i="1" s="1"/>
  <c r="J44" i="1"/>
  <c r="K44" i="1" s="1"/>
  <c r="O44" i="1" l="1"/>
  <c r="L44" i="1"/>
  <c r="G44" i="1" s="1"/>
  <c r="N44" i="1"/>
  <c r="I44" i="1" s="1"/>
  <c r="M44" i="1"/>
  <c r="H44" i="1" s="1"/>
  <c r="J45" i="1" l="1"/>
  <c r="K45" i="1" s="1"/>
  <c r="O45" i="1" l="1"/>
  <c r="L45" i="1"/>
  <c r="G45" i="1" s="1"/>
  <c r="M45" i="1"/>
  <c r="H45" i="1" s="1"/>
  <c r="N45" i="1"/>
  <c r="I45" i="1" s="1"/>
  <c r="J46" i="1" l="1"/>
  <c r="K46" i="1" s="1"/>
  <c r="L46" i="1" s="1"/>
  <c r="G46" i="1" s="1"/>
  <c r="M46" i="1" l="1"/>
  <c r="H46" i="1" s="1"/>
  <c r="N46" i="1"/>
  <c r="I46" i="1" s="1"/>
  <c r="O46" i="1"/>
  <c r="J47" i="1" l="1"/>
  <c r="K47" i="1" s="1"/>
  <c r="N47" i="1" s="1"/>
  <c r="I47" i="1" s="1"/>
  <c r="M47" i="1" l="1"/>
  <c r="H47" i="1" s="1"/>
  <c r="O47" i="1"/>
  <c r="L47" i="1"/>
  <c r="G47" i="1" s="1"/>
  <c r="J48" i="1" s="1"/>
  <c r="K48" i="1" s="1"/>
  <c r="M48" i="1" s="1"/>
  <c r="H48" i="1" s="1"/>
  <c r="O48" i="1" l="1"/>
  <c r="L48" i="1"/>
  <c r="G48" i="1" s="1"/>
  <c r="N48" i="1"/>
  <c r="I48" i="1" s="1"/>
  <c r="J49" i="1" l="1"/>
  <c r="K49" i="1" s="1"/>
  <c r="M49" i="1" s="1"/>
  <c r="H49" i="1" s="1"/>
  <c r="L49" i="1" l="1"/>
  <c r="G49" i="1" s="1"/>
  <c r="O49" i="1"/>
  <c r="N49" i="1"/>
  <c r="I49" i="1" s="1"/>
  <c r="J50" i="1"/>
  <c r="K50" i="1" s="1"/>
  <c r="N50" i="1" l="1"/>
  <c r="I50" i="1" s="1"/>
  <c r="M50" i="1"/>
  <c r="H50" i="1" s="1"/>
  <c r="O50" i="1"/>
  <c r="P50" i="1" s="1"/>
  <c r="L50" i="1"/>
  <c r="G50" i="1" s="1"/>
  <c r="I51" i="1" l="1"/>
  <c r="Q60" i="1"/>
  <c r="S64" i="1"/>
  <c r="Q57" i="1"/>
  <c r="U55" i="1"/>
  <c r="K65" i="1"/>
  <c r="H60" i="1"/>
  <c r="Q71" i="1"/>
  <c r="T63" i="1"/>
  <c r="K58" i="1"/>
  <c r="O65" i="1"/>
  <c r="V69" i="1"/>
  <c r="V59" i="1"/>
  <c r="T59" i="1"/>
  <c r="R59" i="1"/>
  <c r="F63" i="1"/>
  <c r="H66" i="1"/>
  <c r="T55" i="1"/>
  <c r="F56" i="1"/>
  <c r="T71" i="1"/>
  <c r="P57" i="1"/>
  <c r="T57" i="1"/>
  <c r="R63" i="1"/>
  <c r="M68" i="1"/>
  <c r="N68" i="1"/>
  <c r="V57" i="1"/>
  <c r="O58" i="1"/>
  <c r="J58" i="1"/>
  <c r="U58" i="1"/>
  <c r="J67" i="1"/>
  <c r="O64" i="1"/>
  <c r="S57" i="1"/>
  <c r="M63" i="1"/>
  <c r="J59" i="1"/>
  <c r="R71" i="1"/>
  <c r="K63" i="1"/>
  <c r="G64" i="1"/>
  <c r="U65" i="1"/>
  <c r="K57" i="1"/>
  <c r="P62" i="1"/>
  <c r="R60" i="1"/>
  <c r="L68" i="1"/>
  <c r="N63" i="1"/>
  <c r="M67" i="1"/>
  <c r="G66" i="1"/>
  <c r="N60" i="1"/>
  <c r="N67" i="1"/>
  <c r="L67" i="1"/>
  <c r="Q69" i="1"/>
  <c r="M61" i="1"/>
  <c r="J64" i="1"/>
  <c r="S69" i="1"/>
  <c r="O70" i="1"/>
  <c r="M59" i="1"/>
  <c r="P60" i="1"/>
  <c r="O55" i="1"/>
  <c r="Q62" i="1"/>
  <c r="H59" i="1"/>
  <c r="M65" i="1"/>
  <c r="I69" i="1"/>
  <c r="H58" i="1"/>
  <c r="O56" i="1"/>
  <c r="G65" i="1"/>
  <c r="H57" i="1"/>
  <c r="K70" i="1"/>
  <c r="G55" i="1"/>
  <c r="M64" i="1"/>
  <c r="V60" i="1"/>
  <c r="P65" i="1"/>
  <c r="O61" i="1"/>
  <c r="J65" i="1"/>
  <c r="I56" i="1"/>
  <c r="T67" i="1"/>
  <c r="T64" i="1"/>
  <c r="I63" i="1"/>
  <c r="S61" i="1"/>
  <c r="J60" i="1"/>
  <c r="R70" i="1"/>
  <c r="J62" i="1"/>
  <c r="N64" i="1"/>
  <c r="K59" i="1"/>
  <c r="F57" i="1"/>
  <c r="O66" i="1"/>
  <c r="T60" i="1"/>
  <c r="L66" i="1"/>
  <c r="T61" i="1"/>
  <c r="J61" i="1"/>
  <c r="U60" i="1"/>
  <c r="H70" i="1"/>
  <c r="P61" i="1"/>
  <c r="N58" i="1"/>
  <c r="P70" i="1"/>
  <c r="H71" i="1"/>
  <c r="P69" i="1"/>
  <c r="P68" i="1"/>
  <c r="R62" i="1"/>
  <c r="M71" i="1"/>
  <c r="P55" i="1"/>
  <c r="Q70" i="1"/>
  <c r="J68" i="1"/>
  <c r="T68" i="1"/>
  <c r="V61" i="1"/>
  <c r="N62" i="1"/>
  <c r="F70" i="1"/>
  <c r="F66" i="1"/>
  <c r="P56" i="1"/>
  <c r="L62" i="1"/>
  <c r="Q56" i="1"/>
  <c r="P64" i="1"/>
  <c r="M57" i="1"/>
  <c r="H56" i="1"/>
  <c r="V62" i="1"/>
  <c r="Q55" i="1"/>
  <c r="H61" i="1"/>
  <c r="M69" i="1"/>
  <c r="L59" i="1"/>
  <c r="R67" i="1"/>
  <c r="L65" i="1"/>
  <c r="L61" i="1"/>
  <c r="F61" i="1"/>
  <c r="G61" i="1"/>
  <c r="F69" i="1"/>
  <c r="N70" i="1"/>
  <c r="V65" i="1"/>
  <c r="O68" i="1"/>
  <c r="H65" i="1"/>
  <c r="U61" i="1"/>
  <c r="V55" i="1"/>
  <c r="O63" i="1"/>
  <c r="G67" i="1"/>
  <c r="F65" i="1"/>
  <c r="M55" i="1"/>
  <c r="J63" i="1"/>
  <c r="N65" i="1"/>
  <c r="G63" i="1"/>
  <c r="T56" i="1"/>
  <c r="L60" i="1"/>
  <c r="I59" i="1"/>
  <c r="U62" i="1"/>
  <c r="U67" i="1"/>
  <c r="G58" i="1"/>
  <c r="Q58" i="1"/>
  <c r="R61" i="1"/>
  <c r="T66" i="1"/>
  <c r="Q65" i="1"/>
  <c r="O62" i="1"/>
  <c r="I58" i="1"/>
  <c r="L70" i="1"/>
  <c r="M66" i="1"/>
  <c r="K55" i="1"/>
  <c r="F71" i="1"/>
  <c r="N57" i="1"/>
  <c r="R55" i="1"/>
  <c r="G69" i="1"/>
  <c r="J55" i="1"/>
  <c r="K64" i="1"/>
  <c r="I55" i="1"/>
  <c r="I70" i="1"/>
  <c r="R69" i="1"/>
  <c r="M56" i="1"/>
  <c r="Q68" i="1"/>
  <c r="N55" i="1"/>
  <c r="L69" i="1"/>
  <c r="M58" i="1"/>
  <c r="L57" i="1"/>
  <c r="S71" i="1"/>
  <c r="S62" i="1"/>
  <c r="I66" i="1"/>
  <c r="R65" i="1"/>
  <c r="P58" i="1"/>
  <c r="R58" i="1"/>
  <c r="U63" i="1"/>
  <c r="L63" i="1"/>
  <c r="K62" i="1"/>
  <c r="J71" i="1"/>
  <c r="I65" i="1"/>
  <c r="V71" i="1"/>
  <c r="S59" i="1"/>
  <c r="U59" i="1"/>
  <c r="Q67" i="1"/>
  <c r="K71" i="1"/>
  <c r="S65" i="1"/>
  <c r="G59" i="1"/>
  <c r="H55" i="1"/>
  <c r="I64" i="1"/>
  <c r="O69" i="1"/>
  <c r="K69" i="1"/>
  <c r="Q61" i="1"/>
  <c r="S55" i="1"/>
  <c r="S63" i="1"/>
  <c r="J69" i="1"/>
  <c r="V67" i="1"/>
  <c r="F64" i="1"/>
  <c r="L55" i="1"/>
  <c r="O60" i="1"/>
  <c r="U56" i="1"/>
  <c r="P66" i="1"/>
  <c r="V70" i="1"/>
  <c r="G71" i="1"/>
  <c r="K68" i="1"/>
  <c r="L64" i="1"/>
  <c r="R68" i="1"/>
  <c r="V63" i="1"/>
  <c r="K67" i="1"/>
  <c r="M62" i="1"/>
  <c r="I60" i="1"/>
  <c r="S70" i="1"/>
  <c r="R56" i="1"/>
  <c r="G60" i="1"/>
  <c r="O57" i="1"/>
  <c r="H63" i="1"/>
  <c r="K61" i="1"/>
  <c r="R64" i="1"/>
  <c r="I62" i="1"/>
  <c r="R66" i="1"/>
  <c r="F58" i="1"/>
  <c r="I71" i="1"/>
  <c r="U66" i="1"/>
  <c r="F55" i="1"/>
  <c r="M70" i="1"/>
  <c r="V66" i="1"/>
  <c r="G68" i="1"/>
  <c r="S68" i="1"/>
  <c r="I57" i="1"/>
  <c r="G57" i="1"/>
  <c r="S60" i="1"/>
  <c r="K60" i="1"/>
  <c r="H67" i="1"/>
  <c r="G62" i="1"/>
  <c r="G56" i="1"/>
  <c r="H69" i="1"/>
  <c r="V68" i="1"/>
  <c r="N66" i="1"/>
  <c r="L71" i="1"/>
  <c r="U71" i="1"/>
  <c r="U68" i="1"/>
  <c r="K66" i="1"/>
  <c r="S58" i="1"/>
  <c r="T70" i="1"/>
  <c r="T62" i="1"/>
  <c r="T69" i="1"/>
  <c r="N71" i="1"/>
  <c r="J66" i="1"/>
  <c r="P59" i="1"/>
  <c r="T65" i="1"/>
  <c r="R57" i="1"/>
  <c r="P71" i="1"/>
  <c r="F68" i="1"/>
  <c r="T58" i="1"/>
  <c r="J70" i="1"/>
  <c r="V64" i="1"/>
  <c r="F67" i="1"/>
  <c r="S67" i="1"/>
  <c r="Q59" i="1"/>
  <c r="J56" i="1"/>
  <c r="L58" i="1"/>
  <c r="N61" i="1"/>
  <c r="I68" i="1"/>
  <c r="H64" i="1"/>
  <c r="U64" i="1"/>
  <c r="U69" i="1"/>
  <c r="P67" i="1"/>
  <c r="N59" i="1"/>
  <c r="U70" i="1"/>
  <c r="S56" i="1"/>
  <c r="O59" i="1"/>
  <c r="O67" i="1"/>
  <c r="O71" i="1"/>
  <c r="L56" i="1"/>
  <c r="N69" i="1"/>
  <c r="N56" i="1"/>
  <c r="I67" i="1"/>
  <c r="J57" i="1"/>
  <c r="U57" i="1"/>
  <c r="F60" i="1"/>
  <c r="F59" i="1"/>
  <c r="Q64" i="1"/>
  <c r="I61" i="1"/>
  <c r="F62" i="1"/>
  <c r="Q66" i="1"/>
  <c r="V56" i="1"/>
  <c r="V58" i="1"/>
  <c r="S66" i="1"/>
  <c r="K56" i="1"/>
  <c r="Q63" i="1"/>
  <c r="P63" i="1"/>
  <c r="H62" i="1"/>
  <c r="G70" i="1"/>
  <c r="M60" i="1"/>
  <c r="H68" i="1"/>
</calcChain>
</file>

<file path=xl/sharedStrings.xml><?xml version="1.0" encoding="utf-8"?>
<sst xmlns="http://schemas.openxmlformats.org/spreadsheetml/2006/main" count="29" uniqueCount="28">
  <si>
    <t>Feature 0</t>
  </si>
  <si>
    <t>Feature 1</t>
  </si>
  <si>
    <t>Feature 2</t>
  </si>
  <si>
    <t>Point</t>
  </si>
  <si>
    <t>Group</t>
  </si>
  <si>
    <t>S</t>
  </si>
  <si>
    <t>P</t>
  </si>
  <si>
    <t>r</t>
  </si>
  <si>
    <t>y delta</t>
  </si>
  <si>
    <t>y min</t>
  </si>
  <si>
    <t>x min</t>
  </si>
  <si>
    <t>x delta</t>
  </si>
  <si>
    <t>Weights</t>
  </si>
  <si>
    <t>Correct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</si>
  <si>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 xml:space="preserve"> Weights</t>
    </r>
  </si>
  <si>
    <t>Iteration</t>
  </si>
  <si>
    <t>A</t>
  </si>
  <si>
    <t>B</t>
  </si>
  <si>
    <t>C</t>
  </si>
  <si>
    <t>m</t>
  </si>
  <si>
    <t>b</t>
  </si>
  <si>
    <t>w0</t>
  </si>
  <si>
    <t>w1</t>
  </si>
  <si>
    <t>w2</t>
  </si>
  <si>
    <t>F1</t>
  </si>
  <si>
    <t>F2</t>
  </si>
  <si>
    <t>F0</t>
  </si>
  <si>
    <t>Boundary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</si>
</sst>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0.0000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Symbol"/>
      <family val="1"/>
      <charset val="2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CA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166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6" fontId="0" fillId="0" borderId="4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8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CAF"/>
      <color rgb="FFFFE89F"/>
      <color rgb="FFFFC9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Group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Sheet1!$S$4:$S$7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</c:numCache>
            </c:numRef>
          </c:xVal>
          <c:yVal>
            <c:numRef>
              <c:f>Sheet1!$T$4:$T$7</c:f>
              <c:numCache>
                <c:formatCode>General</c:formatCode>
                <c:ptCount val="4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DF-4DBB-BC9A-FD1297A67EFD}"/>
            </c:ext>
          </c:extLst>
        </c:ser>
        <c:ser>
          <c:idx val="1"/>
          <c:order val="1"/>
          <c:tx>
            <c:v>Group -1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9"/>
            <c:spPr>
              <a:solidFill>
                <a:schemeClr val="bg1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Sheet1!$S$8:$S$11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6</c:v>
                </c:pt>
              </c:numCache>
            </c:numRef>
          </c:xVal>
          <c:yVal>
            <c:numRef>
              <c:f>Sheet1!$T$8:$T$11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DF-4DBB-BC9A-FD1297A67EFD}"/>
            </c:ext>
          </c:extLst>
        </c:ser>
        <c:ser>
          <c:idx val="2"/>
          <c:order val="2"/>
          <c:tx>
            <c:v>line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Sheet2!$C$9:$C$19</c:f>
              <c:numCache>
                <c:formatCode>General</c:formatCode>
                <c:ptCount val="11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</c:numCache>
            </c:numRef>
          </c:xVal>
          <c:yVal>
            <c:numRef>
              <c:f>Sheet2!$D$9:$D$19</c:f>
              <c:numCache>
                <c:formatCode>0.00</c:formatCode>
                <c:ptCount val="11"/>
                <c:pt idx="0">
                  <c:v>4.4895085669484729</c:v>
                </c:pt>
                <c:pt idx="1">
                  <c:v>3.8951125550286374</c:v>
                </c:pt>
                <c:pt idx="2">
                  <c:v>3.300716543108801</c:v>
                </c:pt>
                <c:pt idx="3">
                  <c:v>2.7063205311889655</c:v>
                </c:pt>
                <c:pt idx="4">
                  <c:v>2.1119245192691292</c:v>
                </c:pt>
                <c:pt idx="5">
                  <c:v>1.5175285073492935</c:v>
                </c:pt>
                <c:pt idx="6">
                  <c:v>0.92313249542945752</c:v>
                </c:pt>
                <c:pt idx="7">
                  <c:v>0.32873648350962159</c:v>
                </c:pt>
                <c:pt idx="8">
                  <c:v>-0.26565952841021434</c:v>
                </c:pt>
                <c:pt idx="9">
                  <c:v>-0.86005554033005027</c:v>
                </c:pt>
                <c:pt idx="10">
                  <c:v>-1.4544515522498862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BB-4E6D-9A42-629535135F79}"/>
            </c:ext>
          </c:extLst>
        </c:ser>
        <c:ser>
          <c:idx val="3"/>
          <c:order val="3"/>
          <c:tx>
            <c:v>point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noFill/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Sheet1!$X$7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Sheet1!$Y$7</c:f>
              <c:numCache>
                <c:formatCode>General</c:formatCode>
                <c:ptCount val="1"/>
                <c:pt idx="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BB-4E6D-9A42-629535135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421776"/>
        <c:axId val="1591422192"/>
      </c:scatterChart>
      <c:valAx>
        <c:axId val="1591421776"/>
        <c:scaling>
          <c:orientation val="minMax"/>
          <c:max val="10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422192"/>
        <c:crosses val="autoZero"/>
        <c:crossBetween val="midCat"/>
        <c:majorUnit val="2"/>
      </c:valAx>
      <c:valAx>
        <c:axId val="1591422192"/>
        <c:scaling>
          <c:orientation val="minMax"/>
          <c:max val="10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42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Sheet1!$G$2:$G$34</c:f>
              <c:numCache>
                <c:formatCode>0.000</c:formatCode>
                <c:ptCount val="33"/>
                <c:pt idx="0">
                  <c:v>-1.749765E-2</c:v>
                </c:pt>
                <c:pt idx="1">
                  <c:v>-1.749765E-2</c:v>
                </c:pt>
                <c:pt idx="2">
                  <c:v>-0.41749765</c:v>
                </c:pt>
                <c:pt idx="3">
                  <c:v>-1.7497649999999976E-2</c:v>
                </c:pt>
                <c:pt idx="4">
                  <c:v>-1.7497649999999976E-2</c:v>
                </c:pt>
                <c:pt idx="5">
                  <c:v>-1.7497649999999976E-2</c:v>
                </c:pt>
                <c:pt idx="6">
                  <c:v>-1.7497649999999976E-2</c:v>
                </c:pt>
                <c:pt idx="7">
                  <c:v>-1.7497649999999976E-2</c:v>
                </c:pt>
                <c:pt idx="8">
                  <c:v>-1.7497649999999976E-2</c:v>
                </c:pt>
                <c:pt idx="9">
                  <c:v>-1.7497649999999976E-2</c:v>
                </c:pt>
                <c:pt idx="10">
                  <c:v>-1.7497649999999976E-2</c:v>
                </c:pt>
                <c:pt idx="11">
                  <c:v>-1.7497649999999976E-2</c:v>
                </c:pt>
                <c:pt idx="12">
                  <c:v>-1.7497649999999976E-2</c:v>
                </c:pt>
                <c:pt idx="13">
                  <c:v>-1.7497649999999976E-2</c:v>
                </c:pt>
                <c:pt idx="14">
                  <c:v>-1.7497649999999976E-2</c:v>
                </c:pt>
                <c:pt idx="15">
                  <c:v>-1.7497649999999976E-2</c:v>
                </c:pt>
                <c:pt idx="16">
                  <c:v>-1.7497649999999976E-2</c:v>
                </c:pt>
                <c:pt idx="17">
                  <c:v>-1.7497649999999976E-2</c:v>
                </c:pt>
                <c:pt idx="18">
                  <c:v>-1.7497649999999976E-2</c:v>
                </c:pt>
                <c:pt idx="19">
                  <c:v>-1.7497649999999976E-2</c:v>
                </c:pt>
                <c:pt idx="20">
                  <c:v>-1.7497649999999976E-2</c:v>
                </c:pt>
                <c:pt idx="21">
                  <c:v>-1.7497649999999976E-2</c:v>
                </c:pt>
                <c:pt idx="22">
                  <c:v>-1.7497649999999976E-2</c:v>
                </c:pt>
                <c:pt idx="23">
                  <c:v>-1.7497649999999976E-2</c:v>
                </c:pt>
                <c:pt idx="24">
                  <c:v>-1.7497649999999976E-2</c:v>
                </c:pt>
                <c:pt idx="25">
                  <c:v>-1.7497649999999976E-2</c:v>
                </c:pt>
                <c:pt idx="26">
                  <c:v>-1.7497649999999976E-2</c:v>
                </c:pt>
                <c:pt idx="27">
                  <c:v>-1.7497649999999976E-2</c:v>
                </c:pt>
                <c:pt idx="28">
                  <c:v>-1.7497649999999976E-2</c:v>
                </c:pt>
                <c:pt idx="29">
                  <c:v>-1.7497649999999976E-2</c:v>
                </c:pt>
                <c:pt idx="30">
                  <c:v>-1.7497649999999976E-2</c:v>
                </c:pt>
                <c:pt idx="31">
                  <c:v>-1.7497649999999976E-2</c:v>
                </c:pt>
                <c:pt idx="32">
                  <c:v>-1.7497649999999976E-2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2E-4E84-8A8B-ABF739071917}"/>
            </c:ext>
          </c:extLst>
        </c:ser>
        <c:ser>
          <c:idx val="1"/>
          <c:order val="1"/>
          <c:tx>
            <c:v>W1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Sheet1!$H$2:$H$34</c:f>
              <c:numCache>
                <c:formatCode>0.000</c:formatCode>
                <c:ptCount val="33"/>
                <c:pt idx="0">
                  <c:v>3.4267999999999998E-3</c:v>
                </c:pt>
                <c:pt idx="1">
                  <c:v>3.4267999999999998E-3</c:v>
                </c:pt>
                <c:pt idx="2">
                  <c:v>-2.3965732000000002</c:v>
                </c:pt>
                <c:pt idx="3">
                  <c:v>-0.79657320000000009</c:v>
                </c:pt>
                <c:pt idx="4">
                  <c:v>-0.79657320000000009</c:v>
                </c:pt>
                <c:pt idx="5">
                  <c:v>-0.79657320000000009</c:v>
                </c:pt>
                <c:pt idx="6">
                  <c:v>-0.79657320000000009</c:v>
                </c:pt>
                <c:pt idx="7">
                  <c:v>-0.79657320000000009</c:v>
                </c:pt>
                <c:pt idx="8">
                  <c:v>-0.79657320000000009</c:v>
                </c:pt>
                <c:pt idx="9">
                  <c:v>-0.79657320000000009</c:v>
                </c:pt>
                <c:pt idx="10">
                  <c:v>-0.79657320000000009</c:v>
                </c:pt>
                <c:pt idx="11">
                  <c:v>-0.79657320000000009</c:v>
                </c:pt>
                <c:pt idx="12">
                  <c:v>-0.79657320000000009</c:v>
                </c:pt>
                <c:pt idx="13">
                  <c:v>-0.79657320000000009</c:v>
                </c:pt>
                <c:pt idx="14">
                  <c:v>-0.79657320000000009</c:v>
                </c:pt>
                <c:pt idx="15">
                  <c:v>-0.79657320000000009</c:v>
                </c:pt>
                <c:pt idx="16">
                  <c:v>-0.79657320000000009</c:v>
                </c:pt>
                <c:pt idx="17">
                  <c:v>-0.79657320000000009</c:v>
                </c:pt>
                <c:pt idx="18">
                  <c:v>-0.79657320000000009</c:v>
                </c:pt>
                <c:pt idx="19">
                  <c:v>-0.79657320000000009</c:v>
                </c:pt>
                <c:pt idx="20">
                  <c:v>-0.79657320000000009</c:v>
                </c:pt>
                <c:pt idx="21">
                  <c:v>-0.79657320000000009</c:v>
                </c:pt>
                <c:pt idx="22">
                  <c:v>-0.79657320000000009</c:v>
                </c:pt>
                <c:pt idx="23">
                  <c:v>-0.79657320000000009</c:v>
                </c:pt>
                <c:pt idx="24">
                  <c:v>-0.79657320000000009</c:v>
                </c:pt>
                <c:pt idx="25">
                  <c:v>-0.79657320000000009</c:v>
                </c:pt>
                <c:pt idx="26">
                  <c:v>-0.79657320000000009</c:v>
                </c:pt>
                <c:pt idx="27">
                  <c:v>-0.79657320000000009</c:v>
                </c:pt>
                <c:pt idx="28">
                  <c:v>-0.79657320000000009</c:v>
                </c:pt>
                <c:pt idx="29">
                  <c:v>-0.79657320000000009</c:v>
                </c:pt>
                <c:pt idx="30">
                  <c:v>-0.79657320000000009</c:v>
                </c:pt>
                <c:pt idx="31">
                  <c:v>-0.79657320000000009</c:v>
                </c:pt>
                <c:pt idx="32">
                  <c:v>-0.79657320000000009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2E-4E84-8A8B-ABF739071917}"/>
            </c:ext>
          </c:extLst>
        </c:ser>
        <c:ser>
          <c:idx val="2"/>
          <c:order val="2"/>
          <c:tx>
            <c:v>W3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Sheet1!$I$2:$I$34</c:f>
              <c:numCache>
                <c:formatCode>0.000</c:formatCode>
                <c:ptCount val="33"/>
                <c:pt idx="0">
                  <c:v>1.153036E-2</c:v>
                </c:pt>
                <c:pt idx="1">
                  <c:v>1.153036E-2</c:v>
                </c:pt>
                <c:pt idx="2">
                  <c:v>-1.9884696399999999</c:v>
                </c:pt>
                <c:pt idx="3">
                  <c:v>0.81153036000000034</c:v>
                </c:pt>
                <c:pt idx="4">
                  <c:v>0.81153036000000034</c:v>
                </c:pt>
                <c:pt idx="5">
                  <c:v>0.81153036000000034</c:v>
                </c:pt>
                <c:pt idx="6">
                  <c:v>0.81153036000000034</c:v>
                </c:pt>
                <c:pt idx="7">
                  <c:v>0.81153036000000034</c:v>
                </c:pt>
                <c:pt idx="8">
                  <c:v>0.81153036000000034</c:v>
                </c:pt>
                <c:pt idx="9">
                  <c:v>0.81153036000000034</c:v>
                </c:pt>
                <c:pt idx="10">
                  <c:v>0.81153036000000034</c:v>
                </c:pt>
                <c:pt idx="11">
                  <c:v>0.81153036000000034</c:v>
                </c:pt>
                <c:pt idx="12">
                  <c:v>0.81153036000000034</c:v>
                </c:pt>
                <c:pt idx="13">
                  <c:v>0.81153036000000034</c:v>
                </c:pt>
                <c:pt idx="14">
                  <c:v>0.81153036000000034</c:v>
                </c:pt>
                <c:pt idx="15">
                  <c:v>0.81153036000000034</c:v>
                </c:pt>
                <c:pt idx="16">
                  <c:v>0.81153036000000034</c:v>
                </c:pt>
                <c:pt idx="17">
                  <c:v>0.81153036000000034</c:v>
                </c:pt>
                <c:pt idx="18">
                  <c:v>0.81153036000000034</c:v>
                </c:pt>
                <c:pt idx="19">
                  <c:v>0.81153036000000034</c:v>
                </c:pt>
                <c:pt idx="20">
                  <c:v>0.81153036000000034</c:v>
                </c:pt>
                <c:pt idx="21">
                  <c:v>0.81153036000000034</c:v>
                </c:pt>
                <c:pt idx="22">
                  <c:v>0.81153036000000034</c:v>
                </c:pt>
                <c:pt idx="23">
                  <c:v>0.81153036000000034</c:v>
                </c:pt>
                <c:pt idx="24">
                  <c:v>0.81153036000000034</c:v>
                </c:pt>
                <c:pt idx="25">
                  <c:v>0.81153036000000034</c:v>
                </c:pt>
                <c:pt idx="26">
                  <c:v>0.81153036000000034</c:v>
                </c:pt>
                <c:pt idx="27">
                  <c:v>0.81153036000000034</c:v>
                </c:pt>
                <c:pt idx="28">
                  <c:v>0.81153036000000034</c:v>
                </c:pt>
                <c:pt idx="29">
                  <c:v>0.81153036000000034</c:v>
                </c:pt>
                <c:pt idx="30">
                  <c:v>0.81153036000000034</c:v>
                </c:pt>
                <c:pt idx="31">
                  <c:v>0.81153036000000034</c:v>
                </c:pt>
                <c:pt idx="32">
                  <c:v>0.81153036000000034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2E-4E84-8A8B-ABF739071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629232"/>
        <c:axId val="1692647952"/>
      </c:scatterChart>
      <c:valAx>
        <c:axId val="169262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647952"/>
        <c:crosses val="autoZero"/>
        <c:crossBetween val="midCat"/>
      </c:valAx>
      <c:valAx>
        <c:axId val="169264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629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975374183042985E-2"/>
          <c:y val="0.13004629629629633"/>
          <c:w val="0.87725219899920437"/>
          <c:h val="0.819027777777777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Sheet2!$C$9:$C$20</c:f>
              <c:numCache>
                <c:formatCode>General</c:formatCode>
                <c:ptCount val="12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</c:numCache>
            </c:numRef>
          </c:xVal>
          <c:yVal>
            <c:numRef>
              <c:f>Sheet2!$D$9:$D$20</c:f>
              <c:numCache>
                <c:formatCode>0.00</c:formatCode>
                <c:ptCount val="12"/>
                <c:pt idx="0">
                  <c:v>4.4895085669484729</c:v>
                </c:pt>
                <c:pt idx="1">
                  <c:v>3.8951125550286374</c:v>
                </c:pt>
                <c:pt idx="2">
                  <c:v>3.300716543108801</c:v>
                </c:pt>
                <c:pt idx="3">
                  <c:v>2.7063205311889655</c:v>
                </c:pt>
                <c:pt idx="4">
                  <c:v>2.1119245192691292</c:v>
                </c:pt>
                <c:pt idx="5">
                  <c:v>1.5175285073492935</c:v>
                </c:pt>
                <c:pt idx="6">
                  <c:v>0.92313249542945752</c:v>
                </c:pt>
                <c:pt idx="7">
                  <c:v>0.32873648350962159</c:v>
                </c:pt>
                <c:pt idx="8">
                  <c:v>-0.26565952841021434</c:v>
                </c:pt>
                <c:pt idx="9">
                  <c:v>-0.86005554033005027</c:v>
                </c:pt>
                <c:pt idx="10">
                  <c:v>-1.4544515522498862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C5-47D5-AC4A-9A4423CC9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211120"/>
        <c:axId val="1944209872"/>
      </c:scatterChart>
      <c:valAx>
        <c:axId val="1944211120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209872"/>
        <c:crosses val="autoZero"/>
        <c:crossBetween val="midCat"/>
      </c:valAx>
      <c:valAx>
        <c:axId val="1944209872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21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447261</xdr:colOff>
      <xdr:row>0</xdr:row>
      <xdr:rowOff>66262</xdr:rowOff>
    </xdr:from>
    <xdr:to>
      <xdr:col>21</xdr:col>
      <xdr:colOff>223631</xdr:colOff>
      <xdr:row>17</xdr:row>
      <xdr:rowOff>24847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618653</xdr:colOff>
      <xdr:row>21</xdr:row>
      <xdr:rowOff>107674</xdr:rowOff>
    </xdr:from>
    <xdr:to>
      <xdr:col>23</xdr:col>
      <xdr:colOff>107892</xdr:colOff>
      <xdr:row>35</xdr:row>
      <xdr:rowOff>152124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380999</xdr:colOff>
      <xdr:row>1</xdr:row>
      <xdr:rowOff>85725</xdr:rowOff>
    </xdr:from>
    <xdr:to>
      <xdr:col>13</xdr:col>
      <xdr:colOff>85724</xdr:colOff>
      <xdr:row>15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2"/>
  <sheetViews>
    <sheetView tabSelected="1" topLeftCell="C1" zoomScale="115" zoomScaleNormal="115" workbookViewId="0">
      <selection activeCell="V19" sqref="V19"/>
    </sheetView>
  </sheetViews>
  <sheetFormatPr defaultColWidth="9.5703125" defaultRowHeight="15" x14ac:dyDescent="0.25"/>
  <cols>
    <col min="1" max="1" width="9.5703125" style="7"/>
    <col min="2" max="16384" width="9.5703125" style="1"/>
  </cols>
  <sheetData>
    <row r="1" spans="1:25" ht="15.75" thickBot="1" x14ac:dyDescent="0.3">
      <c r="A1" s="7" t="s">
        <v>15</v>
      </c>
      <c r="B1" s="11" t="s">
        <v>3</v>
      </c>
      <c r="C1" s="12" t="s">
        <v>0</v>
      </c>
      <c r="D1" s="12" t="s">
        <v>1</v>
      </c>
      <c r="E1" s="12" t="s">
        <v>2</v>
      </c>
      <c r="F1" s="13" t="s">
        <v>4</v>
      </c>
      <c r="G1" s="24" t="s">
        <v>12</v>
      </c>
      <c r="H1" s="24"/>
      <c r="I1" s="24"/>
      <c r="J1" s="14" t="s">
        <v>5</v>
      </c>
      <c r="K1" s="15" t="s">
        <v>6</v>
      </c>
      <c r="L1" s="24" t="s">
        <v>14</v>
      </c>
      <c r="M1" s="24"/>
      <c r="N1" s="24"/>
      <c r="O1" s="13" t="s">
        <v>13</v>
      </c>
      <c r="W1" s="25" t="s">
        <v>27</v>
      </c>
      <c r="X1" s="25"/>
      <c r="Y1" s="25"/>
    </row>
    <row r="2" spans="1:25" ht="15.75" thickBot="1" x14ac:dyDescent="0.3">
      <c r="A2" s="22">
        <v>0</v>
      </c>
      <c r="B2" s="16"/>
      <c r="C2" s="16"/>
      <c r="D2" s="16"/>
      <c r="E2" s="16"/>
      <c r="F2" s="16"/>
      <c r="G2" s="17">
        <v>-1.749765E-2</v>
      </c>
      <c r="H2" s="17">
        <v>3.4267999999999998E-3</v>
      </c>
      <c r="I2" s="17">
        <v>1.153036E-2</v>
      </c>
      <c r="J2" s="16"/>
      <c r="K2" s="16"/>
      <c r="L2" s="16" t="s">
        <v>7</v>
      </c>
      <c r="M2" s="16">
        <v>0.2</v>
      </c>
      <c r="N2" s="16"/>
      <c r="O2" s="16"/>
      <c r="W2" s="23" t="s">
        <v>21</v>
      </c>
      <c r="X2" s="23" t="s">
        <v>22</v>
      </c>
      <c r="Y2" s="23" t="s">
        <v>23</v>
      </c>
    </row>
    <row r="3" spans="1:25" x14ac:dyDescent="0.25">
      <c r="A3" s="7">
        <v>1</v>
      </c>
      <c r="B3" s="1">
        <v>1</v>
      </c>
      <c r="C3" s="1">
        <v>1</v>
      </c>
      <c r="D3" s="1">
        <v>2</v>
      </c>
      <c r="E3" s="1">
        <v>7</v>
      </c>
      <c r="F3" s="1">
        <v>1</v>
      </c>
      <c r="G3" s="8">
        <f t="shared" ref="G3:I4" si="0">G2+L3</f>
        <v>-1.749765E-2</v>
      </c>
      <c r="H3" s="8">
        <f t="shared" si="0"/>
        <v>3.4267999999999998E-3</v>
      </c>
      <c r="I3" s="8">
        <f t="shared" si="0"/>
        <v>1.153036E-2</v>
      </c>
      <c r="J3" s="6">
        <f>SUMPRODUCT(C3:E3,$G2:$I2)</f>
        <v>7.0068469999999994E-2</v>
      </c>
      <c r="K3" s="1">
        <f>SIGN(J3)</f>
        <v>1</v>
      </c>
      <c r="L3" s="2">
        <f t="shared" ref="L3:L50" si="1">r_*($F3-$K3)*C3</f>
        <v>0</v>
      </c>
      <c r="M3" s="2">
        <f t="shared" ref="M3:M50" si="2">r_*($F3-$K3)*D3</f>
        <v>0</v>
      </c>
      <c r="N3" s="2">
        <f t="shared" ref="N3:N50" si="3">r_*($F3-$K3)*E3</f>
        <v>0</v>
      </c>
      <c r="O3" s="1">
        <f>IF(K3=F3, 1, 0)</f>
        <v>1</v>
      </c>
      <c r="W3" s="17">
        <v>-1.749765E-2</v>
      </c>
      <c r="X3" s="17">
        <v>3.4267999999999998E-3</v>
      </c>
      <c r="Y3" s="17">
        <v>1.153036E-2</v>
      </c>
    </row>
    <row r="4" spans="1:25" x14ac:dyDescent="0.25">
      <c r="A4" s="7">
        <v>2</v>
      </c>
      <c r="B4" s="1">
        <v>2</v>
      </c>
      <c r="C4" s="1">
        <v>1</v>
      </c>
      <c r="D4" s="1">
        <v>6</v>
      </c>
      <c r="E4" s="1">
        <v>5</v>
      </c>
      <c r="F4" s="1">
        <v>-1</v>
      </c>
      <c r="G4" s="8">
        <f t="shared" si="0"/>
        <v>-0.41749765</v>
      </c>
      <c r="H4" s="8">
        <f t="shared" si="0"/>
        <v>-2.3965732000000002</v>
      </c>
      <c r="I4" s="8">
        <f t="shared" si="0"/>
        <v>-1.9884696399999999</v>
      </c>
      <c r="J4" s="6">
        <f t="shared" ref="J4:J10" si="4">SUMPRODUCT(C4:E4,$G3:$I3)</f>
        <v>6.0714950000000004E-2</v>
      </c>
      <c r="K4" s="1">
        <f>SIGN(J4)</f>
        <v>1</v>
      </c>
      <c r="L4" s="2">
        <f t="shared" si="1"/>
        <v>-0.4</v>
      </c>
      <c r="M4" s="2">
        <f t="shared" si="2"/>
        <v>-2.4000000000000004</v>
      </c>
      <c r="N4" s="2">
        <f t="shared" si="3"/>
        <v>-2</v>
      </c>
      <c r="O4" s="1">
        <f t="shared" ref="O4:O10" si="5">IF(K4=F4, 1, 0)</f>
        <v>0</v>
      </c>
      <c r="R4" s="1">
        <v>1</v>
      </c>
      <c r="S4" s="1">
        <f>D3</f>
        <v>2</v>
      </c>
      <c r="T4" s="1">
        <f>E3</f>
        <v>7</v>
      </c>
    </row>
    <row r="5" spans="1:25" x14ac:dyDescent="0.25">
      <c r="A5" s="7">
        <v>3</v>
      </c>
      <c r="B5" s="1">
        <v>3</v>
      </c>
      <c r="C5" s="1">
        <v>1</v>
      </c>
      <c r="D5" s="1">
        <v>4</v>
      </c>
      <c r="E5" s="1">
        <v>7</v>
      </c>
      <c r="F5" s="1">
        <v>1</v>
      </c>
      <c r="G5" s="8">
        <f t="shared" ref="G5:G10" si="6">G4+L5</f>
        <v>-1.7497649999999976E-2</v>
      </c>
      <c r="H5" s="8">
        <f t="shared" ref="H5:H12" si="7">H4+M5</f>
        <v>-0.79657320000000009</v>
      </c>
      <c r="I5" s="8">
        <f t="shared" ref="I5:I12" si="8">I4+N5</f>
        <v>0.81153036000000034</v>
      </c>
      <c r="J5" s="6">
        <f t="shared" si="4"/>
        <v>-23.923077929999998</v>
      </c>
      <c r="K5" s="1">
        <f t="shared" ref="K5:K10" si="9">SIGN(J5)</f>
        <v>-1</v>
      </c>
      <c r="L5" s="2">
        <f t="shared" si="1"/>
        <v>0.4</v>
      </c>
      <c r="M5" s="2">
        <f t="shared" si="2"/>
        <v>1.6</v>
      </c>
      <c r="N5" s="2">
        <f t="shared" si="3"/>
        <v>2.8000000000000003</v>
      </c>
      <c r="O5" s="1">
        <f t="shared" si="5"/>
        <v>0</v>
      </c>
      <c r="R5" s="1">
        <v>2</v>
      </c>
      <c r="S5" s="1">
        <f>D5</f>
        <v>4</v>
      </c>
      <c r="T5" s="1">
        <f>E5</f>
        <v>7</v>
      </c>
    </row>
    <row r="6" spans="1:25" x14ac:dyDescent="0.25">
      <c r="A6" s="7">
        <v>4</v>
      </c>
      <c r="B6" s="1">
        <v>4</v>
      </c>
      <c r="C6" s="1">
        <v>1</v>
      </c>
      <c r="D6" s="1">
        <v>5</v>
      </c>
      <c r="E6" s="1">
        <v>4</v>
      </c>
      <c r="F6" s="1">
        <v>-1</v>
      </c>
      <c r="G6" s="8">
        <f t="shared" si="6"/>
        <v>-1.7497649999999976E-2</v>
      </c>
      <c r="H6" s="8">
        <f t="shared" si="7"/>
        <v>-0.79657320000000009</v>
      </c>
      <c r="I6" s="8">
        <f t="shared" si="8"/>
        <v>0.81153036000000034</v>
      </c>
      <c r="J6" s="6">
        <f t="shared" si="4"/>
        <v>-0.75424220999999925</v>
      </c>
      <c r="K6" s="1">
        <f t="shared" si="9"/>
        <v>-1</v>
      </c>
      <c r="L6" s="2">
        <f t="shared" si="1"/>
        <v>0</v>
      </c>
      <c r="M6" s="2">
        <f t="shared" si="2"/>
        <v>0</v>
      </c>
      <c r="N6" s="2">
        <f t="shared" si="3"/>
        <v>0</v>
      </c>
      <c r="O6" s="1">
        <f t="shared" si="5"/>
        <v>1</v>
      </c>
      <c r="R6" s="1">
        <v>3</v>
      </c>
      <c r="S6" s="1">
        <f>D7</f>
        <v>3</v>
      </c>
      <c r="T6" s="1">
        <f>E7</f>
        <v>6</v>
      </c>
      <c r="W6" s="23" t="s">
        <v>26</v>
      </c>
      <c r="X6" s="23" t="s">
        <v>24</v>
      </c>
      <c r="Y6" s="23" t="s">
        <v>25</v>
      </c>
    </row>
    <row r="7" spans="1:25" x14ac:dyDescent="0.25">
      <c r="A7" s="7">
        <v>5</v>
      </c>
      <c r="B7" s="1">
        <v>5</v>
      </c>
      <c r="C7" s="1">
        <v>1</v>
      </c>
      <c r="D7" s="1">
        <v>3</v>
      </c>
      <c r="E7" s="1">
        <v>6</v>
      </c>
      <c r="F7" s="1">
        <v>1</v>
      </c>
      <c r="G7" s="8">
        <f t="shared" si="6"/>
        <v>-1.7497649999999976E-2</v>
      </c>
      <c r="H7" s="8">
        <f t="shared" si="7"/>
        <v>-0.79657320000000009</v>
      </c>
      <c r="I7" s="8">
        <f t="shared" si="8"/>
        <v>0.81153036000000034</v>
      </c>
      <c r="J7" s="6">
        <f t="shared" si="4"/>
        <v>2.4619649100000016</v>
      </c>
      <c r="K7" s="1">
        <f t="shared" si="9"/>
        <v>1</v>
      </c>
      <c r="L7" s="2">
        <f t="shared" si="1"/>
        <v>0</v>
      </c>
      <c r="M7" s="2">
        <f t="shared" si="2"/>
        <v>0</v>
      </c>
      <c r="N7" s="2">
        <f t="shared" si="3"/>
        <v>0</v>
      </c>
      <c r="O7" s="1">
        <f t="shared" si="5"/>
        <v>1</v>
      </c>
      <c r="R7" s="1">
        <v>4</v>
      </c>
      <c r="S7" s="1">
        <f>D9</f>
        <v>2</v>
      </c>
      <c r="T7" s="1">
        <f>E9</f>
        <v>5</v>
      </c>
      <c r="W7" s="1">
        <v>1</v>
      </c>
      <c r="X7" s="1">
        <v>2</v>
      </c>
      <c r="Y7" s="1">
        <v>7</v>
      </c>
    </row>
    <row r="8" spans="1:25" x14ac:dyDescent="0.25">
      <c r="A8" s="7">
        <v>6</v>
      </c>
      <c r="B8" s="1">
        <v>6</v>
      </c>
      <c r="C8" s="1">
        <v>1</v>
      </c>
      <c r="D8" s="1">
        <v>4</v>
      </c>
      <c r="E8" s="1">
        <v>3</v>
      </c>
      <c r="F8" s="1">
        <v>-1</v>
      </c>
      <c r="G8" s="8">
        <f t="shared" si="6"/>
        <v>-1.7497649999999976E-2</v>
      </c>
      <c r="H8" s="8">
        <f t="shared" si="7"/>
        <v>-0.79657320000000009</v>
      </c>
      <c r="I8" s="8">
        <f t="shared" si="8"/>
        <v>0.81153036000000034</v>
      </c>
      <c r="J8" s="6">
        <f t="shared" si="4"/>
        <v>-0.76919936999999949</v>
      </c>
      <c r="K8" s="1">
        <f t="shared" si="9"/>
        <v>-1</v>
      </c>
      <c r="L8" s="2">
        <f t="shared" si="1"/>
        <v>0</v>
      </c>
      <c r="M8" s="2">
        <f t="shared" si="2"/>
        <v>0</v>
      </c>
      <c r="N8" s="2">
        <f t="shared" si="3"/>
        <v>0</v>
      </c>
      <c r="O8" s="1">
        <f t="shared" si="5"/>
        <v>1</v>
      </c>
      <c r="R8" s="1">
        <v>5</v>
      </c>
      <c r="S8" s="7">
        <f>D4</f>
        <v>6</v>
      </c>
      <c r="T8" s="7">
        <f>E4</f>
        <v>5</v>
      </c>
    </row>
    <row r="9" spans="1:25" x14ac:dyDescent="0.25">
      <c r="A9" s="7">
        <v>7</v>
      </c>
      <c r="B9" s="1">
        <v>7</v>
      </c>
      <c r="C9" s="1">
        <v>1</v>
      </c>
      <c r="D9" s="1">
        <v>2</v>
      </c>
      <c r="E9" s="1">
        <v>5</v>
      </c>
      <c r="F9" s="1">
        <v>1</v>
      </c>
      <c r="G9" s="8">
        <f t="shared" si="6"/>
        <v>-1.7497649999999976E-2</v>
      </c>
      <c r="H9" s="8">
        <f t="shared" si="7"/>
        <v>-0.79657320000000009</v>
      </c>
      <c r="I9" s="8">
        <f t="shared" si="8"/>
        <v>0.81153036000000034</v>
      </c>
      <c r="J9" s="6">
        <f t="shared" si="4"/>
        <v>2.4470077500000018</v>
      </c>
      <c r="K9" s="1">
        <f t="shared" si="9"/>
        <v>1</v>
      </c>
      <c r="L9" s="2">
        <f t="shared" si="1"/>
        <v>0</v>
      </c>
      <c r="M9" s="2">
        <f t="shared" si="2"/>
        <v>0</v>
      </c>
      <c r="N9" s="2">
        <f t="shared" si="3"/>
        <v>0</v>
      </c>
      <c r="O9" s="1">
        <f t="shared" si="5"/>
        <v>1</v>
      </c>
      <c r="R9" s="1">
        <v>6</v>
      </c>
      <c r="S9" s="1">
        <f>D6</f>
        <v>5</v>
      </c>
      <c r="T9" s="1">
        <f>E6</f>
        <v>4</v>
      </c>
      <c r="W9" s="23" t="s">
        <v>5</v>
      </c>
    </row>
    <row r="10" spans="1:25" x14ac:dyDescent="0.25">
      <c r="A10" s="7">
        <v>8</v>
      </c>
      <c r="B10" s="18">
        <v>8</v>
      </c>
      <c r="C10" s="18">
        <v>1</v>
      </c>
      <c r="D10" s="18">
        <v>6</v>
      </c>
      <c r="E10" s="18">
        <v>3</v>
      </c>
      <c r="F10" s="18">
        <v>-1</v>
      </c>
      <c r="G10" s="19">
        <f t="shared" si="6"/>
        <v>-1.7497649999999976E-2</v>
      </c>
      <c r="H10" s="19">
        <f t="shared" si="7"/>
        <v>-0.79657320000000009</v>
      </c>
      <c r="I10" s="19">
        <f t="shared" si="8"/>
        <v>0.81153036000000034</v>
      </c>
      <c r="J10" s="20">
        <f t="shared" si="4"/>
        <v>-2.3623457699999997</v>
      </c>
      <c r="K10" s="18">
        <f t="shared" si="9"/>
        <v>-1</v>
      </c>
      <c r="L10" s="21">
        <f t="shared" si="1"/>
        <v>0</v>
      </c>
      <c r="M10" s="21">
        <f t="shared" si="2"/>
        <v>0</v>
      </c>
      <c r="N10" s="21">
        <f t="shared" si="3"/>
        <v>0</v>
      </c>
      <c r="O10" s="18">
        <f t="shared" si="5"/>
        <v>1</v>
      </c>
      <c r="P10" s="18">
        <f>SUM(O3:O10)</f>
        <v>6</v>
      </c>
      <c r="R10" s="1">
        <v>7</v>
      </c>
      <c r="S10" s="1">
        <f>D8</f>
        <v>4</v>
      </c>
      <c r="T10" s="1">
        <f>E8</f>
        <v>3</v>
      </c>
      <c r="W10" s="1">
        <f>SUMPRODUCT(W3:Y3,W7:Y7)</f>
        <v>7.0068469999999994E-2</v>
      </c>
    </row>
    <row r="11" spans="1:25" x14ac:dyDescent="0.25">
      <c r="A11" s="7">
        <v>9</v>
      </c>
      <c r="C11" s="1">
        <f t="shared" ref="C11:F30" si="10">C3</f>
        <v>1</v>
      </c>
      <c r="D11" s="1">
        <f t="shared" si="10"/>
        <v>2</v>
      </c>
      <c r="E11" s="1">
        <f t="shared" si="10"/>
        <v>7</v>
      </c>
      <c r="F11" s="1">
        <f t="shared" si="10"/>
        <v>1</v>
      </c>
      <c r="G11" s="8">
        <f>G10+L11</f>
        <v>-1.7497649999999976E-2</v>
      </c>
      <c r="H11" s="8">
        <f>H10+M11</f>
        <v>-0.79657320000000009</v>
      </c>
      <c r="I11" s="8">
        <f t="shared" si="8"/>
        <v>0.81153036000000034</v>
      </c>
      <c r="J11" s="6">
        <f>SUMPRODUCT(C11:E11,$G10:$I10)</f>
        <v>4.0700684700000016</v>
      </c>
      <c r="K11" s="1">
        <f>SIGN(J11)</f>
        <v>1</v>
      </c>
      <c r="L11" s="2">
        <f t="shared" si="1"/>
        <v>0</v>
      </c>
      <c r="M11" s="2">
        <f t="shared" si="2"/>
        <v>0</v>
      </c>
      <c r="N11" s="2">
        <f t="shared" si="3"/>
        <v>0</v>
      </c>
      <c r="O11" s="1">
        <f>IF(K11=F11, 1, 0)</f>
        <v>1</v>
      </c>
      <c r="R11" s="1">
        <v>8</v>
      </c>
      <c r="S11" s="4">
        <f>D10</f>
        <v>6</v>
      </c>
      <c r="T11" s="4">
        <f>E10</f>
        <v>3</v>
      </c>
    </row>
    <row r="12" spans="1:25" x14ac:dyDescent="0.25">
      <c r="A12" s="7">
        <v>10</v>
      </c>
      <c r="C12" s="1">
        <f t="shared" si="10"/>
        <v>1</v>
      </c>
      <c r="D12" s="1">
        <f t="shared" si="10"/>
        <v>6</v>
      </c>
      <c r="E12" s="1">
        <f t="shared" si="10"/>
        <v>5</v>
      </c>
      <c r="F12" s="1">
        <f t="shared" si="10"/>
        <v>-1</v>
      </c>
      <c r="G12" s="8">
        <f>G11+L12</f>
        <v>-1.7497649999999976E-2</v>
      </c>
      <c r="H12" s="8">
        <f t="shared" si="7"/>
        <v>-0.79657320000000009</v>
      </c>
      <c r="I12" s="8">
        <f t="shared" si="8"/>
        <v>0.81153036000000034</v>
      </c>
      <c r="J12" s="6">
        <f t="shared" ref="J12:J18" si="11">SUMPRODUCT(C12:E12,$G11:$I11)</f>
        <v>-0.73928504999999856</v>
      </c>
      <c r="K12" s="1">
        <f>SIGN(J12)</f>
        <v>-1</v>
      </c>
      <c r="L12" s="2">
        <f t="shared" si="1"/>
        <v>0</v>
      </c>
      <c r="M12" s="2">
        <f t="shared" si="2"/>
        <v>0</v>
      </c>
      <c r="N12" s="2">
        <f t="shared" si="3"/>
        <v>0</v>
      </c>
      <c r="O12" s="1">
        <f t="shared" ref="O12:O18" si="12">IF(K12=F12, 1, 0)</f>
        <v>1</v>
      </c>
    </row>
    <row r="13" spans="1:25" x14ac:dyDescent="0.25">
      <c r="A13" s="7">
        <v>11</v>
      </c>
      <c r="C13" s="1">
        <f t="shared" si="10"/>
        <v>1</v>
      </c>
      <c r="D13" s="1">
        <f t="shared" si="10"/>
        <v>4</v>
      </c>
      <c r="E13" s="1">
        <f t="shared" si="10"/>
        <v>7</v>
      </c>
      <c r="F13" s="1">
        <f t="shared" si="10"/>
        <v>1</v>
      </c>
      <c r="G13" s="8">
        <f t="shared" ref="G13:G18" si="13">G12+L13</f>
        <v>-1.7497649999999976E-2</v>
      </c>
      <c r="H13" s="8">
        <f t="shared" ref="H13:H18" si="14">H12+M13</f>
        <v>-0.79657320000000009</v>
      </c>
      <c r="I13" s="8">
        <f>I12+N13</f>
        <v>0.81153036000000034</v>
      </c>
      <c r="J13" s="6">
        <f t="shared" si="11"/>
        <v>2.4769220700000014</v>
      </c>
      <c r="K13" s="1">
        <f t="shared" ref="K13:K18" si="15">SIGN(J13)</f>
        <v>1</v>
      </c>
      <c r="L13" s="2">
        <f t="shared" si="1"/>
        <v>0</v>
      </c>
      <c r="M13" s="2">
        <f t="shared" si="2"/>
        <v>0</v>
      </c>
      <c r="N13" s="2">
        <f t="shared" si="3"/>
        <v>0</v>
      </c>
      <c r="O13" s="1">
        <f t="shared" si="12"/>
        <v>1</v>
      </c>
    </row>
    <row r="14" spans="1:25" x14ac:dyDescent="0.25">
      <c r="A14" s="7">
        <v>12</v>
      </c>
      <c r="C14" s="1">
        <f t="shared" si="10"/>
        <v>1</v>
      </c>
      <c r="D14" s="1">
        <f t="shared" si="10"/>
        <v>5</v>
      </c>
      <c r="E14" s="1">
        <f t="shared" si="10"/>
        <v>4</v>
      </c>
      <c r="F14" s="1">
        <f t="shared" si="10"/>
        <v>-1</v>
      </c>
      <c r="G14" s="8">
        <f t="shared" si="13"/>
        <v>-1.7497649999999976E-2</v>
      </c>
      <c r="H14" s="8">
        <f t="shared" si="14"/>
        <v>-0.79657320000000009</v>
      </c>
      <c r="I14" s="8">
        <f t="shared" ref="I13:I20" si="16">I13+N14</f>
        <v>0.81153036000000034</v>
      </c>
      <c r="J14" s="6">
        <f t="shared" si="11"/>
        <v>-0.75424220999999925</v>
      </c>
      <c r="K14" s="1">
        <f t="shared" si="15"/>
        <v>-1</v>
      </c>
      <c r="L14" s="2">
        <f t="shared" si="1"/>
        <v>0</v>
      </c>
      <c r="M14" s="2">
        <f t="shared" si="2"/>
        <v>0</v>
      </c>
      <c r="N14" s="2">
        <f t="shared" si="3"/>
        <v>0</v>
      </c>
      <c r="O14" s="1">
        <f t="shared" si="12"/>
        <v>1</v>
      </c>
    </row>
    <row r="15" spans="1:25" x14ac:dyDescent="0.25">
      <c r="A15" s="7">
        <v>13</v>
      </c>
      <c r="C15" s="1">
        <f t="shared" si="10"/>
        <v>1</v>
      </c>
      <c r="D15" s="1">
        <f t="shared" si="10"/>
        <v>3</v>
      </c>
      <c r="E15" s="1">
        <f t="shared" si="10"/>
        <v>6</v>
      </c>
      <c r="F15" s="1">
        <f t="shared" si="10"/>
        <v>1</v>
      </c>
      <c r="G15" s="8">
        <f t="shared" si="13"/>
        <v>-1.7497649999999976E-2</v>
      </c>
      <c r="H15" s="8">
        <f t="shared" si="14"/>
        <v>-0.79657320000000009</v>
      </c>
      <c r="I15" s="8">
        <f t="shared" si="16"/>
        <v>0.81153036000000034</v>
      </c>
      <c r="J15" s="6">
        <f t="shared" si="11"/>
        <v>2.4619649100000016</v>
      </c>
      <c r="K15" s="1">
        <f t="shared" si="15"/>
        <v>1</v>
      </c>
      <c r="L15" s="2">
        <f t="shared" si="1"/>
        <v>0</v>
      </c>
      <c r="M15" s="2">
        <f t="shared" si="2"/>
        <v>0</v>
      </c>
      <c r="N15" s="2">
        <f t="shared" si="3"/>
        <v>0</v>
      </c>
      <c r="O15" s="1">
        <f t="shared" si="12"/>
        <v>1</v>
      </c>
    </row>
    <row r="16" spans="1:25" x14ac:dyDescent="0.25">
      <c r="A16" s="7">
        <v>14</v>
      </c>
      <c r="C16" s="1">
        <f t="shared" si="10"/>
        <v>1</v>
      </c>
      <c r="D16" s="1">
        <f t="shared" si="10"/>
        <v>4</v>
      </c>
      <c r="E16" s="1">
        <f t="shared" si="10"/>
        <v>3</v>
      </c>
      <c r="F16" s="1">
        <f t="shared" si="10"/>
        <v>-1</v>
      </c>
      <c r="G16" s="8">
        <f t="shared" si="13"/>
        <v>-1.7497649999999976E-2</v>
      </c>
      <c r="H16" s="8">
        <f t="shared" si="14"/>
        <v>-0.79657320000000009</v>
      </c>
      <c r="I16" s="8">
        <f t="shared" si="16"/>
        <v>0.81153036000000034</v>
      </c>
      <c r="J16" s="6">
        <f t="shared" si="11"/>
        <v>-0.76919936999999949</v>
      </c>
      <c r="K16" s="1">
        <f t="shared" si="15"/>
        <v>-1</v>
      </c>
      <c r="L16" s="2">
        <f t="shared" si="1"/>
        <v>0</v>
      </c>
      <c r="M16" s="2">
        <f t="shared" si="2"/>
        <v>0</v>
      </c>
      <c r="N16" s="2">
        <f t="shared" si="3"/>
        <v>0</v>
      </c>
      <c r="O16" s="1">
        <f t="shared" si="12"/>
        <v>1</v>
      </c>
    </row>
    <row r="17" spans="1:16" x14ac:dyDescent="0.25">
      <c r="A17" s="7">
        <v>15</v>
      </c>
      <c r="C17" s="1">
        <f t="shared" si="10"/>
        <v>1</v>
      </c>
      <c r="D17" s="1">
        <f t="shared" si="10"/>
        <v>2</v>
      </c>
      <c r="E17" s="1">
        <f t="shared" si="10"/>
        <v>5</v>
      </c>
      <c r="F17" s="1">
        <f t="shared" si="10"/>
        <v>1</v>
      </c>
      <c r="G17" s="8">
        <f t="shared" si="13"/>
        <v>-1.7497649999999976E-2</v>
      </c>
      <c r="H17" s="8">
        <f t="shared" si="14"/>
        <v>-0.79657320000000009</v>
      </c>
      <c r="I17" s="8">
        <f t="shared" si="16"/>
        <v>0.81153036000000034</v>
      </c>
      <c r="J17" s="6">
        <f t="shared" si="11"/>
        <v>2.4470077500000018</v>
      </c>
      <c r="K17" s="1">
        <f t="shared" si="15"/>
        <v>1</v>
      </c>
      <c r="L17" s="2">
        <f t="shared" si="1"/>
        <v>0</v>
      </c>
      <c r="M17" s="2">
        <f t="shared" si="2"/>
        <v>0</v>
      </c>
      <c r="N17" s="2">
        <f t="shared" si="3"/>
        <v>0</v>
      </c>
      <c r="O17" s="1">
        <f t="shared" si="12"/>
        <v>1</v>
      </c>
    </row>
    <row r="18" spans="1:16" x14ac:dyDescent="0.25">
      <c r="A18" s="7">
        <v>16</v>
      </c>
      <c r="B18" s="18"/>
      <c r="C18" s="18">
        <f t="shared" si="10"/>
        <v>1</v>
      </c>
      <c r="D18" s="18">
        <f t="shared" si="10"/>
        <v>6</v>
      </c>
      <c r="E18" s="18">
        <f t="shared" si="10"/>
        <v>3</v>
      </c>
      <c r="F18" s="18">
        <f t="shared" si="10"/>
        <v>-1</v>
      </c>
      <c r="G18" s="19">
        <f t="shared" si="13"/>
        <v>-1.7497649999999976E-2</v>
      </c>
      <c r="H18" s="19">
        <f t="shared" si="14"/>
        <v>-0.79657320000000009</v>
      </c>
      <c r="I18" s="19">
        <f t="shared" si="16"/>
        <v>0.81153036000000034</v>
      </c>
      <c r="J18" s="20">
        <f t="shared" si="11"/>
        <v>-2.3623457699999997</v>
      </c>
      <c r="K18" s="18">
        <f t="shared" si="15"/>
        <v>-1</v>
      </c>
      <c r="L18" s="21">
        <f t="shared" si="1"/>
        <v>0</v>
      </c>
      <c r="M18" s="21">
        <f t="shared" si="2"/>
        <v>0</v>
      </c>
      <c r="N18" s="21">
        <f t="shared" si="3"/>
        <v>0</v>
      </c>
      <c r="O18" s="18">
        <f t="shared" si="12"/>
        <v>1</v>
      </c>
      <c r="P18" s="18">
        <f>SUM(O11:O18)</f>
        <v>8</v>
      </c>
    </row>
    <row r="19" spans="1:16" x14ac:dyDescent="0.25">
      <c r="A19" s="7">
        <v>17</v>
      </c>
      <c r="C19" s="1">
        <f t="shared" si="10"/>
        <v>1</v>
      </c>
      <c r="D19" s="1">
        <f t="shared" si="10"/>
        <v>2</v>
      </c>
      <c r="E19" s="1">
        <f t="shared" si="10"/>
        <v>7</v>
      </c>
      <c r="F19" s="1">
        <f t="shared" si="10"/>
        <v>1</v>
      </c>
      <c r="G19" s="8">
        <f>G18+L19</f>
        <v>-1.7497649999999976E-2</v>
      </c>
      <c r="H19" s="8">
        <f>H18+M19</f>
        <v>-0.79657320000000009</v>
      </c>
      <c r="I19" s="8">
        <f t="shared" si="16"/>
        <v>0.81153036000000034</v>
      </c>
      <c r="J19" s="6">
        <f>SUMPRODUCT(C19:E19,$G18:$I18)</f>
        <v>4.0700684700000016</v>
      </c>
      <c r="K19" s="1">
        <f>SIGN(J19)</f>
        <v>1</v>
      </c>
      <c r="L19" s="2">
        <f t="shared" si="1"/>
        <v>0</v>
      </c>
      <c r="M19" s="2">
        <f t="shared" si="2"/>
        <v>0</v>
      </c>
      <c r="N19" s="2">
        <f t="shared" si="3"/>
        <v>0</v>
      </c>
      <c r="O19" s="1">
        <f>IF(K19=F19, 1, 0)</f>
        <v>1</v>
      </c>
    </row>
    <row r="20" spans="1:16" x14ac:dyDescent="0.25">
      <c r="A20" s="7">
        <v>18</v>
      </c>
      <c r="C20" s="1">
        <f t="shared" si="10"/>
        <v>1</v>
      </c>
      <c r="D20" s="1">
        <f t="shared" si="10"/>
        <v>6</v>
      </c>
      <c r="E20" s="1">
        <f t="shared" si="10"/>
        <v>5</v>
      </c>
      <c r="F20" s="1">
        <f t="shared" si="10"/>
        <v>-1</v>
      </c>
      <c r="G20" s="8">
        <f>G19+L20</f>
        <v>-1.7497649999999976E-2</v>
      </c>
      <c r="H20" s="8">
        <f t="shared" ref="H20:H26" si="17">H19+M20</f>
        <v>-0.79657320000000009</v>
      </c>
      <c r="I20" s="8">
        <f t="shared" si="16"/>
        <v>0.81153036000000034</v>
      </c>
      <c r="J20" s="6">
        <f t="shared" ref="J20:J26" si="18">SUMPRODUCT(C20:E20,$G19:$I19)</f>
        <v>-0.73928504999999856</v>
      </c>
      <c r="K20" s="1">
        <f>SIGN(J20)</f>
        <v>-1</v>
      </c>
      <c r="L20" s="2">
        <f t="shared" si="1"/>
        <v>0</v>
      </c>
      <c r="M20" s="2">
        <f t="shared" si="2"/>
        <v>0</v>
      </c>
      <c r="N20" s="2">
        <f t="shared" si="3"/>
        <v>0</v>
      </c>
      <c r="O20" s="1">
        <f t="shared" ref="O20:O26" si="19">IF(K20=F20, 1, 0)</f>
        <v>1</v>
      </c>
    </row>
    <row r="21" spans="1:16" x14ac:dyDescent="0.25">
      <c r="A21" s="7">
        <v>19</v>
      </c>
      <c r="C21" s="1">
        <f t="shared" si="10"/>
        <v>1</v>
      </c>
      <c r="D21" s="1">
        <f t="shared" si="10"/>
        <v>4</v>
      </c>
      <c r="E21" s="1">
        <f t="shared" si="10"/>
        <v>7</v>
      </c>
      <c r="F21" s="1">
        <f t="shared" si="10"/>
        <v>1</v>
      </c>
      <c r="G21" s="8">
        <f t="shared" ref="G21:G26" si="20">G20+L21</f>
        <v>-1.7497649999999976E-2</v>
      </c>
      <c r="H21" s="8">
        <f t="shared" si="17"/>
        <v>-0.79657320000000009</v>
      </c>
      <c r="I21" s="8">
        <f t="shared" ref="I21:I50" si="21">I20+N21</f>
        <v>0.81153036000000034</v>
      </c>
      <c r="J21" s="6">
        <f t="shared" si="18"/>
        <v>2.4769220700000014</v>
      </c>
      <c r="K21" s="1">
        <f t="shared" ref="K21:K26" si="22">SIGN(J21)</f>
        <v>1</v>
      </c>
      <c r="L21" s="2">
        <f t="shared" si="1"/>
        <v>0</v>
      </c>
      <c r="M21" s="2">
        <f t="shared" si="2"/>
        <v>0</v>
      </c>
      <c r="N21" s="2">
        <f t="shared" si="3"/>
        <v>0</v>
      </c>
      <c r="O21" s="1">
        <f t="shared" si="19"/>
        <v>1</v>
      </c>
    </row>
    <row r="22" spans="1:16" x14ac:dyDescent="0.25">
      <c r="A22" s="7">
        <v>20</v>
      </c>
      <c r="C22" s="1">
        <f t="shared" si="10"/>
        <v>1</v>
      </c>
      <c r="D22" s="1">
        <f t="shared" si="10"/>
        <v>5</v>
      </c>
      <c r="E22" s="1">
        <f t="shared" si="10"/>
        <v>4</v>
      </c>
      <c r="F22" s="1">
        <f t="shared" si="10"/>
        <v>-1</v>
      </c>
      <c r="G22" s="8">
        <f t="shared" si="20"/>
        <v>-1.7497649999999976E-2</v>
      </c>
      <c r="H22" s="8">
        <f t="shared" si="17"/>
        <v>-0.79657320000000009</v>
      </c>
      <c r="I22" s="8">
        <f t="shared" si="21"/>
        <v>0.81153036000000034</v>
      </c>
      <c r="J22" s="6">
        <f t="shared" si="18"/>
        <v>-0.75424220999999925</v>
      </c>
      <c r="K22" s="1">
        <f t="shared" si="22"/>
        <v>-1</v>
      </c>
      <c r="L22" s="2">
        <f t="shared" si="1"/>
        <v>0</v>
      </c>
      <c r="M22" s="2">
        <f t="shared" si="2"/>
        <v>0</v>
      </c>
      <c r="N22" s="2">
        <f t="shared" si="3"/>
        <v>0</v>
      </c>
      <c r="O22" s="1">
        <f t="shared" si="19"/>
        <v>1</v>
      </c>
    </row>
    <row r="23" spans="1:16" x14ac:dyDescent="0.25">
      <c r="A23" s="7">
        <v>21</v>
      </c>
      <c r="C23" s="1">
        <f t="shared" si="10"/>
        <v>1</v>
      </c>
      <c r="D23" s="1">
        <f t="shared" si="10"/>
        <v>3</v>
      </c>
      <c r="E23" s="1">
        <f t="shared" si="10"/>
        <v>6</v>
      </c>
      <c r="F23" s="1">
        <f t="shared" si="10"/>
        <v>1</v>
      </c>
      <c r="G23" s="8">
        <f t="shared" si="20"/>
        <v>-1.7497649999999976E-2</v>
      </c>
      <c r="H23" s="8">
        <f t="shared" si="17"/>
        <v>-0.79657320000000009</v>
      </c>
      <c r="I23" s="8">
        <f t="shared" si="21"/>
        <v>0.81153036000000034</v>
      </c>
      <c r="J23" s="6">
        <f t="shared" si="18"/>
        <v>2.4619649100000016</v>
      </c>
      <c r="K23" s="1">
        <f t="shared" si="22"/>
        <v>1</v>
      </c>
      <c r="L23" s="2">
        <f t="shared" si="1"/>
        <v>0</v>
      </c>
      <c r="M23" s="2">
        <f t="shared" si="2"/>
        <v>0</v>
      </c>
      <c r="N23" s="2">
        <f t="shared" si="3"/>
        <v>0</v>
      </c>
      <c r="O23" s="1">
        <f t="shared" si="19"/>
        <v>1</v>
      </c>
    </row>
    <row r="24" spans="1:16" x14ac:dyDescent="0.25">
      <c r="A24" s="7">
        <v>22</v>
      </c>
      <c r="C24" s="1">
        <f t="shared" si="10"/>
        <v>1</v>
      </c>
      <c r="D24" s="1">
        <f t="shared" si="10"/>
        <v>4</v>
      </c>
      <c r="E24" s="1">
        <f t="shared" si="10"/>
        <v>3</v>
      </c>
      <c r="F24" s="1">
        <f t="shared" si="10"/>
        <v>-1</v>
      </c>
      <c r="G24" s="8">
        <f t="shared" si="20"/>
        <v>-1.7497649999999976E-2</v>
      </c>
      <c r="H24" s="8">
        <f t="shared" si="17"/>
        <v>-0.79657320000000009</v>
      </c>
      <c r="I24" s="8">
        <f t="shared" si="21"/>
        <v>0.81153036000000034</v>
      </c>
      <c r="J24" s="6">
        <f t="shared" si="18"/>
        <v>-0.76919936999999949</v>
      </c>
      <c r="K24" s="1">
        <f t="shared" si="22"/>
        <v>-1</v>
      </c>
      <c r="L24" s="2">
        <f t="shared" si="1"/>
        <v>0</v>
      </c>
      <c r="M24" s="2">
        <f t="shared" si="2"/>
        <v>0</v>
      </c>
      <c r="N24" s="2">
        <f t="shared" si="3"/>
        <v>0</v>
      </c>
      <c r="O24" s="1">
        <f t="shared" si="19"/>
        <v>1</v>
      </c>
    </row>
    <row r="25" spans="1:16" x14ac:dyDescent="0.25">
      <c r="A25" s="7">
        <v>23</v>
      </c>
      <c r="C25" s="1">
        <f t="shared" si="10"/>
        <v>1</v>
      </c>
      <c r="D25" s="1">
        <f t="shared" si="10"/>
        <v>2</v>
      </c>
      <c r="E25" s="1">
        <f t="shared" si="10"/>
        <v>5</v>
      </c>
      <c r="F25" s="1">
        <f t="shared" si="10"/>
        <v>1</v>
      </c>
      <c r="G25" s="8">
        <f t="shared" si="20"/>
        <v>-1.7497649999999976E-2</v>
      </c>
      <c r="H25" s="8">
        <f t="shared" si="17"/>
        <v>-0.79657320000000009</v>
      </c>
      <c r="I25" s="8">
        <f t="shared" si="21"/>
        <v>0.81153036000000034</v>
      </c>
      <c r="J25" s="6">
        <f t="shared" si="18"/>
        <v>2.4470077500000018</v>
      </c>
      <c r="K25" s="1">
        <f t="shared" si="22"/>
        <v>1</v>
      </c>
      <c r="L25" s="2">
        <f t="shared" si="1"/>
        <v>0</v>
      </c>
      <c r="M25" s="2">
        <f t="shared" si="2"/>
        <v>0</v>
      </c>
      <c r="N25" s="2">
        <f t="shared" si="3"/>
        <v>0</v>
      </c>
      <c r="O25" s="1">
        <f t="shared" si="19"/>
        <v>1</v>
      </c>
    </row>
    <row r="26" spans="1:16" x14ac:dyDescent="0.25">
      <c r="A26" s="7">
        <v>24</v>
      </c>
      <c r="B26" s="4"/>
      <c r="C26" s="4">
        <f t="shared" si="10"/>
        <v>1</v>
      </c>
      <c r="D26" s="4">
        <f t="shared" si="10"/>
        <v>6</v>
      </c>
      <c r="E26" s="4">
        <f t="shared" si="10"/>
        <v>3</v>
      </c>
      <c r="F26" s="4">
        <f t="shared" si="10"/>
        <v>-1</v>
      </c>
      <c r="G26" s="9">
        <f t="shared" si="20"/>
        <v>-1.7497649999999976E-2</v>
      </c>
      <c r="H26" s="9">
        <f t="shared" si="17"/>
        <v>-0.79657320000000009</v>
      </c>
      <c r="I26" s="9">
        <f t="shared" si="21"/>
        <v>0.81153036000000034</v>
      </c>
      <c r="J26" s="10">
        <f t="shared" si="18"/>
        <v>-2.3623457699999997</v>
      </c>
      <c r="K26" s="4">
        <f t="shared" si="22"/>
        <v>-1</v>
      </c>
      <c r="L26" s="5">
        <f t="shared" si="1"/>
        <v>0</v>
      </c>
      <c r="M26" s="5">
        <f t="shared" si="2"/>
        <v>0</v>
      </c>
      <c r="N26" s="5">
        <f t="shared" si="3"/>
        <v>0</v>
      </c>
      <c r="O26" s="4">
        <f t="shared" si="19"/>
        <v>1</v>
      </c>
      <c r="P26" s="4">
        <f>SUM(O19:O26)</f>
        <v>8</v>
      </c>
    </row>
    <row r="27" spans="1:16" x14ac:dyDescent="0.25">
      <c r="A27" s="7">
        <v>25</v>
      </c>
      <c r="C27" s="1">
        <f t="shared" si="10"/>
        <v>1</v>
      </c>
      <c r="D27" s="1">
        <f t="shared" si="10"/>
        <v>2</v>
      </c>
      <c r="E27" s="1">
        <f t="shared" si="10"/>
        <v>7</v>
      </c>
      <c r="F27" s="1">
        <f t="shared" si="10"/>
        <v>1</v>
      </c>
      <c r="G27" s="8">
        <f>G26+L27</f>
        <v>-1.7497649999999976E-2</v>
      </c>
      <c r="H27" s="8">
        <f>H26+M27</f>
        <v>-0.79657320000000009</v>
      </c>
      <c r="I27" s="8">
        <f t="shared" si="21"/>
        <v>0.81153036000000034</v>
      </c>
      <c r="J27" s="6">
        <f>SUMPRODUCT(C27:E27,$G26:$I26)</f>
        <v>4.0700684700000016</v>
      </c>
      <c r="K27" s="1">
        <f>SIGN(J27)</f>
        <v>1</v>
      </c>
      <c r="L27" s="2">
        <f t="shared" si="1"/>
        <v>0</v>
      </c>
      <c r="M27" s="2">
        <f t="shared" si="2"/>
        <v>0</v>
      </c>
      <c r="N27" s="2">
        <f t="shared" si="3"/>
        <v>0</v>
      </c>
      <c r="O27" s="1">
        <f>IF(K27=F27, 1, 0)</f>
        <v>1</v>
      </c>
    </row>
    <row r="28" spans="1:16" x14ac:dyDescent="0.25">
      <c r="A28" s="7">
        <v>26</v>
      </c>
      <c r="C28" s="1">
        <f t="shared" si="10"/>
        <v>1</v>
      </c>
      <c r="D28" s="1">
        <f t="shared" si="10"/>
        <v>6</v>
      </c>
      <c r="E28" s="1">
        <f t="shared" si="10"/>
        <v>5</v>
      </c>
      <c r="F28" s="1">
        <f t="shared" si="10"/>
        <v>-1</v>
      </c>
      <c r="G28" s="8">
        <f>G27+L28</f>
        <v>-1.7497649999999976E-2</v>
      </c>
      <c r="H28" s="8">
        <f t="shared" ref="H28:H34" si="23">H27+M28</f>
        <v>-0.79657320000000009</v>
      </c>
      <c r="I28" s="8">
        <f t="shared" si="21"/>
        <v>0.81153036000000034</v>
      </c>
      <c r="J28" s="6">
        <f t="shared" ref="J28:J34" si="24">SUMPRODUCT(C28:E28,$G27:$I27)</f>
        <v>-0.73928504999999856</v>
      </c>
      <c r="K28" s="1">
        <f>SIGN(J28)</f>
        <v>-1</v>
      </c>
      <c r="L28" s="2">
        <f t="shared" si="1"/>
        <v>0</v>
      </c>
      <c r="M28" s="2">
        <f t="shared" si="2"/>
        <v>0</v>
      </c>
      <c r="N28" s="2">
        <f t="shared" si="3"/>
        <v>0</v>
      </c>
      <c r="O28" s="1">
        <f t="shared" ref="O28:O34" si="25">IF(K28=F28, 1, 0)</f>
        <v>1</v>
      </c>
    </row>
    <row r="29" spans="1:16" x14ac:dyDescent="0.25">
      <c r="A29" s="7">
        <v>27</v>
      </c>
      <c r="C29" s="1">
        <f t="shared" si="10"/>
        <v>1</v>
      </c>
      <c r="D29" s="1">
        <f t="shared" si="10"/>
        <v>4</v>
      </c>
      <c r="E29" s="1">
        <f t="shared" si="10"/>
        <v>7</v>
      </c>
      <c r="F29" s="1">
        <f t="shared" si="10"/>
        <v>1</v>
      </c>
      <c r="G29" s="8">
        <f t="shared" ref="G29:G34" si="26">G28+L29</f>
        <v>-1.7497649999999976E-2</v>
      </c>
      <c r="H29" s="8">
        <f t="shared" si="23"/>
        <v>-0.79657320000000009</v>
      </c>
      <c r="I29" s="8">
        <f t="shared" si="21"/>
        <v>0.81153036000000034</v>
      </c>
      <c r="J29" s="6">
        <f t="shared" si="24"/>
        <v>2.4769220700000014</v>
      </c>
      <c r="K29" s="1">
        <f t="shared" ref="K29:K34" si="27">SIGN(J29)</f>
        <v>1</v>
      </c>
      <c r="L29" s="2">
        <f t="shared" si="1"/>
        <v>0</v>
      </c>
      <c r="M29" s="2">
        <f t="shared" si="2"/>
        <v>0</v>
      </c>
      <c r="N29" s="2">
        <f t="shared" si="3"/>
        <v>0</v>
      </c>
      <c r="O29" s="1">
        <f t="shared" si="25"/>
        <v>1</v>
      </c>
    </row>
    <row r="30" spans="1:16" x14ac:dyDescent="0.25">
      <c r="A30" s="7">
        <v>28</v>
      </c>
      <c r="C30" s="1">
        <f t="shared" si="10"/>
        <v>1</v>
      </c>
      <c r="D30" s="1">
        <f t="shared" si="10"/>
        <v>5</v>
      </c>
      <c r="E30" s="1">
        <f t="shared" si="10"/>
        <v>4</v>
      </c>
      <c r="F30" s="1">
        <f t="shared" si="10"/>
        <v>-1</v>
      </c>
      <c r="G30" s="8">
        <f t="shared" si="26"/>
        <v>-1.7497649999999976E-2</v>
      </c>
      <c r="H30" s="8">
        <f t="shared" si="23"/>
        <v>-0.79657320000000009</v>
      </c>
      <c r="I30" s="8">
        <f t="shared" si="21"/>
        <v>0.81153036000000034</v>
      </c>
      <c r="J30" s="6">
        <f t="shared" si="24"/>
        <v>-0.75424220999999925</v>
      </c>
      <c r="K30" s="1">
        <f t="shared" si="27"/>
        <v>-1</v>
      </c>
      <c r="L30" s="2">
        <f t="shared" si="1"/>
        <v>0</v>
      </c>
      <c r="M30" s="2">
        <f t="shared" si="2"/>
        <v>0</v>
      </c>
      <c r="N30" s="2">
        <f t="shared" si="3"/>
        <v>0</v>
      </c>
      <c r="O30" s="1">
        <f t="shared" si="25"/>
        <v>1</v>
      </c>
    </row>
    <row r="31" spans="1:16" x14ac:dyDescent="0.25">
      <c r="A31" s="7">
        <v>29</v>
      </c>
      <c r="C31" s="1">
        <f t="shared" ref="C31:F50" si="28">C23</f>
        <v>1</v>
      </c>
      <c r="D31" s="1">
        <f t="shared" si="28"/>
        <v>3</v>
      </c>
      <c r="E31" s="1">
        <f t="shared" si="28"/>
        <v>6</v>
      </c>
      <c r="F31" s="1">
        <f t="shared" si="28"/>
        <v>1</v>
      </c>
      <c r="G31" s="8">
        <f t="shared" si="26"/>
        <v>-1.7497649999999976E-2</v>
      </c>
      <c r="H31" s="8">
        <f t="shared" si="23"/>
        <v>-0.79657320000000009</v>
      </c>
      <c r="I31" s="8">
        <f t="shared" si="21"/>
        <v>0.81153036000000034</v>
      </c>
      <c r="J31" s="6">
        <f t="shared" si="24"/>
        <v>2.4619649100000016</v>
      </c>
      <c r="K31" s="1">
        <f t="shared" si="27"/>
        <v>1</v>
      </c>
      <c r="L31" s="2">
        <f t="shared" si="1"/>
        <v>0</v>
      </c>
      <c r="M31" s="2">
        <f t="shared" si="2"/>
        <v>0</v>
      </c>
      <c r="N31" s="2">
        <f t="shared" si="3"/>
        <v>0</v>
      </c>
      <c r="O31" s="1">
        <f t="shared" si="25"/>
        <v>1</v>
      </c>
    </row>
    <row r="32" spans="1:16" x14ac:dyDescent="0.25">
      <c r="A32" s="7">
        <v>30</v>
      </c>
      <c r="C32" s="1">
        <f t="shared" si="28"/>
        <v>1</v>
      </c>
      <c r="D32" s="1">
        <f t="shared" si="28"/>
        <v>4</v>
      </c>
      <c r="E32" s="1">
        <f t="shared" si="28"/>
        <v>3</v>
      </c>
      <c r="F32" s="1">
        <f t="shared" si="28"/>
        <v>-1</v>
      </c>
      <c r="G32" s="8">
        <f t="shared" si="26"/>
        <v>-1.7497649999999976E-2</v>
      </c>
      <c r="H32" s="8">
        <f t="shared" si="23"/>
        <v>-0.79657320000000009</v>
      </c>
      <c r="I32" s="8">
        <f t="shared" si="21"/>
        <v>0.81153036000000034</v>
      </c>
      <c r="J32" s="6">
        <f t="shared" si="24"/>
        <v>-0.76919936999999949</v>
      </c>
      <c r="K32" s="1">
        <f t="shared" si="27"/>
        <v>-1</v>
      </c>
      <c r="L32" s="2">
        <f t="shared" si="1"/>
        <v>0</v>
      </c>
      <c r="M32" s="2">
        <f t="shared" si="2"/>
        <v>0</v>
      </c>
      <c r="N32" s="2">
        <f t="shared" si="3"/>
        <v>0</v>
      </c>
      <c r="O32" s="1">
        <f t="shared" si="25"/>
        <v>1</v>
      </c>
    </row>
    <row r="33" spans="1:16" x14ac:dyDescent="0.25">
      <c r="A33" s="7">
        <v>31</v>
      </c>
      <c r="C33" s="1">
        <f t="shared" si="28"/>
        <v>1</v>
      </c>
      <c r="D33" s="1">
        <f t="shared" si="28"/>
        <v>2</v>
      </c>
      <c r="E33" s="1">
        <f t="shared" si="28"/>
        <v>5</v>
      </c>
      <c r="F33" s="1">
        <f t="shared" si="28"/>
        <v>1</v>
      </c>
      <c r="G33" s="8">
        <f t="shared" si="26"/>
        <v>-1.7497649999999976E-2</v>
      </c>
      <c r="H33" s="8">
        <f t="shared" si="23"/>
        <v>-0.79657320000000009</v>
      </c>
      <c r="I33" s="8">
        <f t="shared" si="21"/>
        <v>0.81153036000000034</v>
      </c>
      <c r="J33" s="6">
        <f t="shared" si="24"/>
        <v>2.4470077500000018</v>
      </c>
      <c r="K33" s="1">
        <f t="shared" si="27"/>
        <v>1</v>
      </c>
      <c r="L33" s="2">
        <f t="shared" si="1"/>
        <v>0</v>
      </c>
      <c r="M33" s="2">
        <f t="shared" si="2"/>
        <v>0</v>
      </c>
      <c r="N33" s="2">
        <f t="shared" si="3"/>
        <v>0</v>
      </c>
      <c r="O33" s="1">
        <f t="shared" si="25"/>
        <v>1</v>
      </c>
    </row>
    <row r="34" spans="1:16" x14ac:dyDescent="0.25">
      <c r="A34" s="7">
        <v>32</v>
      </c>
      <c r="B34" s="4"/>
      <c r="C34" s="4">
        <f t="shared" si="28"/>
        <v>1</v>
      </c>
      <c r="D34" s="4">
        <f t="shared" si="28"/>
        <v>6</v>
      </c>
      <c r="E34" s="4">
        <f t="shared" si="28"/>
        <v>3</v>
      </c>
      <c r="F34" s="4">
        <f t="shared" si="28"/>
        <v>-1</v>
      </c>
      <c r="G34" s="9">
        <f t="shared" si="26"/>
        <v>-1.7497649999999976E-2</v>
      </c>
      <c r="H34" s="9">
        <f t="shared" si="23"/>
        <v>-0.79657320000000009</v>
      </c>
      <c r="I34" s="9">
        <f t="shared" si="21"/>
        <v>0.81153036000000034</v>
      </c>
      <c r="J34" s="10">
        <f t="shared" si="24"/>
        <v>-2.3623457699999997</v>
      </c>
      <c r="K34" s="4">
        <f t="shared" si="27"/>
        <v>-1</v>
      </c>
      <c r="L34" s="5">
        <f t="shared" si="1"/>
        <v>0</v>
      </c>
      <c r="M34" s="5">
        <f t="shared" si="2"/>
        <v>0</v>
      </c>
      <c r="N34" s="5">
        <f t="shared" si="3"/>
        <v>0</v>
      </c>
      <c r="O34" s="4">
        <f t="shared" si="25"/>
        <v>1</v>
      </c>
      <c r="P34" s="4">
        <f>SUM(O27:O34)</f>
        <v>8</v>
      </c>
    </row>
    <row r="35" spans="1:16" x14ac:dyDescent="0.25">
      <c r="A35" s="7">
        <v>33</v>
      </c>
      <c r="C35" s="1">
        <f t="shared" si="28"/>
        <v>1</v>
      </c>
      <c r="D35" s="1">
        <f t="shared" si="28"/>
        <v>2</v>
      </c>
      <c r="E35" s="1">
        <f t="shared" si="28"/>
        <v>7</v>
      </c>
      <c r="F35" s="1">
        <f t="shared" si="28"/>
        <v>1</v>
      </c>
      <c r="G35" s="8">
        <f>G34+L35</f>
        <v>-1.7497649999999976E-2</v>
      </c>
      <c r="H35" s="8">
        <f>H34+M35</f>
        <v>-0.79657320000000009</v>
      </c>
      <c r="I35" s="8">
        <f t="shared" si="21"/>
        <v>0.81153036000000034</v>
      </c>
      <c r="J35" s="6">
        <f>SUMPRODUCT(C35:E35,$G34:$I34)</f>
        <v>4.0700684700000016</v>
      </c>
      <c r="K35" s="1">
        <f>SIGN(J35)</f>
        <v>1</v>
      </c>
      <c r="L35" s="2">
        <f t="shared" si="1"/>
        <v>0</v>
      </c>
      <c r="M35" s="2">
        <f t="shared" si="2"/>
        <v>0</v>
      </c>
      <c r="N35" s="2">
        <f t="shared" si="3"/>
        <v>0</v>
      </c>
      <c r="O35" s="1">
        <f>IF(K35=F35, 1, 0)</f>
        <v>1</v>
      </c>
    </row>
    <row r="36" spans="1:16" x14ac:dyDescent="0.25">
      <c r="A36" s="7">
        <v>34</v>
      </c>
      <c r="C36" s="1">
        <f t="shared" si="28"/>
        <v>1</v>
      </c>
      <c r="D36" s="1">
        <f t="shared" si="28"/>
        <v>6</v>
      </c>
      <c r="E36" s="1">
        <f t="shared" si="28"/>
        <v>5</v>
      </c>
      <c r="F36" s="1">
        <f t="shared" si="28"/>
        <v>-1</v>
      </c>
      <c r="G36" s="8">
        <f>G35+L36</f>
        <v>-1.7497649999999976E-2</v>
      </c>
      <c r="H36" s="8">
        <f t="shared" ref="H36:H42" si="29">H35+M36</f>
        <v>-0.79657320000000009</v>
      </c>
      <c r="I36" s="8">
        <f t="shared" si="21"/>
        <v>0.81153036000000034</v>
      </c>
      <c r="J36" s="6">
        <f t="shared" ref="J36:J42" si="30">SUMPRODUCT(C36:E36,$G35:$I35)</f>
        <v>-0.73928504999999856</v>
      </c>
      <c r="K36" s="1">
        <f>SIGN(J36)</f>
        <v>-1</v>
      </c>
      <c r="L36" s="2">
        <f t="shared" si="1"/>
        <v>0</v>
      </c>
      <c r="M36" s="2">
        <f t="shared" si="2"/>
        <v>0</v>
      </c>
      <c r="N36" s="2">
        <f t="shared" si="3"/>
        <v>0</v>
      </c>
      <c r="O36" s="1">
        <f t="shared" ref="O36:O42" si="31">IF(K36=F36, 1, 0)</f>
        <v>1</v>
      </c>
    </row>
    <row r="37" spans="1:16" x14ac:dyDescent="0.25">
      <c r="A37" s="7">
        <v>35</v>
      </c>
      <c r="C37" s="1">
        <f t="shared" si="28"/>
        <v>1</v>
      </c>
      <c r="D37" s="1">
        <f t="shared" si="28"/>
        <v>4</v>
      </c>
      <c r="E37" s="1">
        <f t="shared" si="28"/>
        <v>7</v>
      </c>
      <c r="F37" s="1">
        <f t="shared" si="28"/>
        <v>1</v>
      </c>
      <c r="G37" s="8">
        <f t="shared" ref="G37:G42" si="32">G36+L37</f>
        <v>-1.7497649999999976E-2</v>
      </c>
      <c r="H37" s="8">
        <f t="shared" si="29"/>
        <v>-0.79657320000000009</v>
      </c>
      <c r="I37" s="8">
        <f t="shared" si="21"/>
        <v>0.81153036000000034</v>
      </c>
      <c r="J37" s="6">
        <f t="shared" si="30"/>
        <v>2.4769220700000014</v>
      </c>
      <c r="K37" s="1">
        <f t="shared" ref="K37:K42" si="33">SIGN(J37)</f>
        <v>1</v>
      </c>
      <c r="L37" s="2">
        <f t="shared" si="1"/>
        <v>0</v>
      </c>
      <c r="M37" s="2">
        <f t="shared" si="2"/>
        <v>0</v>
      </c>
      <c r="N37" s="2">
        <f t="shared" si="3"/>
        <v>0</v>
      </c>
      <c r="O37" s="1">
        <f t="shared" si="31"/>
        <v>1</v>
      </c>
    </row>
    <row r="38" spans="1:16" x14ac:dyDescent="0.25">
      <c r="A38" s="7">
        <v>36</v>
      </c>
      <c r="C38" s="1">
        <f t="shared" si="28"/>
        <v>1</v>
      </c>
      <c r="D38" s="1">
        <f t="shared" si="28"/>
        <v>5</v>
      </c>
      <c r="E38" s="1">
        <f t="shared" si="28"/>
        <v>4</v>
      </c>
      <c r="F38" s="1">
        <f t="shared" si="28"/>
        <v>-1</v>
      </c>
      <c r="G38" s="8">
        <f t="shared" si="32"/>
        <v>-1.7497649999999976E-2</v>
      </c>
      <c r="H38" s="8">
        <f t="shared" si="29"/>
        <v>-0.79657320000000009</v>
      </c>
      <c r="I38" s="8">
        <f t="shared" si="21"/>
        <v>0.81153036000000034</v>
      </c>
      <c r="J38" s="6">
        <f t="shared" si="30"/>
        <v>-0.75424220999999925</v>
      </c>
      <c r="K38" s="1">
        <f t="shared" si="33"/>
        <v>-1</v>
      </c>
      <c r="L38" s="2">
        <f t="shared" si="1"/>
        <v>0</v>
      </c>
      <c r="M38" s="2">
        <f t="shared" si="2"/>
        <v>0</v>
      </c>
      <c r="N38" s="2">
        <f t="shared" si="3"/>
        <v>0</v>
      </c>
      <c r="O38" s="1">
        <f t="shared" si="31"/>
        <v>1</v>
      </c>
    </row>
    <row r="39" spans="1:16" x14ac:dyDescent="0.25">
      <c r="A39" s="7">
        <v>37</v>
      </c>
      <c r="C39" s="1">
        <f t="shared" si="28"/>
        <v>1</v>
      </c>
      <c r="D39" s="1">
        <f t="shared" si="28"/>
        <v>3</v>
      </c>
      <c r="E39" s="1">
        <f t="shared" si="28"/>
        <v>6</v>
      </c>
      <c r="F39" s="1">
        <f t="shared" si="28"/>
        <v>1</v>
      </c>
      <c r="G39" s="8">
        <f t="shared" si="32"/>
        <v>-1.7497649999999976E-2</v>
      </c>
      <c r="H39" s="8">
        <f t="shared" si="29"/>
        <v>-0.79657320000000009</v>
      </c>
      <c r="I39" s="8">
        <f t="shared" si="21"/>
        <v>0.81153036000000034</v>
      </c>
      <c r="J39" s="6">
        <f t="shared" si="30"/>
        <v>2.4619649100000016</v>
      </c>
      <c r="K39" s="1">
        <f t="shared" si="33"/>
        <v>1</v>
      </c>
      <c r="L39" s="2">
        <f t="shared" si="1"/>
        <v>0</v>
      </c>
      <c r="M39" s="2">
        <f t="shared" si="2"/>
        <v>0</v>
      </c>
      <c r="N39" s="2">
        <f t="shared" si="3"/>
        <v>0</v>
      </c>
      <c r="O39" s="1">
        <f t="shared" si="31"/>
        <v>1</v>
      </c>
    </row>
    <row r="40" spans="1:16" x14ac:dyDescent="0.25">
      <c r="A40" s="7">
        <v>38</v>
      </c>
      <c r="C40" s="1">
        <f t="shared" si="28"/>
        <v>1</v>
      </c>
      <c r="D40" s="1">
        <f t="shared" si="28"/>
        <v>4</v>
      </c>
      <c r="E40" s="1">
        <f t="shared" si="28"/>
        <v>3</v>
      </c>
      <c r="F40" s="1">
        <f t="shared" si="28"/>
        <v>-1</v>
      </c>
      <c r="G40" s="8">
        <f t="shared" si="32"/>
        <v>-1.7497649999999976E-2</v>
      </c>
      <c r="H40" s="8">
        <f t="shared" si="29"/>
        <v>-0.79657320000000009</v>
      </c>
      <c r="I40" s="8">
        <f t="shared" si="21"/>
        <v>0.81153036000000034</v>
      </c>
      <c r="J40" s="6">
        <f t="shared" si="30"/>
        <v>-0.76919936999999949</v>
      </c>
      <c r="K40" s="1">
        <f t="shared" si="33"/>
        <v>-1</v>
      </c>
      <c r="L40" s="2">
        <f t="shared" si="1"/>
        <v>0</v>
      </c>
      <c r="M40" s="2">
        <f t="shared" si="2"/>
        <v>0</v>
      </c>
      <c r="N40" s="2">
        <f t="shared" si="3"/>
        <v>0</v>
      </c>
      <c r="O40" s="1">
        <f t="shared" si="31"/>
        <v>1</v>
      </c>
    </row>
    <row r="41" spans="1:16" x14ac:dyDescent="0.25">
      <c r="A41" s="7">
        <v>39</v>
      </c>
      <c r="C41" s="1">
        <f t="shared" si="28"/>
        <v>1</v>
      </c>
      <c r="D41" s="1">
        <f t="shared" si="28"/>
        <v>2</v>
      </c>
      <c r="E41" s="1">
        <f t="shared" si="28"/>
        <v>5</v>
      </c>
      <c r="F41" s="1">
        <f t="shared" si="28"/>
        <v>1</v>
      </c>
      <c r="G41" s="8">
        <f t="shared" si="32"/>
        <v>-1.7497649999999976E-2</v>
      </c>
      <c r="H41" s="8">
        <f t="shared" si="29"/>
        <v>-0.79657320000000009</v>
      </c>
      <c r="I41" s="8">
        <f t="shared" si="21"/>
        <v>0.81153036000000034</v>
      </c>
      <c r="J41" s="6">
        <f t="shared" si="30"/>
        <v>2.4470077500000018</v>
      </c>
      <c r="K41" s="1">
        <f t="shared" si="33"/>
        <v>1</v>
      </c>
      <c r="L41" s="2">
        <f t="shared" si="1"/>
        <v>0</v>
      </c>
      <c r="M41" s="2">
        <f t="shared" si="2"/>
        <v>0</v>
      </c>
      <c r="N41" s="2">
        <f t="shared" si="3"/>
        <v>0</v>
      </c>
      <c r="O41" s="1">
        <f t="shared" si="31"/>
        <v>1</v>
      </c>
    </row>
    <row r="42" spans="1:16" x14ac:dyDescent="0.25">
      <c r="A42" s="7">
        <v>40</v>
      </c>
      <c r="B42" s="4"/>
      <c r="C42" s="4">
        <f t="shared" si="28"/>
        <v>1</v>
      </c>
      <c r="D42" s="4">
        <f t="shared" si="28"/>
        <v>6</v>
      </c>
      <c r="E42" s="4">
        <f t="shared" si="28"/>
        <v>3</v>
      </c>
      <c r="F42" s="4">
        <f t="shared" si="28"/>
        <v>-1</v>
      </c>
      <c r="G42" s="9">
        <f t="shared" si="32"/>
        <v>-1.7497649999999976E-2</v>
      </c>
      <c r="H42" s="9">
        <f t="shared" si="29"/>
        <v>-0.79657320000000009</v>
      </c>
      <c r="I42" s="9">
        <f t="shared" si="21"/>
        <v>0.81153036000000034</v>
      </c>
      <c r="J42" s="10">
        <f t="shared" si="30"/>
        <v>-2.3623457699999997</v>
      </c>
      <c r="K42" s="4">
        <f t="shared" si="33"/>
        <v>-1</v>
      </c>
      <c r="L42" s="5">
        <f t="shared" si="1"/>
        <v>0</v>
      </c>
      <c r="M42" s="5">
        <f t="shared" si="2"/>
        <v>0</v>
      </c>
      <c r="N42" s="5">
        <f t="shared" si="3"/>
        <v>0</v>
      </c>
      <c r="O42" s="4">
        <f t="shared" si="31"/>
        <v>1</v>
      </c>
      <c r="P42" s="4">
        <f>SUM(O35:O42)</f>
        <v>8</v>
      </c>
    </row>
    <row r="43" spans="1:16" x14ac:dyDescent="0.25">
      <c r="A43" s="7">
        <v>41</v>
      </c>
      <c r="C43" s="1">
        <f t="shared" si="28"/>
        <v>1</v>
      </c>
      <c r="D43" s="1">
        <f t="shared" si="28"/>
        <v>2</v>
      </c>
      <c r="E43" s="1">
        <f t="shared" si="28"/>
        <v>7</v>
      </c>
      <c r="F43" s="1">
        <f t="shared" si="28"/>
        <v>1</v>
      </c>
      <c r="G43" s="8">
        <f>G42+L43</f>
        <v>-1.7497649999999976E-2</v>
      </c>
      <c r="H43" s="8">
        <f>H42+M43</f>
        <v>-0.79657320000000009</v>
      </c>
      <c r="I43" s="8">
        <f t="shared" si="21"/>
        <v>0.81153036000000034</v>
      </c>
      <c r="J43" s="6">
        <f>SUMPRODUCT(C43:E43,$G42:$I42)</f>
        <v>4.0700684700000016</v>
      </c>
      <c r="K43" s="1">
        <f>SIGN(J43)</f>
        <v>1</v>
      </c>
      <c r="L43" s="2">
        <f t="shared" si="1"/>
        <v>0</v>
      </c>
      <c r="M43" s="2">
        <f t="shared" si="2"/>
        <v>0</v>
      </c>
      <c r="N43" s="2">
        <f t="shared" si="3"/>
        <v>0</v>
      </c>
      <c r="O43" s="1">
        <f>IF(K43=F43, 1, 0)</f>
        <v>1</v>
      </c>
    </row>
    <row r="44" spans="1:16" x14ac:dyDescent="0.25">
      <c r="A44" s="7">
        <v>42</v>
      </c>
      <c r="C44" s="1">
        <f t="shared" si="28"/>
        <v>1</v>
      </c>
      <c r="D44" s="1">
        <f t="shared" si="28"/>
        <v>6</v>
      </c>
      <c r="E44" s="1">
        <f t="shared" si="28"/>
        <v>5</v>
      </c>
      <c r="F44" s="1">
        <f t="shared" si="28"/>
        <v>-1</v>
      </c>
      <c r="G44" s="8">
        <f>G43+L44</f>
        <v>-1.7497649999999976E-2</v>
      </c>
      <c r="H44" s="8">
        <f t="shared" ref="H44:H50" si="34">H43+M44</f>
        <v>-0.79657320000000009</v>
      </c>
      <c r="I44" s="8">
        <f t="shared" si="21"/>
        <v>0.81153036000000034</v>
      </c>
      <c r="J44" s="6">
        <f t="shared" ref="J44:J50" si="35">SUMPRODUCT(C44:E44,$G43:$I43)</f>
        <v>-0.73928504999999856</v>
      </c>
      <c r="K44" s="1">
        <f>SIGN(J44)</f>
        <v>-1</v>
      </c>
      <c r="L44" s="2">
        <f t="shared" si="1"/>
        <v>0</v>
      </c>
      <c r="M44" s="2">
        <f t="shared" si="2"/>
        <v>0</v>
      </c>
      <c r="N44" s="2">
        <f t="shared" si="3"/>
        <v>0</v>
      </c>
      <c r="O44" s="1">
        <f t="shared" ref="O44:O50" si="36">IF(K44=F44, 1, 0)</f>
        <v>1</v>
      </c>
    </row>
    <row r="45" spans="1:16" x14ac:dyDescent="0.25">
      <c r="A45" s="7">
        <v>43</v>
      </c>
      <c r="C45" s="1">
        <f t="shared" si="28"/>
        <v>1</v>
      </c>
      <c r="D45" s="1">
        <f t="shared" si="28"/>
        <v>4</v>
      </c>
      <c r="E45" s="1">
        <f t="shared" si="28"/>
        <v>7</v>
      </c>
      <c r="F45" s="1">
        <f t="shared" si="28"/>
        <v>1</v>
      </c>
      <c r="G45" s="8">
        <f t="shared" ref="G45:G50" si="37">G44+L45</f>
        <v>-1.7497649999999976E-2</v>
      </c>
      <c r="H45" s="8">
        <f t="shared" si="34"/>
        <v>-0.79657320000000009</v>
      </c>
      <c r="I45" s="8">
        <f t="shared" si="21"/>
        <v>0.81153036000000034</v>
      </c>
      <c r="J45" s="6">
        <f t="shared" si="35"/>
        <v>2.4769220700000014</v>
      </c>
      <c r="K45" s="1">
        <f t="shared" ref="K45:K50" si="38">SIGN(J45)</f>
        <v>1</v>
      </c>
      <c r="L45" s="2">
        <f t="shared" si="1"/>
        <v>0</v>
      </c>
      <c r="M45" s="2">
        <f t="shared" si="2"/>
        <v>0</v>
      </c>
      <c r="N45" s="2">
        <f t="shared" si="3"/>
        <v>0</v>
      </c>
      <c r="O45" s="1">
        <f t="shared" si="36"/>
        <v>1</v>
      </c>
    </row>
    <row r="46" spans="1:16" x14ac:dyDescent="0.25">
      <c r="A46" s="7">
        <v>44</v>
      </c>
      <c r="C46" s="1">
        <f t="shared" si="28"/>
        <v>1</v>
      </c>
      <c r="D46" s="1">
        <f t="shared" si="28"/>
        <v>5</v>
      </c>
      <c r="E46" s="1">
        <f t="shared" si="28"/>
        <v>4</v>
      </c>
      <c r="F46" s="1">
        <f t="shared" si="28"/>
        <v>-1</v>
      </c>
      <c r="G46" s="8">
        <f t="shared" si="37"/>
        <v>-1.7497649999999976E-2</v>
      </c>
      <c r="H46" s="8">
        <f t="shared" si="34"/>
        <v>-0.79657320000000009</v>
      </c>
      <c r="I46" s="8">
        <f t="shared" si="21"/>
        <v>0.81153036000000034</v>
      </c>
      <c r="J46" s="6">
        <f t="shared" si="35"/>
        <v>-0.75424220999999925</v>
      </c>
      <c r="K46" s="1">
        <f t="shared" si="38"/>
        <v>-1</v>
      </c>
      <c r="L46" s="2">
        <f t="shared" si="1"/>
        <v>0</v>
      </c>
      <c r="M46" s="2">
        <f t="shared" si="2"/>
        <v>0</v>
      </c>
      <c r="N46" s="2">
        <f t="shared" si="3"/>
        <v>0</v>
      </c>
      <c r="O46" s="1">
        <f t="shared" si="36"/>
        <v>1</v>
      </c>
    </row>
    <row r="47" spans="1:16" x14ac:dyDescent="0.25">
      <c r="A47" s="7">
        <v>45</v>
      </c>
      <c r="C47" s="1">
        <f t="shared" si="28"/>
        <v>1</v>
      </c>
      <c r="D47" s="1">
        <f t="shared" si="28"/>
        <v>3</v>
      </c>
      <c r="E47" s="1">
        <f t="shared" si="28"/>
        <v>6</v>
      </c>
      <c r="F47" s="1">
        <f t="shared" si="28"/>
        <v>1</v>
      </c>
      <c r="G47" s="8">
        <f t="shared" si="37"/>
        <v>-1.7497649999999976E-2</v>
      </c>
      <c r="H47" s="8">
        <f t="shared" si="34"/>
        <v>-0.79657320000000009</v>
      </c>
      <c r="I47" s="8">
        <f t="shared" si="21"/>
        <v>0.81153036000000034</v>
      </c>
      <c r="J47" s="6">
        <f t="shared" si="35"/>
        <v>2.4619649100000016</v>
      </c>
      <c r="K47" s="1">
        <f t="shared" si="38"/>
        <v>1</v>
      </c>
      <c r="L47" s="2">
        <f t="shared" si="1"/>
        <v>0</v>
      </c>
      <c r="M47" s="2">
        <f t="shared" si="2"/>
        <v>0</v>
      </c>
      <c r="N47" s="2">
        <f t="shared" si="3"/>
        <v>0</v>
      </c>
      <c r="O47" s="1">
        <f t="shared" si="36"/>
        <v>1</v>
      </c>
    </row>
    <row r="48" spans="1:16" x14ac:dyDescent="0.25">
      <c r="A48" s="7">
        <v>46</v>
      </c>
      <c r="C48" s="1">
        <f t="shared" si="28"/>
        <v>1</v>
      </c>
      <c r="D48" s="1">
        <f t="shared" si="28"/>
        <v>4</v>
      </c>
      <c r="E48" s="1">
        <f t="shared" si="28"/>
        <v>3</v>
      </c>
      <c r="F48" s="1">
        <f t="shared" si="28"/>
        <v>-1</v>
      </c>
      <c r="G48" s="8">
        <f t="shared" si="37"/>
        <v>-1.7497649999999976E-2</v>
      </c>
      <c r="H48" s="8">
        <f t="shared" si="34"/>
        <v>-0.79657320000000009</v>
      </c>
      <c r="I48" s="8">
        <f t="shared" si="21"/>
        <v>0.81153036000000034</v>
      </c>
      <c r="J48" s="6">
        <f t="shared" si="35"/>
        <v>-0.76919936999999949</v>
      </c>
      <c r="K48" s="1">
        <f t="shared" si="38"/>
        <v>-1</v>
      </c>
      <c r="L48" s="2">
        <f t="shared" si="1"/>
        <v>0</v>
      </c>
      <c r="M48" s="2">
        <f t="shared" si="2"/>
        <v>0</v>
      </c>
      <c r="N48" s="2">
        <f t="shared" si="3"/>
        <v>0</v>
      </c>
      <c r="O48" s="1">
        <f t="shared" si="36"/>
        <v>1</v>
      </c>
    </row>
    <row r="49" spans="1:22" x14ac:dyDescent="0.25">
      <c r="A49" s="7">
        <v>47</v>
      </c>
      <c r="C49" s="1">
        <f t="shared" si="28"/>
        <v>1</v>
      </c>
      <c r="D49" s="1">
        <f t="shared" si="28"/>
        <v>2</v>
      </c>
      <c r="E49" s="1">
        <f t="shared" si="28"/>
        <v>5</v>
      </c>
      <c r="F49" s="1">
        <f t="shared" si="28"/>
        <v>1</v>
      </c>
      <c r="G49" s="8">
        <f t="shared" si="37"/>
        <v>-1.7497649999999976E-2</v>
      </c>
      <c r="H49" s="8">
        <f t="shared" si="34"/>
        <v>-0.79657320000000009</v>
      </c>
      <c r="I49" s="8">
        <f t="shared" si="21"/>
        <v>0.81153036000000034</v>
      </c>
      <c r="J49" s="6">
        <f t="shared" si="35"/>
        <v>2.4470077500000018</v>
      </c>
      <c r="K49" s="1">
        <f t="shared" si="38"/>
        <v>1</v>
      </c>
      <c r="L49" s="2">
        <f t="shared" si="1"/>
        <v>0</v>
      </c>
      <c r="M49" s="2">
        <f t="shared" si="2"/>
        <v>0</v>
      </c>
      <c r="N49" s="2">
        <f t="shared" si="3"/>
        <v>0</v>
      </c>
      <c r="O49" s="1">
        <f t="shared" si="36"/>
        <v>1</v>
      </c>
    </row>
    <row r="50" spans="1:22" x14ac:dyDescent="0.25">
      <c r="A50" s="7">
        <v>48</v>
      </c>
      <c r="C50" s="1">
        <f t="shared" si="28"/>
        <v>1</v>
      </c>
      <c r="D50" s="1">
        <f t="shared" si="28"/>
        <v>6</v>
      </c>
      <c r="E50" s="1">
        <f t="shared" si="28"/>
        <v>3</v>
      </c>
      <c r="F50" s="1">
        <f t="shared" si="28"/>
        <v>-1</v>
      </c>
      <c r="G50" s="8">
        <f t="shared" si="37"/>
        <v>-1.7497649999999976E-2</v>
      </c>
      <c r="H50" s="8">
        <f t="shared" si="34"/>
        <v>-0.79657320000000009</v>
      </c>
      <c r="I50" s="8">
        <f t="shared" si="21"/>
        <v>0.81153036000000034</v>
      </c>
      <c r="J50" s="6">
        <f t="shared" si="35"/>
        <v>-2.3623457699999997</v>
      </c>
      <c r="K50" s="1">
        <f t="shared" si="38"/>
        <v>-1</v>
      </c>
      <c r="L50" s="2">
        <f t="shared" si="1"/>
        <v>0</v>
      </c>
      <c r="M50" s="2">
        <f t="shared" si="2"/>
        <v>0</v>
      </c>
      <c r="N50" s="2">
        <f t="shared" si="3"/>
        <v>0</v>
      </c>
      <c r="O50" s="1">
        <f t="shared" si="36"/>
        <v>1</v>
      </c>
      <c r="P50" s="1">
        <f>SUM(O43:O50)</f>
        <v>8</v>
      </c>
    </row>
    <row r="51" spans="1:22" x14ac:dyDescent="0.25">
      <c r="G51" s="2"/>
      <c r="H51" s="2"/>
      <c r="I51" s="2">
        <f>H50/I50</f>
        <v>-0.98156919230969963</v>
      </c>
      <c r="J51" s="3"/>
      <c r="L51" s="2"/>
      <c r="M51" s="2"/>
      <c r="N51" s="2"/>
    </row>
    <row r="52" spans="1:22" x14ac:dyDescent="0.25">
      <c r="G52" s="2"/>
      <c r="H52" s="2"/>
      <c r="I52" s="2"/>
      <c r="J52" s="3"/>
      <c r="L52" s="2"/>
      <c r="M52" s="2"/>
      <c r="N52" s="2"/>
    </row>
    <row r="53" spans="1:22" x14ac:dyDescent="0.25">
      <c r="G53" s="2"/>
      <c r="H53" s="2"/>
      <c r="I53" s="2"/>
      <c r="J53" s="3"/>
      <c r="L53" s="2"/>
      <c r="M53" s="2"/>
      <c r="N53" s="2"/>
    </row>
    <row r="54" spans="1:22" x14ac:dyDescent="0.25">
      <c r="G54" s="2"/>
      <c r="H54" s="2"/>
      <c r="I54" s="2"/>
      <c r="J54" s="3"/>
      <c r="L54" s="2"/>
      <c r="M54" s="2"/>
      <c r="N54" s="2"/>
    </row>
    <row r="55" spans="1:22" x14ac:dyDescent="0.25">
      <c r="B55" s="1" t="s">
        <v>9</v>
      </c>
      <c r="C55" s="1">
        <v>7.5</v>
      </c>
      <c r="E55" s="6">
        <f t="shared" ref="E55:E70" si="39">E56+y_delta</f>
        <v>7.6599999999999966</v>
      </c>
      <c r="F55" s="1">
        <f t="shared" ref="F55:Q55" si="40">IF($G$50+F$72*$H$50+$E55*$I$50&gt;0, 1, -1)</f>
        <v>1</v>
      </c>
      <c r="G55" s="1">
        <f t="shared" si="40"/>
        <v>1</v>
      </c>
      <c r="H55" s="1">
        <f t="shared" si="40"/>
        <v>1</v>
      </c>
      <c r="I55" s="1">
        <f t="shared" si="40"/>
        <v>1</v>
      </c>
      <c r="J55" s="1">
        <f t="shared" si="40"/>
        <v>1</v>
      </c>
      <c r="K55" s="1">
        <f t="shared" si="40"/>
        <v>1</v>
      </c>
      <c r="L55" s="1">
        <f t="shared" si="40"/>
        <v>1</v>
      </c>
      <c r="M55" s="1">
        <f t="shared" si="40"/>
        <v>1</v>
      </c>
      <c r="N55" s="1">
        <f t="shared" si="40"/>
        <v>1</v>
      </c>
      <c r="O55" s="1">
        <f t="shared" si="40"/>
        <v>1</v>
      </c>
      <c r="P55" s="1">
        <f t="shared" si="40"/>
        <v>1</v>
      </c>
      <c r="Q55" s="1">
        <f t="shared" si="40"/>
        <v>1</v>
      </c>
      <c r="R55" s="1">
        <f t="shared" ref="R55:T71" si="41">IF($G$50+R$72*$H$50+$E55*$I$50&gt;0, 1, -1)</f>
        <v>1</v>
      </c>
      <c r="S55" s="1">
        <f t="shared" si="41"/>
        <v>1</v>
      </c>
      <c r="T55" s="1">
        <f t="shared" si="41"/>
        <v>1</v>
      </c>
      <c r="U55" s="1">
        <f>IF($G$50+U$72*$H$50+$E55*$I$50&gt;0, 1, -1)</f>
        <v>1</v>
      </c>
      <c r="V55" s="1">
        <f t="shared" ref="G55:V70" si="42">IF($G$50+V$72*$H$50+$E55*$I$50&gt;0, 1, -1)</f>
        <v>1</v>
      </c>
    </row>
    <row r="56" spans="1:22" x14ac:dyDescent="0.25">
      <c r="B56" s="1" t="s">
        <v>8</v>
      </c>
      <c r="C56" s="1">
        <v>0.01</v>
      </c>
      <c r="E56" s="6">
        <f t="shared" si="39"/>
        <v>7.6499999999999968</v>
      </c>
      <c r="F56" s="1">
        <f t="shared" ref="F56:F71" si="43">IF($G$50+F$72*$H$50+$E56*$I$50&gt;0, 1, -1)</f>
        <v>1</v>
      </c>
      <c r="G56" s="1">
        <f t="shared" si="42"/>
        <v>1</v>
      </c>
      <c r="H56" s="1">
        <f t="shared" si="42"/>
        <v>1</v>
      </c>
      <c r="I56" s="1">
        <f t="shared" si="42"/>
        <v>1</v>
      </c>
      <c r="J56" s="1">
        <f t="shared" si="42"/>
        <v>1</v>
      </c>
      <c r="K56" s="1">
        <f t="shared" si="42"/>
        <v>1</v>
      </c>
      <c r="L56" s="1">
        <f t="shared" si="42"/>
        <v>1</v>
      </c>
      <c r="M56" s="1">
        <f t="shared" si="42"/>
        <v>1</v>
      </c>
      <c r="N56" s="1">
        <f t="shared" si="42"/>
        <v>1</v>
      </c>
      <c r="O56" s="1">
        <f t="shared" si="42"/>
        <v>1</v>
      </c>
      <c r="P56" s="1">
        <f t="shared" si="42"/>
        <v>1</v>
      </c>
      <c r="Q56" s="1">
        <f t="shared" si="42"/>
        <v>1</v>
      </c>
      <c r="R56" s="1">
        <f t="shared" si="41"/>
        <v>1</v>
      </c>
      <c r="S56" s="1">
        <f t="shared" si="41"/>
        <v>1</v>
      </c>
      <c r="T56" s="1">
        <f t="shared" si="41"/>
        <v>1</v>
      </c>
      <c r="U56" s="1">
        <f t="shared" si="42"/>
        <v>1</v>
      </c>
      <c r="V56" s="1">
        <f t="shared" si="42"/>
        <v>1</v>
      </c>
    </row>
    <row r="57" spans="1:22" x14ac:dyDescent="0.25">
      <c r="E57" s="6">
        <f t="shared" si="39"/>
        <v>7.639999999999997</v>
      </c>
      <c r="F57" s="1">
        <f t="shared" si="43"/>
        <v>1</v>
      </c>
      <c r="G57" s="1">
        <f t="shared" si="42"/>
        <v>1</v>
      </c>
      <c r="H57" s="1">
        <f t="shared" si="42"/>
        <v>1</v>
      </c>
      <c r="I57" s="1">
        <f t="shared" si="42"/>
        <v>1</v>
      </c>
      <c r="J57" s="1">
        <f t="shared" si="42"/>
        <v>1</v>
      </c>
      <c r="K57" s="1">
        <f t="shared" si="42"/>
        <v>1</v>
      </c>
      <c r="L57" s="1">
        <f t="shared" si="42"/>
        <v>1</v>
      </c>
      <c r="M57" s="1">
        <f t="shared" si="42"/>
        <v>1</v>
      </c>
      <c r="N57" s="1">
        <f t="shared" si="42"/>
        <v>1</v>
      </c>
      <c r="O57" s="1">
        <f t="shared" si="42"/>
        <v>1</v>
      </c>
      <c r="P57" s="1">
        <f t="shared" si="42"/>
        <v>1</v>
      </c>
      <c r="Q57" s="1">
        <f t="shared" si="42"/>
        <v>1</v>
      </c>
      <c r="R57" s="1">
        <f t="shared" si="41"/>
        <v>1</v>
      </c>
      <c r="S57" s="1">
        <f t="shared" si="41"/>
        <v>1</v>
      </c>
      <c r="T57" s="1">
        <f t="shared" si="41"/>
        <v>1</v>
      </c>
      <c r="U57" s="1">
        <f t="shared" si="42"/>
        <v>1</v>
      </c>
      <c r="V57" s="1">
        <f t="shared" si="42"/>
        <v>1</v>
      </c>
    </row>
    <row r="58" spans="1:22" x14ac:dyDescent="0.25">
      <c r="B58" s="1" t="s">
        <v>10</v>
      </c>
      <c r="C58" s="1">
        <v>4.8</v>
      </c>
      <c r="E58" s="6">
        <f t="shared" si="39"/>
        <v>7.6299999999999972</v>
      </c>
      <c r="F58" s="1">
        <f t="shared" si="43"/>
        <v>1</v>
      </c>
      <c r="G58" s="1">
        <f t="shared" si="42"/>
        <v>1</v>
      </c>
      <c r="H58" s="1">
        <f t="shared" si="42"/>
        <v>1</v>
      </c>
      <c r="I58" s="1">
        <f t="shared" si="42"/>
        <v>1</v>
      </c>
      <c r="J58" s="1">
        <f t="shared" si="42"/>
        <v>1</v>
      </c>
      <c r="K58" s="1">
        <f t="shared" si="42"/>
        <v>1</v>
      </c>
      <c r="L58" s="1">
        <f t="shared" si="42"/>
        <v>1</v>
      </c>
      <c r="M58" s="1">
        <f t="shared" si="42"/>
        <v>1</v>
      </c>
      <c r="N58" s="1">
        <f t="shared" si="42"/>
        <v>1</v>
      </c>
      <c r="O58" s="1">
        <f t="shared" si="42"/>
        <v>1</v>
      </c>
      <c r="P58" s="1">
        <f t="shared" si="42"/>
        <v>1</v>
      </c>
      <c r="Q58" s="1">
        <f t="shared" si="42"/>
        <v>1</v>
      </c>
      <c r="R58" s="1">
        <f t="shared" si="41"/>
        <v>1</v>
      </c>
      <c r="S58" s="1">
        <f t="shared" si="41"/>
        <v>1</v>
      </c>
      <c r="T58" s="1">
        <f t="shared" si="41"/>
        <v>1</v>
      </c>
      <c r="U58" s="1">
        <f t="shared" si="42"/>
        <v>1</v>
      </c>
      <c r="V58" s="1">
        <f t="shared" si="42"/>
        <v>1</v>
      </c>
    </row>
    <row r="59" spans="1:22" x14ac:dyDescent="0.25">
      <c r="B59" s="1" t="s">
        <v>11</v>
      </c>
      <c r="C59" s="1">
        <v>0.01</v>
      </c>
      <c r="E59" s="6">
        <f t="shared" si="39"/>
        <v>7.6199999999999974</v>
      </c>
      <c r="F59" s="1">
        <f t="shared" si="43"/>
        <v>1</v>
      </c>
      <c r="G59" s="1">
        <f t="shared" si="42"/>
        <v>1</v>
      </c>
      <c r="H59" s="1">
        <f t="shared" si="42"/>
        <v>1</v>
      </c>
      <c r="I59" s="1">
        <f t="shared" si="42"/>
        <v>1</v>
      </c>
      <c r="J59" s="1">
        <f t="shared" si="42"/>
        <v>1</v>
      </c>
      <c r="K59" s="1">
        <f t="shared" si="42"/>
        <v>1</v>
      </c>
      <c r="L59" s="1">
        <f t="shared" si="42"/>
        <v>1</v>
      </c>
      <c r="M59" s="1">
        <f t="shared" si="42"/>
        <v>1</v>
      </c>
      <c r="N59" s="1">
        <f t="shared" si="42"/>
        <v>1</v>
      </c>
      <c r="O59" s="1">
        <f t="shared" si="42"/>
        <v>1</v>
      </c>
      <c r="P59" s="1">
        <f t="shared" si="42"/>
        <v>1</v>
      </c>
      <c r="Q59" s="1">
        <f t="shared" si="42"/>
        <v>1</v>
      </c>
      <c r="R59" s="1">
        <f t="shared" si="41"/>
        <v>1</v>
      </c>
      <c r="S59" s="1">
        <f t="shared" si="41"/>
        <v>1</v>
      </c>
      <c r="T59" s="1">
        <f t="shared" si="41"/>
        <v>1</v>
      </c>
      <c r="U59" s="1">
        <f t="shared" si="42"/>
        <v>1</v>
      </c>
      <c r="V59" s="1">
        <f t="shared" si="42"/>
        <v>1</v>
      </c>
    </row>
    <row r="60" spans="1:22" x14ac:dyDescent="0.25">
      <c r="E60" s="6">
        <f t="shared" si="39"/>
        <v>7.6099999999999977</v>
      </c>
      <c r="F60" s="1">
        <f t="shared" si="43"/>
        <v>1</v>
      </c>
      <c r="G60" s="1">
        <f t="shared" si="42"/>
        <v>1</v>
      </c>
      <c r="H60" s="1">
        <f t="shared" si="42"/>
        <v>1</v>
      </c>
      <c r="I60" s="1">
        <f t="shared" si="42"/>
        <v>1</v>
      </c>
      <c r="J60" s="1">
        <f t="shared" si="42"/>
        <v>1</v>
      </c>
      <c r="K60" s="1">
        <f t="shared" si="42"/>
        <v>1</v>
      </c>
      <c r="L60" s="1">
        <f t="shared" si="42"/>
        <v>1</v>
      </c>
      <c r="M60" s="1">
        <f t="shared" si="42"/>
        <v>1</v>
      </c>
      <c r="N60" s="1">
        <f t="shared" si="42"/>
        <v>1</v>
      </c>
      <c r="O60" s="1">
        <f t="shared" si="42"/>
        <v>1</v>
      </c>
      <c r="P60" s="1">
        <f t="shared" si="42"/>
        <v>1</v>
      </c>
      <c r="Q60" s="1">
        <f t="shared" si="42"/>
        <v>1</v>
      </c>
      <c r="R60" s="1">
        <f t="shared" si="41"/>
        <v>1</v>
      </c>
      <c r="S60" s="1">
        <f t="shared" si="41"/>
        <v>1</v>
      </c>
      <c r="T60" s="1">
        <f t="shared" si="41"/>
        <v>1</v>
      </c>
      <c r="U60" s="1">
        <f t="shared" si="42"/>
        <v>1</v>
      </c>
      <c r="V60" s="1">
        <f t="shared" si="42"/>
        <v>1</v>
      </c>
    </row>
    <row r="61" spans="1:22" x14ac:dyDescent="0.25">
      <c r="E61" s="6">
        <f t="shared" si="39"/>
        <v>7.5999999999999979</v>
      </c>
      <c r="F61" s="1">
        <f t="shared" si="43"/>
        <v>1</v>
      </c>
      <c r="G61" s="1">
        <f t="shared" si="42"/>
        <v>1</v>
      </c>
      <c r="H61" s="1">
        <f t="shared" si="42"/>
        <v>1</v>
      </c>
      <c r="I61" s="1">
        <f t="shared" si="42"/>
        <v>1</v>
      </c>
      <c r="J61" s="1">
        <f t="shared" si="42"/>
        <v>1</v>
      </c>
      <c r="K61" s="1">
        <f t="shared" si="42"/>
        <v>1</v>
      </c>
      <c r="L61" s="1">
        <f t="shared" si="42"/>
        <v>1</v>
      </c>
      <c r="M61" s="1">
        <f t="shared" si="42"/>
        <v>1</v>
      </c>
      <c r="N61" s="1">
        <f t="shared" si="42"/>
        <v>1</v>
      </c>
      <c r="O61" s="1">
        <f t="shared" si="42"/>
        <v>1</v>
      </c>
      <c r="P61" s="1">
        <f t="shared" si="42"/>
        <v>1</v>
      </c>
      <c r="Q61" s="1">
        <f t="shared" si="42"/>
        <v>1</v>
      </c>
      <c r="R61" s="1">
        <f t="shared" si="41"/>
        <v>1</v>
      </c>
      <c r="S61" s="1">
        <f t="shared" si="41"/>
        <v>1</v>
      </c>
      <c r="T61" s="1">
        <f t="shared" si="41"/>
        <v>1</v>
      </c>
      <c r="U61" s="1">
        <f t="shared" si="42"/>
        <v>1</v>
      </c>
      <c r="V61" s="1">
        <f t="shared" si="42"/>
        <v>1</v>
      </c>
    </row>
    <row r="62" spans="1:22" x14ac:dyDescent="0.25">
      <c r="E62" s="6">
        <f t="shared" si="39"/>
        <v>7.5899999999999981</v>
      </c>
      <c r="F62" s="1">
        <f t="shared" si="43"/>
        <v>1</v>
      </c>
      <c r="G62" s="1">
        <f t="shared" si="42"/>
        <v>1</v>
      </c>
      <c r="H62" s="1">
        <f t="shared" si="42"/>
        <v>1</v>
      </c>
      <c r="I62" s="1">
        <f t="shared" si="42"/>
        <v>1</v>
      </c>
      <c r="J62" s="1">
        <f t="shared" si="42"/>
        <v>1</v>
      </c>
      <c r="K62" s="1">
        <f t="shared" si="42"/>
        <v>1</v>
      </c>
      <c r="L62" s="1">
        <f t="shared" si="42"/>
        <v>1</v>
      </c>
      <c r="M62" s="1">
        <f t="shared" si="42"/>
        <v>1</v>
      </c>
      <c r="N62" s="1">
        <f t="shared" si="42"/>
        <v>1</v>
      </c>
      <c r="O62" s="1">
        <f t="shared" si="42"/>
        <v>1</v>
      </c>
      <c r="P62" s="1">
        <f t="shared" si="42"/>
        <v>1</v>
      </c>
      <c r="Q62" s="1">
        <f t="shared" si="42"/>
        <v>1</v>
      </c>
      <c r="R62" s="1">
        <f t="shared" si="41"/>
        <v>1</v>
      </c>
      <c r="S62" s="1">
        <f t="shared" si="41"/>
        <v>1</v>
      </c>
      <c r="T62" s="1">
        <f t="shared" si="41"/>
        <v>1</v>
      </c>
      <c r="U62" s="1">
        <f t="shared" si="42"/>
        <v>1</v>
      </c>
      <c r="V62" s="1">
        <f t="shared" si="42"/>
        <v>1</v>
      </c>
    </row>
    <row r="63" spans="1:22" x14ac:dyDescent="0.25">
      <c r="B63" s="1">
        <v>0</v>
      </c>
      <c r="C63" s="1">
        <v>9.5000000000000001E-2</v>
      </c>
      <c r="E63" s="6">
        <f t="shared" si="39"/>
        <v>7.5799999999999983</v>
      </c>
      <c r="F63" s="1">
        <f t="shared" si="43"/>
        <v>1</v>
      </c>
      <c r="G63" s="1">
        <f t="shared" si="42"/>
        <v>1</v>
      </c>
      <c r="H63" s="1">
        <f t="shared" si="42"/>
        <v>1</v>
      </c>
      <c r="I63" s="1">
        <f t="shared" si="42"/>
        <v>1</v>
      </c>
      <c r="J63" s="1">
        <f t="shared" si="42"/>
        <v>1</v>
      </c>
      <c r="K63" s="1">
        <f t="shared" si="42"/>
        <v>1</v>
      </c>
      <c r="L63" s="1">
        <f t="shared" si="42"/>
        <v>1</v>
      </c>
      <c r="M63" s="1">
        <f t="shared" si="42"/>
        <v>1</v>
      </c>
      <c r="N63" s="1">
        <f t="shared" si="42"/>
        <v>1</v>
      </c>
      <c r="O63" s="1">
        <f t="shared" si="42"/>
        <v>1</v>
      </c>
      <c r="P63" s="1">
        <f t="shared" si="42"/>
        <v>1</v>
      </c>
      <c r="Q63" s="1">
        <f t="shared" si="42"/>
        <v>1</v>
      </c>
      <c r="R63" s="1">
        <f t="shared" si="41"/>
        <v>1</v>
      </c>
      <c r="S63" s="1">
        <f t="shared" si="41"/>
        <v>1</v>
      </c>
      <c r="T63" s="1">
        <f t="shared" si="41"/>
        <v>1</v>
      </c>
      <c r="U63" s="1">
        <f t="shared" si="42"/>
        <v>1</v>
      </c>
      <c r="V63" s="1">
        <f t="shared" si="42"/>
        <v>1</v>
      </c>
    </row>
    <row r="64" spans="1:22" x14ac:dyDescent="0.25">
      <c r="B64" s="1">
        <v>4.91</v>
      </c>
      <c r="C64" s="1">
        <v>7.6550000000000002</v>
      </c>
      <c r="E64" s="6">
        <f t="shared" si="39"/>
        <v>7.5699999999999985</v>
      </c>
      <c r="F64" s="1">
        <f t="shared" si="43"/>
        <v>1</v>
      </c>
      <c r="G64" s="1">
        <f t="shared" si="42"/>
        <v>1</v>
      </c>
      <c r="H64" s="1">
        <f t="shared" si="42"/>
        <v>1</v>
      </c>
      <c r="I64" s="1">
        <f t="shared" si="42"/>
        <v>1</v>
      </c>
      <c r="J64" s="1">
        <f t="shared" si="42"/>
        <v>1</v>
      </c>
      <c r="K64" s="1">
        <f t="shared" si="42"/>
        <v>1</v>
      </c>
      <c r="L64" s="1">
        <f t="shared" si="42"/>
        <v>1</v>
      </c>
      <c r="M64" s="1">
        <f t="shared" si="42"/>
        <v>1</v>
      </c>
      <c r="N64" s="1">
        <f t="shared" si="42"/>
        <v>1</v>
      </c>
      <c r="O64" s="1">
        <f t="shared" si="42"/>
        <v>1</v>
      </c>
      <c r="P64" s="1">
        <f t="shared" si="42"/>
        <v>1</v>
      </c>
      <c r="Q64" s="1">
        <f t="shared" si="42"/>
        <v>1</v>
      </c>
      <c r="R64" s="1">
        <f t="shared" si="41"/>
        <v>1</v>
      </c>
      <c r="S64" s="1">
        <f t="shared" si="41"/>
        <v>1</v>
      </c>
      <c r="T64" s="1">
        <f t="shared" si="41"/>
        <v>1</v>
      </c>
      <c r="U64" s="1">
        <f t="shared" si="42"/>
        <v>1</v>
      </c>
      <c r="V64" s="1">
        <f t="shared" si="42"/>
        <v>1</v>
      </c>
    </row>
    <row r="65" spans="2:22" x14ac:dyDescent="0.25">
      <c r="B65" s="1">
        <f>B64-B63</f>
        <v>4.91</v>
      </c>
      <c r="C65" s="1">
        <f>C64-C63</f>
        <v>7.5600000000000005</v>
      </c>
      <c r="E65" s="6">
        <f t="shared" si="39"/>
        <v>7.5599999999999987</v>
      </c>
      <c r="F65" s="1">
        <f t="shared" si="43"/>
        <v>1</v>
      </c>
      <c r="G65" s="1">
        <f t="shared" si="42"/>
        <v>1</v>
      </c>
      <c r="H65" s="1">
        <f t="shared" si="42"/>
        <v>1</v>
      </c>
      <c r="I65" s="1">
        <f t="shared" si="42"/>
        <v>1</v>
      </c>
      <c r="J65" s="1">
        <f t="shared" si="42"/>
        <v>1</v>
      </c>
      <c r="K65" s="1">
        <f t="shared" si="42"/>
        <v>1</v>
      </c>
      <c r="L65" s="1">
        <f t="shared" si="42"/>
        <v>1</v>
      </c>
      <c r="M65" s="1">
        <f t="shared" si="42"/>
        <v>1</v>
      </c>
      <c r="N65" s="1">
        <f t="shared" si="42"/>
        <v>1</v>
      </c>
      <c r="O65" s="1">
        <f t="shared" si="42"/>
        <v>1</v>
      </c>
      <c r="P65" s="1">
        <f t="shared" si="42"/>
        <v>1</v>
      </c>
      <c r="Q65" s="1">
        <f t="shared" si="42"/>
        <v>1</v>
      </c>
      <c r="R65" s="1">
        <f t="shared" si="41"/>
        <v>1</v>
      </c>
      <c r="S65" s="1">
        <f t="shared" si="41"/>
        <v>1</v>
      </c>
      <c r="T65" s="1">
        <f t="shared" si="41"/>
        <v>1</v>
      </c>
      <c r="U65" s="1">
        <f t="shared" si="42"/>
        <v>1</v>
      </c>
      <c r="V65" s="1">
        <f t="shared" si="42"/>
        <v>1</v>
      </c>
    </row>
    <row r="66" spans="2:22" x14ac:dyDescent="0.25">
      <c r="E66" s="6">
        <f t="shared" si="39"/>
        <v>7.5499999999999989</v>
      </c>
      <c r="F66" s="1">
        <f t="shared" si="43"/>
        <v>1</v>
      </c>
      <c r="G66" s="1">
        <f t="shared" si="42"/>
        <v>1</v>
      </c>
      <c r="H66" s="1">
        <f t="shared" si="42"/>
        <v>1</v>
      </c>
      <c r="I66" s="1">
        <f t="shared" si="42"/>
        <v>1</v>
      </c>
      <c r="J66" s="1">
        <f t="shared" si="42"/>
        <v>1</v>
      </c>
      <c r="K66" s="1">
        <f t="shared" si="42"/>
        <v>1</v>
      </c>
      <c r="L66" s="1">
        <f t="shared" si="42"/>
        <v>1</v>
      </c>
      <c r="M66" s="1">
        <f t="shared" si="42"/>
        <v>1</v>
      </c>
      <c r="N66" s="1">
        <f t="shared" si="42"/>
        <v>1</v>
      </c>
      <c r="O66" s="1">
        <f t="shared" si="42"/>
        <v>1</v>
      </c>
      <c r="P66" s="1">
        <f t="shared" si="42"/>
        <v>1</v>
      </c>
      <c r="Q66" s="1">
        <f t="shared" si="42"/>
        <v>1</v>
      </c>
      <c r="R66" s="1">
        <f t="shared" si="41"/>
        <v>1</v>
      </c>
      <c r="S66" s="1">
        <f t="shared" si="41"/>
        <v>1</v>
      </c>
      <c r="T66" s="1">
        <f t="shared" si="41"/>
        <v>1</v>
      </c>
      <c r="U66" s="1">
        <f t="shared" si="42"/>
        <v>1</v>
      </c>
      <c r="V66" s="1">
        <f t="shared" si="42"/>
        <v>1</v>
      </c>
    </row>
    <row r="67" spans="2:22" x14ac:dyDescent="0.25">
      <c r="C67" s="1">
        <f>C65/B65</f>
        <v>1.539714867617108</v>
      </c>
      <c r="E67" s="6">
        <f t="shared" si="39"/>
        <v>7.5399999999999991</v>
      </c>
      <c r="F67" s="1">
        <f t="shared" si="43"/>
        <v>1</v>
      </c>
      <c r="G67" s="1">
        <f t="shared" si="42"/>
        <v>1</v>
      </c>
      <c r="H67" s="1">
        <f t="shared" si="42"/>
        <v>1</v>
      </c>
      <c r="I67" s="1">
        <f t="shared" si="42"/>
        <v>1</v>
      </c>
      <c r="J67" s="1">
        <f t="shared" si="42"/>
        <v>1</v>
      </c>
      <c r="K67" s="1">
        <f t="shared" si="42"/>
        <v>1</v>
      </c>
      <c r="L67" s="1">
        <f t="shared" si="42"/>
        <v>1</v>
      </c>
      <c r="M67" s="1">
        <f t="shared" si="42"/>
        <v>1</v>
      </c>
      <c r="N67" s="1">
        <f t="shared" si="42"/>
        <v>1</v>
      </c>
      <c r="O67" s="1">
        <f t="shared" si="42"/>
        <v>1</v>
      </c>
      <c r="P67" s="1">
        <f t="shared" si="42"/>
        <v>1</v>
      </c>
      <c r="Q67" s="1">
        <f t="shared" si="42"/>
        <v>1</v>
      </c>
      <c r="R67" s="1">
        <f t="shared" si="41"/>
        <v>1</v>
      </c>
      <c r="S67" s="1">
        <f t="shared" si="41"/>
        <v>1</v>
      </c>
      <c r="T67" s="1">
        <f t="shared" si="41"/>
        <v>1</v>
      </c>
      <c r="U67" s="1">
        <f t="shared" si="42"/>
        <v>1</v>
      </c>
      <c r="V67" s="1">
        <f t="shared" si="42"/>
        <v>1</v>
      </c>
    </row>
    <row r="68" spans="2:22" x14ac:dyDescent="0.25">
      <c r="E68" s="6">
        <f t="shared" si="39"/>
        <v>7.5299999999999994</v>
      </c>
      <c r="F68" s="1">
        <f t="shared" si="43"/>
        <v>1</v>
      </c>
      <c r="G68" s="1">
        <f t="shared" si="42"/>
        <v>1</v>
      </c>
      <c r="H68" s="1">
        <f t="shared" si="42"/>
        <v>1</v>
      </c>
      <c r="I68" s="1">
        <f t="shared" si="42"/>
        <v>1</v>
      </c>
      <c r="J68" s="1">
        <f t="shared" si="42"/>
        <v>1</v>
      </c>
      <c r="K68" s="1">
        <f t="shared" si="42"/>
        <v>1</v>
      </c>
      <c r="L68" s="1">
        <f t="shared" si="42"/>
        <v>1</v>
      </c>
      <c r="M68" s="1">
        <f t="shared" si="42"/>
        <v>1</v>
      </c>
      <c r="N68" s="1">
        <f t="shared" si="42"/>
        <v>1</v>
      </c>
      <c r="O68" s="1">
        <f t="shared" si="42"/>
        <v>1</v>
      </c>
      <c r="P68" s="1">
        <f t="shared" si="42"/>
        <v>1</v>
      </c>
      <c r="Q68" s="1">
        <f t="shared" si="42"/>
        <v>1</v>
      </c>
      <c r="R68" s="1">
        <f t="shared" si="41"/>
        <v>1</v>
      </c>
      <c r="S68" s="1">
        <f t="shared" si="41"/>
        <v>1</v>
      </c>
      <c r="T68" s="1">
        <f t="shared" si="41"/>
        <v>1</v>
      </c>
      <c r="U68" s="1">
        <f t="shared" si="42"/>
        <v>1</v>
      </c>
      <c r="V68" s="1">
        <f t="shared" si="42"/>
        <v>1</v>
      </c>
    </row>
    <row r="69" spans="2:22" x14ac:dyDescent="0.25">
      <c r="E69" s="6">
        <f t="shared" si="39"/>
        <v>7.52</v>
      </c>
      <c r="F69" s="1">
        <f t="shared" si="43"/>
        <v>1</v>
      </c>
      <c r="G69" s="1">
        <f t="shared" si="42"/>
        <v>1</v>
      </c>
      <c r="H69" s="1">
        <f t="shared" si="42"/>
        <v>1</v>
      </c>
      <c r="I69" s="1">
        <f t="shared" si="42"/>
        <v>1</v>
      </c>
      <c r="J69" s="1">
        <f t="shared" si="42"/>
        <v>1</v>
      </c>
      <c r="K69" s="1">
        <f t="shared" si="42"/>
        <v>1</v>
      </c>
      <c r="L69" s="1">
        <f t="shared" si="42"/>
        <v>1</v>
      </c>
      <c r="M69" s="1">
        <f t="shared" si="42"/>
        <v>1</v>
      </c>
      <c r="N69" s="1">
        <f t="shared" si="42"/>
        <v>1</v>
      </c>
      <c r="O69" s="1">
        <f t="shared" si="42"/>
        <v>1</v>
      </c>
      <c r="P69" s="1">
        <f t="shared" si="42"/>
        <v>1</v>
      </c>
      <c r="Q69" s="1">
        <f t="shared" si="42"/>
        <v>1</v>
      </c>
      <c r="R69" s="1">
        <f t="shared" si="41"/>
        <v>1</v>
      </c>
      <c r="S69" s="1">
        <f t="shared" si="41"/>
        <v>1</v>
      </c>
      <c r="T69" s="1">
        <f t="shared" si="41"/>
        <v>1</v>
      </c>
      <c r="U69" s="1">
        <f t="shared" si="42"/>
        <v>1</v>
      </c>
      <c r="V69" s="1">
        <f t="shared" si="42"/>
        <v>1</v>
      </c>
    </row>
    <row r="70" spans="2:22" x14ac:dyDescent="0.25">
      <c r="E70" s="6">
        <f t="shared" si="39"/>
        <v>7.51</v>
      </c>
      <c r="F70" s="1">
        <f t="shared" si="43"/>
        <v>1</v>
      </c>
      <c r="G70" s="1">
        <f t="shared" si="42"/>
        <v>1</v>
      </c>
      <c r="H70" s="1">
        <f t="shared" si="42"/>
        <v>1</v>
      </c>
      <c r="I70" s="1">
        <f t="shared" si="42"/>
        <v>1</v>
      </c>
      <c r="J70" s="1">
        <f t="shared" si="42"/>
        <v>1</v>
      </c>
      <c r="K70" s="1">
        <f t="shared" si="42"/>
        <v>1</v>
      </c>
      <c r="L70" s="1">
        <f t="shared" si="42"/>
        <v>1</v>
      </c>
      <c r="M70" s="1">
        <f t="shared" si="42"/>
        <v>1</v>
      </c>
      <c r="N70" s="1">
        <f t="shared" si="42"/>
        <v>1</v>
      </c>
      <c r="O70" s="1">
        <f t="shared" si="42"/>
        <v>1</v>
      </c>
      <c r="P70" s="1">
        <f t="shared" si="42"/>
        <v>1</v>
      </c>
      <c r="Q70" s="1">
        <f t="shared" si="42"/>
        <v>1</v>
      </c>
      <c r="R70" s="1">
        <f t="shared" si="41"/>
        <v>1</v>
      </c>
      <c r="S70" s="1">
        <f t="shared" si="41"/>
        <v>1</v>
      </c>
      <c r="T70" s="1">
        <f t="shared" si="41"/>
        <v>1</v>
      </c>
      <c r="U70" s="1">
        <f t="shared" si="42"/>
        <v>1</v>
      </c>
      <c r="V70" s="1">
        <f t="shared" si="42"/>
        <v>1</v>
      </c>
    </row>
    <row r="71" spans="2:22" x14ac:dyDescent="0.25">
      <c r="E71" s="6">
        <f>y_max</f>
        <v>7.5</v>
      </c>
      <c r="F71" s="1">
        <f t="shared" si="43"/>
        <v>1</v>
      </c>
      <c r="G71" s="1">
        <f t="shared" ref="G71:V71" si="44">IF($G$50+G$72*$H$50+$E71*$I$50&gt;0, 1, -1)</f>
        <v>1</v>
      </c>
      <c r="H71" s="1">
        <f t="shared" si="44"/>
        <v>1</v>
      </c>
      <c r="I71" s="1">
        <f t="shared" si="44"/>
        <v>1</v>
      </c>
      <c r="J71" s="1">
        <f t="shared" si="44"/>
        <v>1</v>
      </c>
      <c r="K71" s="1">
        <f t="shared" si="44"/>
        <v>1</v>
      </c>
      <c r="L71" s="1">
        <f t="shared" si="44"/>
        <v>1</v>
      </c>
      <c r="M71" s="1">
        <f t="shared" si="44"/>
        <v>1</v>
      </c>
      <c r="N71" s="1">
        <f t="shared" si="44"/>
        <v>1</v>
      </c>
      <c r="O71" s="1">
        <f t="shared" si="44"/>
        <v>1</v>
      </c>
      <c r="P71" s="1">
        <f t="shared" si="44"/>
        <v>1</v>
      </c>
      <c r="Q71" s="1">
        <f t="shared" si="44"/>
        <v>1</v>
      </c>
      <c r="R71" s="1">
        <f t="shared" si="41"/>
        <v>1</v>
      </c>
      <c r="S71" s="1">
        <f t="shared" si="41"/>
        <v>1</v>
      </c>
      <c r="T71" s="1">
        <f t="shared" si="41"/>
        <v>1</v>
      </c>
      <c r="U71" s="1">
        <f t="shared" si="44"/>
        <v>1</v>
      </c>
      <c r="V71" s="1">
        <f t="shared" si="44"/>
        <v>1</v>
      </c>
    </row>
    <row r="72" spans="2:22" x14ac:dyDescent="0.25">
      <c r="F72" s="6">
        <f>x_min</f>
        <v>4.8</v>
      </c>
      <c r="G72" s="6">
        <f t="shared" ref="G72:V72" si="45">F72+x_delta</f>
        <v>4.8099999999999996</v>
      </c>
      <c r="H72" s="6">
        <f t="shared" si="45"/>
        <v>4.8199999999999994</v>
      </c>
      <c r="I72" s="6">
        <f t="shared" si="45"/>
        <v>4.8299999999999992</v>
      </c>
      <c r="J72" s="6">
        <f t="shared" si="45"/>
        <v>4.839999999999999</v>
      </c>
      <c r="K72" s="6">
        <f t="shared" si="45"/>
        <v>4.8499999999999988</v>
      </c>
      <c r="L72" s="6">
        <f t="shared" si="45"/>
        <v>4.8599999999999985</v>
      </c>
      <c r="M72" s="6">
        <f t="shared" si="45"/>
        <v>4.8699999999999983</v>
      </c>
      <c r="N72" s="6">
        <f t="shared" si="45"/>
        <v>4.8799999999999981</v>
      </c>
      <c r="O72" s="6">
        <f t="shared" si="45"/>
        <v>4.8899999999999979</v>
      </c>
      <c r="P72" s="6">
        <f t="shared" si="45"/>
        <v>4.8999999999999977</v>
      </c>
      <c r="Q72" s="6">
        <f t="shared" si="45"/>
        <v>4.9099999999999975</v>
      </c>
      <c r="R72" s="6">
        <f t="shared" si="45"/>
        <v>4.9199999999999973</v>
      </c>
      <c r="S72" s="6">
        <f t="shared" si="45"/>
        <v>4.9299999999999971</v>
      </c>
      <c r="T72" s="6">
        <f t="shared" si="45"/>
        <v>4.9399999999999968</v>
      </c>
      <c r="U72" s="6">
        <f t="shared" si="45"/>
        <v>4.9499999999999966</v>
      </c>
      <c r="V72" s="6">
        <f t="shared" si="45"/>
        <v>4.9599999999999964</v>
      </c>
    </row>
  </sheetData>
  <sortState ref="R17:T24">
    <sortCondition ref="R17"/>
  </sortState>
  <mergeCells count="3">
    <mergeCell ref="G1:I1"/>
    <mergeCell ref="L1:N1"/>
    <mergeCell ref="W1:Y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20"/>
  <sheetViews>
    <sheetView workbookViewId="0">
      <selection activeCell="D4" sqref="D4"/>
    </sheetView>
  </sheetViews>
  <sheetFormatPr defaultRowHeight="15" x14ac:dyDescent="0.25"/>
  <cols>
    <col min="3" max="5" width="9.140625" style="1"/>
  </cols>
  <sheetData>
    <row r="2" spans="3:5" x14ac:dyDescent="0.25">
      <c r="C2" s="1" t="s">
        <v>16</v>
      </c>
      <c r="D2" s="1" t="s">
        <v>17</v>
      </c>
      <c r="E2" s="1" t="s">
        <v>18</v>
      </c>
    </row>
    <row r="3" spans="3:5" x14ac:dyDescent="0.25">
      <c r="C3" s="1">
        <f>Sheet1!X3</f>
        <v>3.4267999999999998E-3</v>
      </c>
      <c r="D3" s="1">
        <f>Sheet1!Y3</f>
        <v>1.153036E-2</v>
      </c>
      <c r="E3" s="1">
        <f>Sheet1!W3</f>
        <v>-1.749765E-2</v>
      </c>
    </row>
    <row r="5" spans="3:5" x14ac:dyDescent="0.25">
      <c r="C5" s="1" t="s">
        <v>19</v>
      </c>
      <c r="E5" s="1" t="s">
        <v>20</v>
      </c>
    </row>
    <row r="6" spans="3:5" x14ac:dyDescent="0.25">
      <c r="C6" s="1">
        <f>C3/-D3</f>
        <v>-0.29719800595991797</v>
      </c>
      <c r="E6" s="1">
        <f>E3/-D3</f>
        <v>1.5175285073492935</v>
      </c>
    </row>
    <row r="9" spans="3:5" x14ac:dyDescent="0.25">
      <c r="C9" s="1">
        <v>-10</v>
      </c>
      <c r="D9" s="6">
        <f>C9*$C$6+$E$6</f>
        <v>4.4895085669484729</v>
      </c>
    </row>
    <row r="10" spans="3:5" x14ac:dyDescent="0.25">
      <c r="C10" s="1">
        <f>C9+2</f>
        <v>-8</v>
      </c>
      <c r="D10" s="6">
        <f>C10*$C$6+$E$6</f>
        <v>3.8951125550286374</v>
      </c>
    </row>
    <row r="11" spans="3:5" x14ac:dyDescent="0.25">
      <c r="C11" s="1">
        <f t="shared" ref="C11:C19" si="0">C10+2</f>
        <v>-6</v>
      </c>
      <c r="D11" s="6">
        <f t="shared" ref="D11:D19" si="1">C11*$C$6+$E$6</f>
        <v>3.300716543108801</v>
      </c>
    </row>
    <row r="12" spans="3:5" x14ac:dyDescent="0.25">
      <c r="C12" s="1">
        <f t="shared" si="0"/>
        <v>-4</v>
      </c>
      <c r="D12" s="6">
        <f t="shared" si="1"/>
        <v>2.7063205311889655</v>
      </c>
    </row>
    <row r="13" spans="3:5" x14ac:dyDescent="0.25">
      <c r="C13" s="1">
        <f t="shared" si="0"/>
        <v>-2</v>
      </c>
      <c r="D13" s="6">
        <f t="shared" si="1"/>
        <v>2.1119245192691292</v>
      </c>
    </row>
    <row r="14" spans="3:5" x14ac:dyDescent="0.25">
      <c r="C14" s="1">
        <f t="shared" si="0"/>
        <v>0</v>
      </c>
      <c r="D14" s="6">
        <f t="shared" si="1"/>
        <v>1.5175285073492935</v>
      </c>
    </row>
    <row r="15" spans="3:5" x14ac:dyDescent="0.25">
      <c r="C15" s="1">
        <f t="shared" si="0"/>
        <v>2</v>
      </c>
      <c r="D15" s="6">
        <f t="shared" si="1"/>
        <v>0.92313249542945752</v>
      </c>
    </row>
    <row r="16" spans="3:5" x14ac:dyDescent="0.25">
      <c r="C16" s="1">
        <f t="shared" si="0"/>
        <v>4</v>
      </c>
      <c r="D16" s="6">
        <f t="shared" si="1"/>
        <v>0.32873648350962159</v>
      </c>
    </row>
    <row r="17" spans="3:4" x14ac:dyDescent="0.25">
      <c r="C17" s="1">
        <f t="shared" si="0"/>
        <v>6</v>
      </c>
      <c r="D17" s="6">
        <f t="shared" si="1"/>
        <v>-0.26565952841021434</v>
      </c>
    </row>
    <row r="18" spans="3:4" x14ac:dyDescent="0.25">
      <c r="C18" s="1">
        <f t="shared" si="0"/>
        <v>8</v>
      </c>
      <c r="D18" s="6">
        <f t="shared" si="1"/>
        <v>-0.86005554033005027</v>
      </c>
    </row>
    <row r="19" spans="3:4" x14ac:dyDescent="0.25">
      <c r="C19" s="1">
        <f t="shared" si="0"/>
        <v>10</v>
      </c>
      <c r="D19" s="6">
        <f t="shared" si="1"/>
        <v>-1.4544515522498862</v>
      </c>
    </row>
    <row r="20" spans="3:4" x14ac:dyDescent="0.25">
      <c r="D20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Sheet1</vt:lpstr>
      <vt:lpstr>Sheet2</vt:lpstr>
      <vt:lpstr>r_</vt:lpstr>
      <vt:lpstr>x_delta</vt:lpstr>
      <vt:lpstr>x_min</vt:lpstr>
      <vt:lpstr>y_delta</vt:lpstr>
      <vt:lpstr>y_max</vt:lpstr>
      <vt:lpstr>y_min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2020-03-03T00:06:34Z</dcterms:created>
  <dcterms:modified xsi:type="dcterms:W3CDTF">2020-03-10T16:14:21Z</dcterms:modified>
</cp:coreProperties>
</file>