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istie/Desktop/RTU-MIREA/3_Курс/6_семестр/ССЦТ/Практика/Расчеты/"/>
    </mc:Choice>
  </mc:AlternateContent>
  <xr:revisionPtr revIDLastSave="0" documentId="13_ncr:1_{EB638B20-9EFB-9E4B-A3F8-DF217D8635D5}" xr6:coauthVersionLast="47" xr6:coauthVersionMax="47" xr10:uidLastSave="{00000000-0000-0000-0000-000000000000}"/>
  <bookViews>
    <workbookView xWindow="18040" yWindow="0" windowWidth="17800" windowHeight="22400" xr2:uid="{7BD2BF3C-DB76-2B47-A428-A8F66BC31D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27" i="1"/>
  <c r="J27" i="1"/>
  <c r="J31" i="1"/>
  <c r="J28" i="1"/>
  <c r="J29" i="1"/>
  <c r="J30" i="1"/>
  <c r="D36" i="1"/>
  <c r="D37" i="1"/>
  <c r="D38" i="1"/>
  <c r="D39" i="1"/>
  <c r="D35" i="1"/>
  <c r="B35" i="1"/>
  <c r="B36" i="1"/>
  <c r="B37" i="1"/>
  <c r="B38" i="1"/>
  <c r="B39" i="1"/>
  <c r="M21" i="1"/>
  <c r="I13" i="1"/>
  <c r="I17" i="1"/>
  <c r="I16" i="1"/>
  <c r="I15" i="1"/>
  <c r="I14" i="1"/>
  <c r="G17" i="1"/>
  <c r="G16" i="1"/>
  <c r="G15" i="1"/>
  <c r="G14" i="1"/>
  <c r="G13" i="1"/>
  <c r="E13" i="1"/>
  <c r="E17" i="1"/>
  <c r="E16" i="1"/>
  <c r="E15" i="1"/>
  <c r="E14" i="1"/>
  <c r="C17" i="1"/>
  <c r="C16" i="1"/>
  <c r="C15" i="1"/>
  <c r="C13" i="1"/>
  <c r="C14" i="1"/>
</calcChain>
</file>

<file path=xl/sharedStrings.xml><?xml version="1.0" encoding="utf-8"?>
<sst xmlns="http://schemas.openxmlformats.org/spreadsheetml/2006/main" count="42" uniqueCount="25">
  <si>
    <r>
      <t>E</t>
    </r>
    <r>
      <rPr>
        <sz val="8"/>
        <color theme="1"/>
        <rFont val="Times New Roman,Italic"/>
      </rPr>
      <t>Y</t>
    </r>
  </si>
  <si>
    <r>
      <t>E</t>
    </r>
    <r>
      <rPr>
        <sz val="8"/>
        <color theme="1"/>
        <rFont val="Times New Roman,Italic"/>
      </rPr>
      <t>R-Y</t>
    </r>
  </si>
  <si>
    <r>
      <t>E</t>
    </r>
    <r>
      <rPr>
        <sz val="8"/>
        <color theme="1"/>
        <rFont val="Times New Roman,Italic"/>
      </rPr>
      <t>B-Y</t>
    </r>
  </si>
  <si>
    <t>U</t>
  </si>
  <si>
    <t>V</t>
  </si>
  <si>
    <r>
      <t>U</t>
    </r>
    <r>
      <rPr>
        <sz val="8"/>
        <color theme="1"/>
        <rFont val="Times New Roman,Italic"/>
      </rPr>
      <t>CM</t>
    </r>
  </si>
  <si>
    <r>
      <t>φ</t>
    </r>
    <r>
      <rPr>
        <sz val="8"/>
        <color theme="1"/>
        <rFont val="Times New Roman,Italic"/>
      </rPr>
      <t>С</t>
    </r>
  </si>
  <si>
    <t>B</t>
  </si>
  <si>
    <t>Рад</t>
  </si>
  <si>
    <t>градус</t>
  </si>
  <si>
    <t>-76.4497</t>
  </si>
  <si>
    <t>-12.3930</t>
  </si>
  <si>
    <t>60.6590</t>
  </si>
  <si>
    <r>
      <t>K</t>
    </r>
    <r>
      <rPr>
        <sz val="9"/>
        <color theme="1"/>
        <rFont val="Times New Roman"/>
        <family val="1"/>
      </rPr>
      <t xml:space="preserve">1 </t>
    </r>
    <r>
      <rPr>
        <sz val="14"/>
        <color theme="1"/>
        <rFont val="Times New Roman"/>
        <family val="1"/>
      </rPr>
      <t xml:space="preserve">=16; </t>
    </r>
    <r>
      <rPr>
        <sz val="14"/>
        <color theme="1"/>
        <rFont val="Times New Roman,Italic"/>
      </rPr>
      <t>K</t>
    </r>
    <r>
      <rPr>
        <sz val="9"/>
        <color theme="1"/>
        <rFont val="Times New Roman"/>
        <family val="1"/>
      </rPr>
      <t xml:space="preserve">2 </t>
    </r>
    <r>
      <rPr>
        <sz val="14"/>
        <color theme="1"/>
        <rFont val="Times New Roman"/>
        <family val="1"/>
      </rPr>
      <t xml:space="preserve">=1,26; </t>
    </r>
    <r>
      <rPr>
        <sz val="14"/>
        <color theme="1"/>
        <rFont val="Times New Roman,Italic"/>
      </rPr>
      <t>F</t>
    </r>
    <r>
      <rPr>
        <sz val="14"/>
        <color theme="1"/>
        <rFont val="Times New Roman"/>
        <family val="1"/>
      </rPr>
      <t>=</t>
    </r>
    <r>
      <rPr>
        <sz val="14"/>
        <color theme="1"/>
        <rFont val="Times New Roman,Italic"/>
      </rPr>
      <t>f</t>
    </r>
    <r>
      <rPr>
        <sz val="14"/>
        <color theme="1"/>
        <rFont val="Times New Roman"/>
        <family val="1"/>
      </rPr>
      <t>/</t>
    </r>
    <r>
      <rPr>
        <sz val="14"/>
        <color theme="1"/>
        <rFont val="Times New Roman,Italic"/>
      </rPr>
      <t>f</t>
    </r>
    <r>
      <rPr>
        <sz val="9"/>
        <color theme="1"/>
        <rFont val="Times New Roman"/>
        <family val="1"/>
      </rPr>
      <t xml:space="preserve">0 </t>
    </r>
    <r>
      <rPr>
        <sz val="14"/>
        <color theme="1"/>
        <rFont val="Times New Roman"/>
        <family val="1"/>
      </rPr>
      <t>-</t>
    </r>
    <r>
      <rPr>
        <sz val="14"/>
        <color theme="1"/>
        <rFont val="Times New Roman,Italic"/>
      </rPr>
      <t>f</t>
    </r>
    <r>
      <rPr>
        <sz val="9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/</t>
    </r>
    <r>
      <rPr>
        <sz val="14"/>
        <color theme="1"/>
        <rFont val="Times New Roman,Italic"/>
      </rPr>
      <t>f</t>
    </r>
    <r>
      <rPr>
        <sz val="14"/>
        <color theme="1"/>
        <rFont val="Times New Roman"/>
        <family val="1"/>
      </rPr>
      <t xml:space="preserve">; </t>
    </r>
    <r>
      <rPr>
        <sz val="14"/>
        <color theme="1"/>
        <rFont val="Times New Roman,Italic"/>
      </rPr>
      <t>f</t>
    </r>
    <r>
      <rPr>
        <sz val="9"/>
        <color theme="1"/>
        <rFont val="Times New Roman"/>
        <family val="1"/>
      </rPr>
      <t xml:space="preserve">0 </t>
    </r>
    <r>
      <rPr>
        <sz val="14"/>
        <color theme="1"/>
        <rFont val="Times New Roman"/>
        <family val="1"/>
      </rPr>
      <t>=4,286МГц,</t>
    </r>
    <r>
      <rPr>
        <sz val="14"/>
        <color theme="1"/>
        <rFont val="Times New Roman,Italic"/>
      </rPr>
      <t>f</t>
    </r>
    <r>
      <rPr>
        <sz val="14"/>
        <color theme="1"/>
        <rFont val="Times New Roman"/>
        <family val="1"/>
      </rPr>
      <t>=</t>
    </r>
    <r>
      <rPr>
        <sz val="14"/>
        <color theme="1"/>
        <rFont val="Times New Roman,Italic"/>
      </rPr>
      <t>f</t>
    </r>
    <r>
      <rPr>
        <sz val="9"/>
        <color theme="1"/>
        <rFont val="Times New Roman,Italic"/>
      </rPr>
      <t xml:space="preserve">R </t>
    </r>
    <r>
      <rPr>
        <sz val="14"/>
        <color theme="1"/>
        <rFont val="Times New Roman"/>
        <family val="1"/>
      </rPr>
      <t>или</t>
    </r>
    <r>
      <rPr>
        <sz val="14"/>
        <color theme="1"/>
        <rFont val="Times New Roman,Italic"/>
      </rPr>
      <t>f</t>
    </r>
    <r>
      <rPr>
        <sz val="14"/>
        <color theme="1"/>
        <rFont val="Times New Roman"/>
        <family val="1"/>
      </rPr>
      <t>=</t>
    </r>
    <r>
      <rPr>
        <sz val="14"/>
        <color theme="1"/>
        <rFont val="Times New Roman,Italic"/>
      </rPr>
      <t>f</t>
    </r>
    <r>
      <rPr>
        <sz val="9"/>
        <color theme="1"/>
        <rFont val="Times New Roman,Italic"/>
      </rPr>
      <t>B</t>
    </r>
    <r>
      <rPr>
        <sz val="14"/>
        <color theme="1"/>
        <rFont val="Times New Roman"/>
        <family val="1"/>
      </rPr>
      <t>.</t>
    </r>
  </si>
  <si>
    <r>
      <t>D</t>
    </r>
    <r>
      <rPr>
        <sz val="8"/>
        <color theme="1"/>
        <rFont val="Times New Roman,Italic"/>
      </rPr>
      <t>R</t>
    </r>
  </si>
  <si>
    <r>
      <t>D</t>
    </r>
    <r>
      <rPr>
        <sz val="8"/>
        <color theme="1"/>
        <rFont val="Times New Roman,Italic"/>
      </rPr>
      <t>B</t>
    </r>
  </si>
  <si>
    <r>
      <t>f</t>
    </r>
    <r>
      <rPr>
        <sz val="8"/>
        <color theme="1"/>
        <rFont val="Times New Roman,Italic"/>
      </rPr>
      <t>R</t>
    </r>
  </si>
  <si>
    <r>
      <t>f</t>
    </r>
    <r>
      <rPr>
        <sz val="8"/>
        <color theme="1"/>
        <rFont val="Times New Roman,Italic"/>
      </rPr>
      <t>B</t>
    </r>
  </si>
  <si>
    <r>
      <t>K</t>
    </r>
    <r>
      <rPr>
        <sz val="8"/>
        <color theme="1"/>
        <rFont val="Times New Roman,Italic"/>
      </rPr>
      <t>R</t>
    </r>
  </si>
  <si>
    <r>
      <t>K</t>
    </r>
    <r>
      <rPr>
        <sz val="8"/>
        <color theme="1"/>
        <rFont val="Times New Roman,Italic"/>
      </rPr>
      <t>B</t>
    </r>
  </si>
  <si>
    <t>МГц</t>
  </si>
  <si>
    <t>дБ</t>
  </si>
  <si>
    <t>K 10lg
1(K F)2 1
1 (K2F)2 (дБ)</t>
  </si>
  <si>
    <t>Fr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</si>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</sst>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,Italic"/>
    </font>
    <font>
      <sz val="8"/>
      <color theme="1"/>
      <name val="Times New Roman,Italic"/>
    </font>
    <font>
      <sz val="12"/>
      <color rgb="FF000000"/>
      <name val="Calibri"/>
      <family val="2"/>
      <scheme val="minor"/>
    </font>
    <font>
      <sz val="14"/>
      <color theme="1"/>
      <name val="Times New Roman,Italic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,Italic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BD36-02FC-C34D-87BC-25EBD73773E2}">
  <dimension ref="B2:M41"/>
  <sheetViews>
    <sheetView tabSelected="1" workbookViewId="0">
      <selection activeCell="I38" sqref="I38"/>
    </sheetView>
  </sheetViews>
  <sheetFormatPr baseColWidth="10" defaultRowHeight="16"/>
  <cols>
    <col min="10" max="11" width="11.6640625" bestFit="1" customWidth="1"/>
  </cols>
  <sheetData>
    <row r="2" spans="2:13" ht="17" thickBot="1"/>
    <row r="3" spans="2:13" ht="18" thickBot="1">
      <c r="B3" s="1"/>
      <c r="C3" s="2" t="s">
        <v>0</v>
      </c>
      <c r="D3" s="2" t="s">
        <v>1</v>
      </c>
      <c r="E3" s="2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6</v>
      </c>
    </row>
    <row r="4" spans="2:13" ht="18" thickBot="1">
      <c r="B4" s="4"/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8</v>
      </c>
      <c r="J4" s="5" t="s">
        <v>9</v>
      </c>
    </row>
    <row r="5" spans="2:13" ht="18" thickBot="1">
      <c r="B5" s="4">
        <v>1</v>
      </c>
      <c r="C5" s="5">
        <v>0.3</v>
      </c>
      <c r="D5" s="5">
        <v>0.7</v>
      </c>
      <c r="E5" s="5">
        <v>-0.3</v>
      </c>
      <c r="F5" s="5">
        <v>-0.1479</v>
      </c>
      <c r="G5" s="5">
        <v>0.6139</v>
      </c>
      <c r="H5" s="5">
        <v>9.06E-2</v>
      </c>
      <c r="I5" s="6">
        <v>-1.3343</v>
      </c>
      <c r="J5" s="5" t="s">
        <v>10</v>
      </c>
    </row>
    <row r="6" spans="2:13" ht="18" thickBot="1">
      <c r="B6" s="4">
        <v>2</v>
      </c>
      <c r="C6" s="5">
        <v>0.89</v>
      </c>
      <c r="D6" s="5">
        <v>0.11</v>
      </c>
      <c r="E6" s="5">
        <v>-0.89</v>
      </c>
      <c r="F6" s="5">
        <v>-0.43869999999999998</v>
      </c>
      <c r="G6" s="5">
        <v>9.64E-2</v>
      </c>
      <c r="H6" s="5">
        <v>0.44919999999999999</v>
      </c>
      <c r="I6" s="6">
        <v>-0.21629999999999999</v>
      </c>
      <c r="J6" s="5" t="s">
        <v>11</v>
      </c>
    </row>
    <row r="7" spans="2:13" ht="18" thickBot="1">
      <c r="B7" s="4">
        <v>3</v>
      </c>
      <c r="C7" s="5">
        <v>0.7</v>
      </c>
      <c r="D7" s="5">
        <v>-0.7</v>
      </c>
      <c r="E7" s="5">
        <v>0.3</v>
      </c>
      <c r="F7" s="5">
        <v>0.1479</v>
      </c>
      <c r="G7" s="5">
        <v>-0.6139</v>
      </c>
      <c r="H7" s="5">
        <v>9.0700000000000003E-2</v>
      </c>
      <c r="I7" s="6">
        <v>-1.3343</v>
      </c>
      <c r="J7" s="5" t="s">
        <v>10</v>
      </c>
    </row>
    <row r="8" spans="2:13" ht="17" thickBot="1">
      <c r="B8" s="4">
        <v>4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2:13" ht="18" thickBot="1">
      <c r="B9" s="4">
        <v>5</v>
      </c>
      <c r="C9" s="5">
        <v>0.41</v>
      </c>
      <c r="D9" s="5">
        <v>0.59</v>
      </c>
      <c r="E9" s="5">
        <v>0.59</v>
      </c>
      <c r="F9" s="5">
        <v>0.2908</v>
      </c>
      <c r="G9" s="5">
        <v>0.51739999999999997</v>
      </c>
      <c r="H9" s="5">
        <v>0.15040000000000001</v>
      </c>
      <c r="I9" s="6">
        <v>1.0587</v>
      </c>
      <c r="J9" s="5" t="s">
        <v>12</v>
      </c>
    </row>
    <row r="10" spans="2:13" ht="68">
      <c r="M10" s="9" t="s">
        <v>22</v>
      </c>
    </row>
    <row r="13" spans="2:13">
      <c r="C13">
        <f>-1.9*D5</f>
        <v>-1.3299999999999998</v>
      </c>
      <c r="E13">
        <f>1.5*E5</f>
        <v>-0.44999999999999996</v>
      </c>
      <c r="G13">
        <f>4.406 + 0.28*C13</f>
        <v>4.0335999999999999</v>
      </c>
      <c r="I13">
        <f>4.25 + 0.23*E13</f>
        <v>4.1464999999999996</v>
      </c>
    </row>
    <row r="14" spans="2:13">
      <c r="C14">
        <f>-1.9*D6</f>
        <v>-0.20899999999999999</v>
      </c>
      <c r="E14">
        <f>1.5*E6</f>
        <v>-1.335</v>
      </c>
      <c r="G14">
        <f>4.406 + 0.28*C14</f>
        <v>4.34748</v>
      </c>
      <c r="I14">
        <f>4.25 + 0.23*E14</f>
        <v>3.9429500000000002</v>
      </c>
    </row>
    <row r="15" spans="2:13">
      <c r="C15">
        <f>-1.9*D7</f>
        <v>1.3299999999999998</v>
      </c>
      <c r="E15">
        <f>1.5*E7</f>
        <v>0.44999999999999996</v>
      </c>
      <c r="G15">
        <f>4.406 + 0.28*C15</f>
        <v>4.7783999999999995</v>
      </c>
      <c r="I15">
        <f>4.25 + 0.23*E15</f>
        <v>4.3535000000000004</v>
      </c>
    </row>
    <row r="16" spans="2:13">
      <c r="C16">
        <f>-1.9*D8</f>
        <v>0</v>
      </c>
      <c r="E16">
        <f>1.5*E8</f>
        <v>0</v>
      </c>
      <c r="G16">
        <f>4.406 + 0.28*C16</f>
        <v>4.4059999999999997</v>
      </c>
      <c r="I16">
        <f>4.25 + 0.23*E16</f>
        <v>4.25</v>
      </c>
    </row>
    <row r="17" spans="2:13">
      <c r="C17">
        <f>-1.9*D9</f>
        <v>-1.121</v>
      </c>
      <c r="E17">
        <f>1.5*E9</f>
        <v>0.88500000000000001</v>
      </c>
      <c r="G17">
        <f>4.406 + 0.28*C17</f>
        <v>4.0921199999999995</v>
      </c>
      <c r="I17">
        <f>4.25 + 0.23*E17</f>
        <v>4.4535499999999999</v>
      </c>
    </row>
    <row r="21" spans="2:13">
      <c r="M21">
        <f>10*LOG10*(1+(16*((I27/4.286)-(4.286/I27))^2)/(1+(1.26*((I27/4.286)-(4.286/I27))^2)))</f>
        <v>0</v>
      </c>
    </row>
    <row r="22" spans="2:13" ht="19">
      <c r="C22" s="7" t="s">
        <v>13</v>
      </c>
    </row>
    <row r="24" spans="2:13" ht="17" thickBot="1"/>
    <row r="25" spans="2:13" ht="18" thickBot="1">
      <c r="B25" s="1"/>
      <c r="C25" s="2" t="s">
        <v>0</v>
      </c>
      <c r="D25" s="2" t="s">
        <v>1</v>
      </c>
      <c r="E25" s="2" t="s">
        <v>2</v>
      </c>
      <c r="F25" s="2" t="s">
        <v>14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</row>
    <row r="26" spans="2:13" ht="18" thickBot="1">
      <c r="B26" s="4"/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8" t="s">
        <v>20</v>
      </c>
      <c r="I26" s="8" t="s">
        <v>20</v>
      </c>
      <c r="J26" s="5" t="s">
        <v>21</v>
      </c>
      <c r="K26" s="5" t="s">
        <v>21</v>
      </c>
    </row>
    <row r="27" spans="2:13" ht="17" thickBot="1">
      <c r="B27" s="4">
        <v>1</v>
      </c>
      <c r="C27" s="5">
        <v>0.3</v>
      </c>
      <c r="D27" s="5">
        <v>0.7</v>
      </c>
      <c r="E27" s="5">
        <v>-0.3</v>
      </c>
      <c r="F27" s="6">
        <v>-1.33</v>
      </c>
      <c r="G27" s="6">
        <v>-0.45</v>
      </c>
      <c r="H27" s="6">
        <v>4.0335999999999999</v>
      </c>
      <c r="I27" s="6">
        <v>4.1464999999999996</v>
      </c>
      <c r="J27" s="5">
        <f>10*LOG10(1+(16*B35)^2/(1+(1.26*B35)^2))</f>
        <v>6.7121392016922812</v>
      </c>
      <c r="K27" s="5">
        <f>10*LOG10(1+(16*D35)^2/(1+(1.26*D35)^2))</f>
        <v>3.2507225731399529</v>
      </c>
    </row>
    <row r="28" spans="2:13" ht="17" thickBot="1">
      <c r="B28" s="4">
        <v>2</v>
      </c>
      <c r="C28" s="5">
        <v>0.89</v>
      </c>
      <c r="D28" s="5">
        <v>0.11</v>
      </c>
      <c r="E28" s="5">
        <v>-0.89</v>
      </c>
      <c r="F28" s="6">
        <v>-0.20899999999999999</v>
      </c>
      <c r="G28" s="6">
        <v>-1.335</v>
      </c>
      <c r="H28" s="6">
        <v>4.3475000000000001</v>
      </c>
      <c r="I28" s="6">
        <v>3.9428999999999998</v>
      </c>
      <c r="J28" s="5">
        <f t="shared" ref="J28:J30" si="0">10*LOG10(1+(16*B36)^2/(1+(1.26*B36)^2))</f>
        <v>0.81922010588577177</v>
      </c>
      <c r="K28" s="5">
        <f t="shared" ref="K28:K31" si="1">10*LOG10(1+(16*D36)^2/(1+(1.26*D36)^2))</f>
        <v>8.9444027146602316</v>
      </c>
    </row>
    <row r="29" spans="2:13" ht="17" thickBot="1">
      <c r="B29" s="4">
        <v>3</v>
      </c>
      <c r="C29" s="5">
        <v>0.7</v>
      </c>
      <c r="D29" s="5">
        <v>-0.7</v>
      </c>
      <c r="E29" s="5">
        <v>0.3</v>
      </c>
      <c r="F29" s="6">
        <v>1.33</v>
      </c>
      <c r="G29" s="6">
        <v>0.45</v>
      </c>
      <c r="H29" s="6">
        <v>4.7784000000000004</v>
      </c>
      <c r="I29" s="6">
        <v>4.3535000000000004</v>
      </c>
      <c r="J29" s="5">
        <f t="shared" si="0"/>
        <v>10.90121323295506</v>
      </c>
      <c r="K29" s="5">
        <f t="shared" si="1"/>
        <v>0.96796137703972229</v>
      </c>
    </row>
    <row r="30" spans="2:13" ht="17" thickBot="1">
      <c r="B30" s="4">
        <v>4</v>
      </c>
      <c r="C30" s="5">
        <v>0</v>
      </c>
      <c r="D30" s="5">
        <v>0</v>
      </c>
      <c r="E30" s="5">
        <v>0</v>
      </c>
      <c r="F30" s="6">
        <v>0</v>
      </c>
      <c r="G30" s="6">
        <v>0</v>
      </c>
      <c r="H30" s="6">
        <v>4.4059999999999997</v>
      </c>
      <c r="I30" s="6">
        <v>4.25</v>
      </c>
      <c r="J30" s="5">
        <f t="shared" si="0"/>
        <v>2.4974391418517734</v>
      </c>
      <c r="K30" s="5">
        <f t="shared" si="1"/>
        <v>0.30528539860020082</v>
      </c>
    </row>
    <row r="31" spans="2:13" ht="17" thickBot="1">
      <c r="B31" s="4">
        <v>5</v>
      </c>
      <c r="C31" s="5">
        <v>0.41</v>
      </c>
      <c r="D31" s="5">
        <v>0.59</v>
      </c>
      <c r="E31" s="5">
        <v>0.59</v>
      </c>
      <c r="F31" s="6">
        <v>-1.121</v>
      </c>
      <c r="G31" s="6">
        <v>0.88500000000000001</v>
      </c>
      <c r="H31" s="6">
        <v>4.0921200000000004</v>
      </c>
      <c r="I31" s="6">
        <v>4.4535499999999999</v>
      </c>
      <c r="J31" s="5">
        <f>10*LOG10(1+(16*B39)^2/(1+(1.26*B39)^2))</f>
        <v>5.0055572892602918</v>
      </c>
      <c r="K31" s="5">
        <f t="shared" si="1"/>
        <v>3.9665721189016985</v>
      </c>
    </row>
    <row r="35" spans="2:4">
      <c r="B35">
        <f>(4.286/H27)-(H27/4.286)</f>
        <v>0.1214637826207593</v>
      </c>
      <c r="D35">
        <f>(4.286/I27)-(I27/4.286)</f>
        <v>6.6190661448165877E-2</v>
      </c>
    </row>
    <row r="36" spans="2:4">
      <c r="B36">
        <f t="shared" ref="B36:B40" si="2">(4.286/H28)-(H28/4.286)</f>
        <v>-2.8495104351678679E-2</v>
      </c>
      <c r="D36">
        <f t="shared" ref="D36:D39" si="3">(4.286/I28)-(I28/4.286)</f>
        <v>0.16706850001456264</v>
      </c>
    </row>
    <row r="37" spans="2:4">
      <c r="B37">
        <f t="shared" si="2"/>
        <v>-0.21793271932437652</v>
      </c>
      <c r="D37">
        <f t="shared" si="3"/>
        <v>-3.1253716350000182E-2</v>
      </c>
    </row>
    <row r="38" spans="2:4">
      <c r="B38">
        <f t="shared" si="2"/>
        <v>-5.5233721292540228E-2</v>
      </c>
      <c r="D38">
        <f t="shared" si="3"/>
        <v>1.6870028272624737E-2</v>
      </c>
    </row>
    <row r="39" spans="2:4">
      <c r="B39">
        <f t="shared" si="2"/>
        <v>9.2614515701527012E-2</v>
      </c>
      <c r="D39">
        <f t="shared" si="3"/>
        <v>-7.6714066438674955E-2</v>
      </c>
    </row>
    <row r="41" spans="2:4">
      <c r="B41" t="s">
        <v>23</v>
      </c>
      <c r="D4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2022-02-20T14:28:13Z</dcterms:created>
  <dcterms:modified xsi:type="dcterms:W3CDTF">2022-02-20T15:12:26Z</dcterms:modified>
</cp:coreProperties>
</file>