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oJunKu\Desktop\자바 프로젝트\SoftwareProject_2020_Spring_Semester-Turbo_Jet_Engine_Thermodynamics_Factor_Calculator\Excel Files\"/>
    </mc:Choice>
  </mc:AlternateContent>
  <xr:revisionPtr revIDLastSave="0" documentId="13_ncr:1_{A30679A1-F55F-4382-B8DE-C269C2B181E7}" xr6:coauthVersionLast="44" xr6:coauthVersionMax="44" xr10:uidLastSave="{00000000-0000-0000-0000-000000000000}"/>
  <bookViews>
    <workbookView xWindow="-108" yWindow="-108" windowWidth="23256" windowHeight="12576" xr2:uid="{DC3834FC-5B1E-45E2-8C20-D629CD9619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U21" i="1" l="1"/>
  <c r="U20" i="1"/>
  <c r="V19" i="1" s="1"/>
  <c r="U19" i="1"/>
  <c r="U18" i="1"/>
  <c r="T21" i="1"/>
  <c r="T20" i="1"/>
  <c r="T19" i="1"/>
  <c r="T18" i="1"/>
  <c r="O21" i="1"/>
  <c r="O20" i="1"/>
  <c r="O19" i="1"/>
  <c r="O18" i="1"/>
  <c r="N21" i="1"/>
  <c r="P19" i="1"/>
  <c r="Q18" i="1" s="1"/>
  <c r="N20" i="1"/>
  <c r="N19" i="1"/>
  <c r="P18" i="1"/>
  <c r="N18" i="1"/>
  <c r="I23" i="1"/>
  <c r="I21" i="1"/>
  <c r="I20" i="1"/>
  <c r="J19" i="1" s="1"/>
  <c r="I19" i="1"/>
  <c r="I18" i="1"/>
  <c r="H21" i="1"/>
  <c r="H20" i="1"/>
  <c r="H19" i="1"/>
  <c r="H18" i="1"/>
  <c r="C21" i="1"/>
  <c r="C20" i="1"/>
  <c r="C19" i="1"/>
  <c r="C18" i="1"/>
  <c r="B21" i="1"/>
  <c r="B20" i="1"/>
  <c r="B19" i="1"/>
  <c r="B18" i="1"/>
  <c r="V20" i="1" l="1"/>
  <c r="W19" i="1" s="1"/>
  <c r="V18" i="1"/>
  <c r="P20" i="1"/>
  <c r="Q19" i="1" s="1"/>
  <c r="R18" i="1" s="1"/>
  <c r="O23" i="1" s="1"/>
  <c r="J20" i="1"/>
  <c r="K19" i="1" s="1"/>
  <c r="J18" i="1"/>
  <c r="K18" i="1" s="1"/>
  <c r="D20" i="1"/>
  <c r="E19" i="1" s="1"/>
  <c r="D19" i="1"/>
  <c r="D18" i="1"/>
  <c r="E18" i="1" s="1"/>
  <c r="W18" i="1" l="1"/>
  <c r="X18" i="1" s="1"/>
  <c r="L18" i="1"/>
  <c r="F18" i="1"/>
  <c r="U23" i="1" l="1"/>
</calcChain>
</file>

<file path=xl/sharedStrings.xml><?xml version="1.0" encoding="utf-8"?>
<sst xmlns="http://schemas.openxmlformats.org/spreadsheetml/2006/main" count="40" uniqueCount="20">
  <si>
    <t>h[m]</t>
    <phoneticPr fontId="2" type="noConversion"/>
  </si>
  <si>
    <t>p[bar]</t>
    <phoneticPr fontId="2" type="noConversion"/>
  </si>
  <si>
    <t>T[K]</t>
    <phoneticPr fontId="2" type="noConversion"/>
  </si>
  <si>
    <r>
      <rPr>
        <sz val="11"/>
        <color theme="1"/>
        <rFont val="Calibri"/>
        <family val="3"/>
        <charset val="161"/>
      </rPr>
      <t>ρ</t>
    </r>
    <r>
      <rPr>
        <sz val="11"/>
        <color theme="1"/>
        <rFont val="맑은 고딕"/>
        <family val="3"/>
        <charset val="129"/>
      </rPr>
      <t>(</t>
    </r>
    <r>
      <rPr>
        <sz val="11"/>
        <color theme="1"/>
        <rFont val="Calibri"/>
        <family val="3"/>
        <charset val="161"/>
      </rPr>
      <t>ρ</t>
    </r>
    <r>
      <rPr>
        <sz val="11"/>
        <color theme="1"/>
        <rFont val="맑은 고딕"/>
        <family val="3"/>
        <charset val="129"/>
      </rPr>
      <t>0)</t>
    </r>
    <phoneticPr fontId="2" type="noConversion"/>
  </si>
  <si>
    <t>a[m/s]</t>
    <phoneticPr fontId="2" type="noConversion"/>
  </si>
  <si>
    <t>국제 표준 대기표</t>
    <phoneticPr fontId="2" type="noConversion"/>
  </si>
  <si>
    <t>참고도서 항공가스터빈엔진 공창덕 구자예 김귀순 정홍철 공저 동명사</t>
    <phoneticPr fontId="2" type="noConversion"/>
  </si>
  <si>
    <t>엑셀 제작자 중앙대학교 기계공학부 허준구</t>
    <phoneticPr fontId="2" type="noConversion"/>
  </si>
  <si>
    <t>xi</t>
    <phoneticPr fontId="2" type="noConversion"/>
  </si>
  <si>
    <t>fi</t>
    <phoneticPr fontId="2" type="noConversion"/>
  </si>
  <si>
    <t>1차</t>
    <phoneticPr fontId="2" type="noConversion"/>
  </si>
  <si>
    <t>2차</t>
    <phoneticPr fontId="2" type="noConversion"/>
  </si>
  <si>
    <t>3차</t>
    <phoneticPr fontId="2" type="noConversion"/>
  </si>
  <si>
    <t>윗 표의 뉴턴 보간 다항식 h와 p 에 대해</t>
    <phoneticPr fontId="2" type="noConversion"/>
  </si>
  <si>
    <t>고도 입력</t>
    <phoneticPr fontId="2" type="noConversion"/>
  </si>
  <si>
    <t>압력</t>
    <phoneticPr fontId="2" type="noConversion"/>
  </si>
  <si>
    <t>뉴턴 보간 다항식 h 와 T 에 대해</t>
    <phoneticPr fontId="2" type="noConversion"/>
  </si>
  <si>
    <r>
      <t xml:space="preserve">뉴턴 보간 다항식 h 와 </t>
    </r>
    <r>
      <rPr>
        <sz val="11"/>
        <color theme="1"/>
        <rFont val="Calibri"/>
        <family val="2"/>
        <charset val="161"/>
      </rPr>
      <t>ρ</t>
    </r>
    <r>
      <rPr>
        <sz val="11"/>
        <color theme="1"/>
        <rFont val="맑은 고딕"/>
        <family val="2"/>
        <charset val="129"/>
        <scheme val="minor"/>
      </rPr>
      <t>에 대해</t>
    </r>
    <phoneticPr fontId="2" type="noConversion"/>
  </si>
  <si>
    <t>온도</t>
    <phoneticPr fontId="2" type="noConversion"/>
  </si>
  <si>
    <t>뉴턴 보간 다항식 h 와 a에 대해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</si>
</sst>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61"/>
    </font>
    <font>
      <sz val="11"/>
      <color theme="1"/>
      <name val="맑은 고딕"/>
      <family val="3"/>
      <charset val="161"/>
    </font>
    <font>
      <sz val="11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1" applyNumberFormat="1" applyFont="1">
      <alignment vertical="center"/>
    </xf>
    <xf numFmtId="0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1" applyNumberFormat="1" applyFont="1" applyBorder="1">
      <alignment vertical="center"/>
    </xf>
    <xf numFmtId="0" fontId="0" fillId="0" borderId="6" xfId="0" applyNumberFormat="1" applyBorder="1">
      <alignment vertical="center"/>
    </xf>
    <xf numFmtId="41" fontId="0" fillId="0" borderId="5" xfId="1" applyFont="1" applyBorder="1">
      <alignment vertical="center"/>
    </xf>
    <xf numFmtId="0" fontId="0" fillId="0" borderId="7" xfId="1" applyNumberFormat="1" applyFont="1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5" fillId="0" borderId="0" xfId="0" applyFont="1" applyBorder="1">
      <alignment vertical="center"/>
    </xf>
    <xf numFmtId="0" fontId="5" fillId="0" borderId="6" xfId="0" applyFont="1" applyBorder="1">
      <alignment vertical="center"/>
    </xf>
    <xf numFmtId="41" fontId="0" fillId="0" borderId="7" xfId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1" applyNumberFormat="1" applyFont="1" applyBorder="1">
      <alignment vertical="center"/>
    </xf>
    <xf numFmtId="0" fontId="0" fillId="0" borderId="3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2" xfId="0" applyBorder="1">
      <alignment vertical="center"/>
    </xf>
    <xf numFmtId="0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C887-E7D6-4590-89DB-78192A9EDD94}">
  <dimension ref="B1:X43"/>
  <sheetViews>
    <sheetView tabSelected="1" workbookViewId="0">
      <selection activeCell="C23" sqref="C23"/>
    </sheetView>
  </sheetViews>
  <sheetFormatPr defaultRowHeight="17.399999999999999" x14ac:dyDescent="0.4"/>
  <cols>
    <col min="2" max="2" width="10.09765625" bestFit="1" customWidth="1"/>
    <col min="3" max="3" width="9.5" bestFit="1" customWidth="1"/>
    <col min="4" max="4" width="13.796875" bestFit="1" customWidth="1"/>
    <col min="5" max="5" width="12.796875" bestFit="1" customWidth="1"/>
    <col min="6" max="6" width="13.59765625" bestFit="1" customWidth="1"/>
  </cols>
  <sheetData>
    <row r="1" spans="2:24" x14ac:dyDescent="0.4">
      <c r="B1" s="28" t="s">
        <v>5</v>
      </c>
      <c r="C1" s="29"/>
      <c r="D1" s="29"/>
      <c r="E1" s="29"/>
      <c r="F1" s="30"/>
      <c r="H1" s="31" t="s">
        <v>7</v>
      </c>
      <c r="I1" s="31"/>
      <c r="J1" s="31"/>
      <c r="K1" s="31"/>
    </row>
    <row r="2" spans="2:24" x14ac:dyDescent="0.4">
      <c r="B2" s="6" t="s">
        <v>0</v>
      </c>
      <c r="C2" s="7" t="s">
        <v>1</v>
      </c>
      <c r="D2" s="7" t="s">
        <v>2</v>
      </c>
      <c r="E2" s="17" t="s">
        <v>3</v>
      </c>
      <c r="F2" s="18" t="s">
        <v>4</v>
      </c>
      <c r="H2" t="s">
        <v>6</v>
      </c>
    </row>
    <row r="3" spans="2:24" x14ac:dyDescent="0.4">
      <c r="B3" s="13">
        <v>0</v>
      </c>
      <c r="C3" s="7">
        <v>1.01325</v>
      </c>
      <c r="D3" s="7">
        <v>288.14999999999998</v>
      </c>
      <c r="E3" s="7">
        <v>1</v>
      </c>
      <c r="F3" s="8">
        <v>340.3</v>
      </c>
    </row>
    <row r="4" spans="2:24" x14ac:dyDescent="0.4">
      <c r="B4" s="13">
        <v>500</v>
      </c>
      <c r="C4" s="7">
        <v>0.9546</v>
      </c>
      <c r="D4" s="7">
        <v>284.89999999999998</v>
      </c>
      <c r="E4" s="7">
        <v>0.95289999999999997</v>
      </c>
      <c r="F4" s="8">
        <v>338.4</v>
      </c>
    </row>
    <row r="5" spans="2:24" x14ac:dyDescent="0.4">
      <c r="B5" s="13">
        <v>1000</v>
      </c>
      <c r="C5" s="7">
        <v>0.89880000000000004</v>
      </c>
      <c r="D5" s="7">
        <v>281.7</v>
      </c>
      <c r="E5" s="7">
        <v>0.90749999999999997</v>
      </c>
      <c r="F5" s="8">
        <v>336.4</v>
      </c>
    </row>
    <row r="6" spans="2:24" x14ac:dyDescent="0.4">
      <c r="B6" s="13">
        <v>1500</v>
      </c>
      <c r="C6" s="7">
        <v>0.84560000000000002</v>
      </c>
      <c r="D6" s="7">
        <v>278.39999999999998</v>
      </c>
      <c r="E6" s="7">
        <v>0.86380000000000001</v>
      </c>
      <c r="F6" s="8">
        <v>334.5</v>
      </c>
    </row>
    <row r="7" spans="2:24" x14ac:dyDescent="0.4">
      <c r="B7" s="13">
        <v>2000</v>
      </c>
      <c r="C7" s="7">
        <v>0.79500000000000004</v>
      </c>
      <c r="D7" s="7">
        <v>275.2</v>
      </c>
      <c r="E7" s="7">
        <v>0.82169999999999999</v>
      </c>
      <c r="F7" s="8">
        <v>332.5</v>
      </c>
    </row>
    <row r="8" spans="2:24" x14ac:dyDescent="0.4">
      <c r="B8" s="13">
        <v>2500</v>
      </c>
      <c r="C8" s="7">
        <v>0.74690000000000001</v>
      </c>
      <c r="D8" s="7">
        <v>271.89999999999998</v>
      </c>
      <c r="E8" s="7">
        <v>0.78120000000000001</v>
      </c>
      <c r="F8" s="8">
        <v>330.6</v>
      </c>
    </row>
    <row r="9" spans="2:24" x14ac:dyDescent="0.4">
      <c r="B9" s="13">
        <v>3000</v>
      </c>
      <c r="C9" s="7">
        <v>0.70120000000000005</v>
      </c>
      <c r="D9" s="7">
        <v>268.7</v>
      </c>
      <c r="E9" s="7">
        <v>0.74229999999999996</v>
      </c>
      <c r="F9" s="8">
        <v>328.6</v>
      </c>
    </row>
    <row r="10" spans="2:24" x14ac:dyDescent="0.4">
      <c r="B10" s="13">
        <v>3500</v>
      </c>
      <c r="C10" s="7">
        <v>0.65780000000000005</v>
      </c>
      <c r="D10" s="7">
        <v>265.39999999999998</v>
      </c>
      <c r="E10" s="7">
        <v>0.70479999999999998</v>
      </c>
      <c r="F10" s="8">
        <v>326.60000000000002</v>
      </c>
    </row>
    <row r="11" spans="2:24" x14ac:dyDescent="0.4">
      <c r="B11" s="13">
        <v>4000</v>
      </c>
      <c r="C11" s="7">
        <v>0.61660000000000004</v>
      </c>
      <c r="D11" s="7">
        <v>262.2</v>
      </c>
      <c r="E11" s="7">
        <v>0.66890000000000005</v>
      </c>
      <c r="F11" s="8">
        <v>324.60000000000002</v>
      </c>
    </row>
    <row r="12" spans="2:24" x14ac:dyDescent="0.4">
      <c r="B12" s="13">
        <v>4500</v>
      </c>
      <c r="C12" s="7">
        <v>0.57550000000000001</v>
      </c>
      <c r="D12" s="7">
        <v>258.89999999999998</v>
      </c>
      <c r="E12" s="7">
        <v>0.63429999999999997</v>
      </c>
      <c r="F12" s="8">
        <v>322.60000000000002</v>
      </c>
    </row>
    <row r="13" spans="2:24" ht="18" thickBot="1" x14ac:dyDescent="0.45">
      <c r="B13" s="19">
        <v>5000</v>
      </c>
      <c r="C13" s="20">
        <v>0.54049999999999998</v>
      </c>
      <c r="D13" s="20">
        <v>255.7</v>
      </c>
      <c r="E13" s="20">
        <v>0.60119999999999996</v>
      </c>
      <c r="F13" s="21">
        <v>320.5</v>
      </c>
    </row>
    <row r="14" spans="2:24" x14ac:dyDescent="0.4">
      <c r="B14" s="1"/>
    </row>
    <row r="15" spans="2:24" ht="18" thickBot="1" x14ac:dyDescent="0.45">
      <c r="B15" s="1"/>
    </row>
    <row r="16" spans="2:24" x14ac:dyDescent="0.4">
      <c r="B16" s="22" t="s">
        <v>13</v>
      </c>
      <c r="C16" s="23"/>
      <c r="D16" s="23"/>
      <c r="E16" s="23"/>
      <c r="F16" s="24"/>
      <c r="H16" s="26" t="s">
        <v>16</v>
      </c>
      <c r="I16" s="4"/>
      <c r="J16" s="4"/>
      <c r="K16" s="4"/>
      <c r="L16" s="5"/>
      <c r="N16" s="26" t="s">
        <v>17</v>
      </c>
      <c r="O16" s="23"/>
      <c r="P16" s="23"/>
      <c r="Q16" s="23"/>
      <c r="R16" s="24"/>
      <c r="T16" s="26" t="s">
        <v>19</v>
      </c>
      <c r="U16" s="4"/>
      <c r="V16" s="4"/>
      <c r="W16" s="4"/>
      <c r="X16" s="5"/>
    </row>
    <row r="17" spans="2:24" ht="18" thickBot="1" x14ac:dyDescent="0.45">
      <c r="B17" s="25" t="s">
        <v>8</v>
      </c>
      <c r="C17" s="10" t="s">
        <v>9</v>
      </c>
      <c r="D17" s="10" t="s">
        <v>10</v>
      </c>
      <c r="E17" s="10" t="s">
        <v>11</v>
      </c>
      <c r="F17" s="12" t="s">
        <v>12</v>
      </c>
      <c r="H17" s="25" t="s">
        <v>8</v>
      </c>
      <c r="I17" s="10" t="s">
        <v>9</v>
      </c>
      <c r="J17" s="10" t="s">
        <v>10</v>
      </c>
      <c r="K17" s="10" t="s">
        <v>11</v>
      </c>
      <c r="L17" s="12" t="s">
        <v>12</v>
      </c>
      <c r="N17" s="25" t="s">
        <v>8</v>
      </c>
      <c r="O17" s="10" t="s">
        <v>9</v>
      </c>
      <c r="P17" s="10" t="s">
        <v>10</v>
      </c>
      <c r="Q17" s="10" t="s">
        <v>11</v>
      </c>
      <c r="R17" s="12" t="s">
        <v>12</v>
      </c>
      <c r="T17" s="25" t="s">
        <v>8</v>
      </c>
      <c r="U17" s="10" t="s">
        <v>9</v>
      </c>
      <c r="V17" s="10" t="s">
        <v>10</v>
      </c>
      <c r="W17" s="10" t="s">
        <v>11</v>
      </c>
      <c r="X17" s="12" t="s">
        <v>12</v>
      </c>
    </row>
    <row r="18" spans="2:24" ht="18" thickBot="1" x14ac:dyDescent="0.45">
      <c r="B18" s="9">
        <f>$B$4</f>
        <v>500</v>
      </c>
      <c r="C18" s="10">
        <f>$C$4</f>
        <v>0.9546</v>
      </c>
      <c r="D18" s="11">
        <f>(C19-C18)/(B19-B18)</f>
        <v>-1.0639999999999997E-4</v>
      </c>
      <c r="E18" s="10">
        <f>(D19-D18)/(B20-B18)</f>
        <v>4.9777777777777691E-9</v>
      </c>
      <c r="F18" s="12">
        <f>(E19-E18)/(B21-B18)</f>
        <v>-1.2345679012345852E-13</v>
      </c>
      <c r="H18" s="9">
        <f>$B$4</f>
        <v>500</v>
      </c>
      <c r="I18" s="27">
        <f>$D$4</f>
        <v>284.89999999999998</v>
      </c>
      <c r="J18" s="11">
        <f>(I19-I18)/(H19-H18)</f>
        <v>-6.4666666666666588E-3</v>
      </c>
      <c r="K18" s="10">
        <f>(J19-J18)/(H20-H18)</f>
        <v>-2.2222222222227293E-8</v>
      </c>
      <c r="L18" s="12">
        <f>(K19-K18)/(H21-H18)</f>
        <v>9.8765432098787972E-12</v>
      </c>
      <c r="N18" s="9">
        <f>$B$4</f>
        <v>500</v>
      </c>
      <c r="O18" s="27">
        <f>$E$4</f>
        <v>0.95289999999999997</v>
      </c>
      <c r="P18" s="11">
        <f>(O19-O18)/(N19-N18)</f>
        <v>-8.746666666666666E-5</v>
      </c>
      <c r="Q18" s="10">
        <f>(P19-P18)/(N20-N18)</f>
        <v>3.1777777777777754E-9</v>
      </c>
      <c r="R18" s="12">
        <f>(Q19-Q18)/(N21-N18)</f>
        <v>-4.9382716049383586E-14</v>
      </c>
      <c r="T18" s="9">
        <f>$B$4</f>
        <v>500</v>
      </c>
      <c r="U18" s="10">
        <f>F4</f>
        <v>338.4</v>
      </c>
      <c r="V18" s="11">
        <f>(U19-U18)/(T19-T18)</f>
        <v>-3.9333333333333182E-3</v>
      </c>
      <c r="W18" s="10">
        <f>(V19-V18)/(T20-T18)</f>
        <v>0</v>
      </c>
      <c r="X18" s="12">
        <f>(W19-W18)/(T21-T18)</f>
        <v>-9.8765432098787972E-12</v>
      </c>
    </row>
    <row r="19" spans="2:24" x14ac:dyDescent="0.4">
      <c r="B19" s="9">
        <f>$B$7</f>
        <v>2000</v>
      </c>
      <c r="C19" s="10">
        <f>$C$7</f>
        <v>0.79500000000000004</v>
      </c>
      <c r="D19" s="10">
        <f t="shared" ref="D19:D20" si="0">(C20-C19)/(B20-B19)</f>
        <v>-9.1466666666666663E-5</v>
      </c>
      <c r="E19" s="10">
        <f>(D20-D19)/(B21-B19)</f>
        <v>4.4222222222222058E-9</v>
      </c>
      <c r="F19" s="12"/>
      <c r="H19" s="9">
        <f>$B$7</f>
        <v>2000</v>
      </c>
      <c r="I19" s="10">
        <f>$D$7</f>
        <v>275.2</v>
      </c>
      <c r="J19" s="10">
        <f t="shared" ref="J19:J20" si="1">(I20-I19)/(H20-H19)</f>
        <v>-6.5333333333333406E-3</v>
      </c>
      <c r="K19" s="10">
        <f>(J20-J19)/(H21-H19)</f>
        <v>2.2222222222227293E-8</v>
      </c>
      <c r="L19" s="12"/>
      <c r="N19" s="9">
        <f>$B$7</f>
        <v>2000</v>
      </c>
      <c r="O19" s="10">
        <f>$E$7</f>
        <v>0.82169999999999999</v>
      </c>
      <c r="P19" s="10">
        <f t="shared" ref="P19:P20" si="2">(O20-O19)/(N20-N19)</f>
        <v>-7.7933333333333335E-5</v>
      </c>
      <c r="Q19" s="10">
        <f>(P20-P19)/(N21-N19)</f>
        <v>2.9555555555555492E-9</v>
      </c>
      <c r="R19" s="12"/>
      <c r="T19" s="9">
        <f>$B$7</f>
        <v>2000</v>
      </c>
      <c r="U19" s="10">
        <f>F7</f>
        <v>332.5</v>
      </c>
      <c r="V19" s="10">
        <f t="shared" ref="V19:V20" si="3">(U20-U19)/(T20-T19)</f>
        <v>-3.9333333333333182E-3</v>
      </c>
      <c r="W19" s="10">
        <f>(V20-V19)/(T21-T19)</f>
        <v>-4.4444444444454586E-8</v>
      </c>
      <c r="X19" s="12"/>
    </row>
    <row r="20" spans="2:24" x14ac:dyDescent="0.4">
      <c r="B20" s="9">
        <f>$B$10</f>
        <v>3500</v>
      </c>
      <c r="C20" s="10">
        <f>$C$10</f>
        <v>0.65780000000000005</v>
      </c>
      <c r="D20" s="10">
        <f t="shared" si="0"/>
        <v>-7.8200000000000044E-5</v>
      </c>
      <c r="E20" s="10"/>
      <c r="F20" s="12"/>
      <c r="H20" s="9">
        <f>$B$10</f>
        <v>3500</v>
      </c>
      <c r="I20" s="10">
        <f>$D$10</f>
        <v>265.39999999999998</v>
      </c>
      <c r="J20" s="10">
        <f t="shared" si="1"/>
        <v>-6.4666666666666588E-3</v>
      </c>
      <c r="K20" s="10"/>
      <c r="L20" s="12"/>
      <c r="N20" s="9">
        <f>$B$10</f>
        <v>3500</v>
      </c>
      <c r="O20" s="10">
        <f>$E$10</f>
        <v>0.70479999999999998</v>
      </c>
      <c r="P20" s="10">
        <f t="shared" si="2"/>
        <v>-6.9066666666666688E-5</v>
      </c>
      <c r="Q20" s="10"/>
      <c r="R20" s="12"/>
      <c r="T20" s="9">
        <f>$B$10</f>
        <v>3500</v>
      </c>
      <c r="U20" s="10">
        <f>F10</f>
        <v>326.60000000000002</v>
      </c>
      <c r="V20" s="10">
        <f t="shared" si="3"/>
        <v>-4.066666666666682E-3</v>
      </c>
      <c r="W20" s="10"/>
      <c r="X20" s="12"/>
    </row>
    <row r="21" spans="2:24" x14ac:dyDescent="0.4">
      <c r="B21" s="9">
        <f>($B$13)</f>
        <v>5000</v>
      </c>
      <c r="C21" s="10">
        <f>$C$13</f>
        <v>0.54049999999999998</v>
      </c>
      <c r="D21" s="10"/>
      <c r="E21" s="10"/>
      <c r="F21" s="12"/>
      <c r="H21" s="9">
        <f>($B$13)</f>
        <v>5000</v>
      </c>
      <c r="I21" s="10">
        <f>$D$13</f>
        <v>255.7</v>
      </c>
      <c r="J21" s="10"/>
      <c r="K21" s="10"/>
      <c r="L21" s="12"/>
      <c r="N21" s="9">
        <f>($B$13)</f>
        <v>5000</v>
      </c>
      <c r="O21" s="10">
        <f>$E$13</f>
        <v>0.60119999999999996</v>
      </c>
      <c r="P21" s="10"/>
      <c r="Q21" s="10"/>
      <c r="R21" s="12"/>
      <c r="T21" s="9">
        <f>($B$13)</f>
        <v>5000</v>
      </c>
      <c r="U21" s="10">
        <f>F13</f>
        <v>320.5</v>
      </c>
      <c r="V21" s="10"/>
      <c r="W21" s="10"/>
      <c r="X21" s="12"/>
    </row>
    <row r="22" spans="2:24" x14ac:dyDescent="0.4">
      <c r="B22" s="9" t="s">
        <v>14</v>
      </c>
      <c r="C22" s="10" t="s">
        <v>15</v>
      </c>
      <c r="D22" s="10"/>
      <c r="E22" s="10"/>
      <c r="F22" s="12"/>
      <c r="H22" s="9" t="s">
        <v>14</v>
      </c>
      <c r="I22" s="10" t="s">
        <v>18</v>
      </c>
      <c r="J22" s="10"/>
      <c r="K22" s="10"/>
      <c r="L22" s="12"/>
      <c r="N22" s="9" t="s">
        <v>14</v>
      </c>
      <c r="O22" s="10" t="s">
        <v>15</v>
      </c>
      <c r="P22" s="10"/>
      <c r="Q22" s="10"/>
      <c r="R22" s="12"/>
      <c r="T22" s="9" t="s">
        <v>14</v>
      </c>
      <c r="U22" s="10" t="s">
        <v>15</v>
      </c>
      <c r="V22" s="10"/>
      <c r="W22" s="10"/>
      <c r="X22" s="12"/>
    </row>
    <row r="23" spans="2:24" ht="18" thickBot="1" x14ac:dyDescent="0.45">
      <c r="B23" s="14">
        <v>3000</v>
      </c>
      <c r="C23" s="15">
        <f>(C$18)+D$18*(B23-B$18)+E$18*(B23-B$18)*(B23-B$19)+F$18*(B23-B$18)*(B23-B$19)*(B23-B$20)</f>
        <v>0.7011987654320988</v>
      </c>
      <c r="D23" s="15"/>
      <c r="E23" s="15"/>
      <c r="F23" s="16"/>
      <c r="H23" s="14">
        <v>1000</v>
      </c>
      <c r="I23" s="15">
        <f>(I$18)+J$18*(H23-H$18)+K$18*(H23-H$18)*(H23-H$19)+L$18*(H23-H$18)*(H23-H$19)*(H23-H$20)</f>
        <v>281.6901234567901</v>
      </c>
      <c r="J23" s="15"/>
      <c r="K23" s="15"/>
      <c r="L23" s="16"/>
      <c r="N23" s="14"/>
      <c r="O23" s="15">
        <f>(O$18)+P$18*(N23-N$18)+Q$18*(N23-N$18)*(N23-N$19)+R$18*(N23-N$18)*(N23-N$19)*(N23-N$20)</f>
        <v>0.99998395061728385</v>
      </c>
      <c r="P23" s="15"/>
      <c r="Q23" s="15"/>
      <c r="R23" s="16"/>
      <c r="T23" s="14"/>
      <c r="U23" s="15">
        <f>(U$18)+V$18*(T23-T$18)+W$18*(T23-T$18)*(T23-T$19)+X$18*(T23-T$18)*(T23-T$19)*(T23-T$20)</f>
        <v>340.40123456790121</v>
      </c>
      <c r="V23" s="15"/>
      <c r="W23" s="15"/>
      <c r="X23" s="16"/>
    </row>
    <row r="24" spans="2:24" x14ac:dyDescent="0.4">
      <c r="B24" s="2"/>
      <c r="C24" s="3"/>
      <c r="D24" s="3"/>
      <c r="E24" s="3"/>
      <c r="F24" s="3"/>
    </row>
    <row r="26" spans="2:24" ht="18" thickBot="1" x14ac:dyDescent="0.45"/>
    <row r="27" spans="2:24" ht="18" thickBot="1" x14ac:dyDescent="0.45">
      <c r="J27" s="27"/>
    </row>
    <row r="28" spans="2:24" x14ac:dyDescent="0.4">
      <c r="J28" s="10"/>
    </row>
    <row r="29" spans="2:24" x14ac:dyDescent="0.4">
      <c r="J29" s="10"/>
    </row>
    <row r="30" spans="2:24" x14ac:dyDescent="0.4">
      <c r="J30" s="10"/>
    </row>
    <row r="33" spans="2:2" x14ac:dyDescent="0.4">
      <c r="B33" s="1"/>
    </row>
    <row r="34" spans="2:2" x14ac:dyDescent="0.4">
      <c r="B34" s="1"/>
    </row>
    <row r="35" spans="2:2" x14ac:dyDescent="0.4">
      <c r="B35" s="1"/>
    </row>
    <row r="36" spans="2:2" x14ac:dyDescent="0.4">
      <c r="B36" s="1"/>
    </row>
    <row r="37" spans="2:2" x14ac:dyDescent="0.4">
      <c r="B37" s="1"/>
    </row>
    <row r="38" spans="2:2" x14ac:dyDescent="0.4">
      <c r="B38" s="1"/>
    </row>
    <row r="39" spans="2:2" x14ac:dyDescent="0.4">
      <c r="B39" s="1"/>
    </row>
    <row r="40" spans="2:2" x14ac:dyDescent="0.4">
      <c r="B40" s="1"/>
    </row>
    <row r="41" spans="2:2" x14ac:dyDescent="0.4">
      <c r="B41" s="1"/>
    </row>
    <row r="42" spans="2:2" x14ac:dyDescent="0.4">
      <c r="B42" s="1"/>
    </row>
    <row r="43" spans="2:2" x14ac:dyDescent="0.4">
      <c r="B43" s="1"/>
    </row>
  </sheetData>
  <mergeCells count="2">
    <mergeCell ref="B1:F1"/>
    <mergeCell ref="H1:K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HeoJunKu</dc:creator>
  <cp:lastModifiedBy>HeoJunKu</cp:lastModifiedBy>
  <dcterms:created xsi:type="dcterms:W3CDTF">2020-04-11T15:48:44Z</dcterms:created>
  <dcterms:modified xsi:type="dcterms:W3CDTF">2020-04-12T11:37:31Z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a0a4ce6f-b360-43f2-8e36-5721f8332c18</vt:lpwstr>
  </property>
</Properties>
</file>