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00EE4F73-6BBB-4AE0-A1DF-00368F151D39}" xr6:coauthVersionLast="46" xr6:coauthVersionMax="46" xr10:uidLastSave="{00000000-0000-0000-0000-000000000000}"/>
  <bookViews>
    <workbookView xWindow="-120" yWindow="450" windowWidth="29040" windowHeight="1527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3" i="7" l="1"/>
  <c r="F14" i="7"/>
  <c r="F15" i="7"/>
  <c r="F16" i="7"/>
  <c r="F17" i="7"/>
  <c r="F18" i="7"/>
  <c r="F19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4" i="7"/>
  <c r="F5" i="7"/>
  <c r="F6" i="7"/>
  <c r="F7" i="7"/>
  <c r="F8" i="7"/>
  <c r="F9" i="7"/>
  <c r="F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F17" i="6"/>
  <c r="F18" i="6"/>
  <c r="F19" i="6"/>
  <c r="F20" i="6"/>
  <c r="F21" i="6"/>
  <c r="F22" i="6"/>
  <c r="F16" i="6"/>
  <c r="E17" i="6"/>
  <c r="E18" i="6"/>
  <c r="E19" i="6"/>
  <c r="E20" i="6"/>
  <c r="E21" i="6"/>
  <c r="E22" i="6"/>
  <c r="E16" i="6"/>
  <c r="F7" i="6"/>
  <c r="F8" i="6"/>
  <c r="F9" i="6"/>
  <c r="F10" i="6"/>
  <c r="F11" i="6"/>
  <c r="F12" i="6"/>
  <c r="F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<sst xmlns="http://schemas.openxmlformats.org/spreadsheetml/2006/main" count="340" uniqueCount="141">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</sst>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C36" sqref="C36:C41"/>
    </sheetView>
  </sheetViews>
  <sheetFormatPr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VLOOKUP(A6,$H$5:$K$9,2,FALSE)</f>
        <v>INTEL COMPUTER</v>
      </c>
      <c r="C6" s="62" t="str">
        <f>VLOOKUP(A6,$H$5:$K$9,3,FALSE)</f>
        <v>BỘ</v>
      </c>
      <c r="D6" s="62">
        <v>10</v>
      </c>
      <c r="E6" s="62">
        <f>VLOOKUP(A6,$H$5:$K$9,4,FALSE)</f>
        <v>565</v>
      </c>
      <c r="F6" s="62">
        <f>IF(D6&gt;20,D6*E6*0.8,E6*D6)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VLOOKUP(A7,$H$5:$K$9,2,FALSE)</f>
        <v>GENIUS MOUSE</v>
      </c>
      <c r="C7" s="62" t="str">
        <f t="shared" ref="C7:C12" si="1">VLOOKUP(A7,$H$5:$K$9,3,FALSE)</f>
        <v>CÁI</v>
      </c>
      <c r="D7" s="62">
        <v>20</v>
      </c>
      <c r="E7" s="62">
        <f t="shared" ref="E7:E12" si="2">VLOOKUP(A7,$H$5:$K$9,4,FALSE)</f>
        <v>5</v>
      </c>
      <c r="F7" s="62">
        <f t="shared" ref="F7:F12" si="3">IF(D7&gt;20,D7*E7*0.8,E7*D7)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HLOOKUP(A16,$H$15:$L$18,2,FALSE)</f>
        <v>INTEL COMPUTER</v>
      </c>
      <c r="C16" s="62" t="str">
        <f>HLOOKUP(A16,$H$15:$L$18,3,FALSE)</f>
        <v>BỘ</v>
      </c>
      <c r="D16" s="62">
        <v>10</v>
      </c>
      <c r="E16" s="62">
        <f>HLOOKUP(A16,$H$15:$L$18,4,FALSE)</f>
        <v>565</v>
      </c>
      <c r="F16" s="131">
        <f>IF(D16&gt;20,D16*E16*0.8,E16*D16)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HLOOKUP(A17,$H$15:$L$18,2,FALSE)</f>
        <v>GENIUS MOUSE</v>
      </c>
      <c r="C17" s="62" t="str">
        <f t="shared" ref="C17:C22" si="5">HLOOKUP(A17,$H$15:$L$18,3,FALSE)</f>
        <v>CÁI</v>
      </c>
      <c r="D17" s="62">
        <v>20</v>
      </c>
      <c r="E17" s="62">
        <f t="shared" ref="E17:E22" si="6">HLOOKUP(A17,$H$15:$L$18,4,FALSE)</f>
        <v>5</v>
      </c>
      <c r="F17" s="131">
        <f t="shared" ref="F17:F22" si="7">IF(D17&gt;20,D17*E17*0.8,E17*D17)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VLOOKUP(C27,$H$26:$I$30,2,TRUE)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VLOOKUP(C28,$H$26:$I$30,2,TRUE)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VLOOKUP(B36,$H$35:$I$41,2,TRUE)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VLOOKUP(B37,$H$35:$I$41,2,TRUE)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opLeftCell="A13" zoomScaleNormal="100" workbookViewId="0">
      <selection activeCell="F14" sqref="F13:F19"/>
    </sheetView>
  </sheetViews>
  <sheetFormatPr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VLOOKUP(LEFT(A3,2),$H$2:$K$5,2,FALSE)</f>
        <v>INTEL COMPUTER</v>
      </c>
      <c r="C3" s="62" t="str">
        <f>VLOOKUP(LEFT(A3,2),$H$2:$K$5,3,FALSE)</f>
        <v>BỘ</v>
      </c>
      <c r="D3" s="62">
        <v>10</v>
      </c>
      <c r="E3" s="62">
        <f>VLOOKUP(LEFT(A3,2),$H$2:$K$5,4,FALSE)</f>
        <v>565</v>
      </c>
      <c r="F3" s="62">
        <f>IF(D3&gt;20,D3*E3*0.8,IF(D3&gt;40,D3*E3*0.7,E3*D3))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VLOOKUP(LEFT(A4,2),$H$2:$K$5,2,FALSE)</f>
        <v>GENIUS MOUSE</v>
      </c>
      <c r="C4" s="62" t="str">
        <f t="shared" ref="C4:C9" si="1">VLOOKUP(LEFT(A4,2),$H$2:$K$5,3,FALSE)</f>
        <v>CÁI</v>
      </c>
      <c r="D4" s="62">
        <v>20</v>
      </c>
      <c r="E4" s="62">
        <f t="shared" ref="E4:E9" si="2">VLOOKUP(LEFT(A4,2),$H$2:$K$5,4,FALSE)</f>
        <v>5</v>
      </c>
      <c r="F4" s="62">
        <f t="shared" ref="F4:F9" si="3">IF(D4&gt;20,D4*E4*0.8,IF(D4&gt;40,D4*E4*0.7,E4*D4))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200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VLOOKUP(LEFT(A13,2)&amp;RIGHT(A13,1),$H$12:$K$18,2,FALSE)</f>
        <v>INTEL COMPUTER</v>
      </c>
      <c r="C13" s="62" t="str">
        <f>VLOOKUP(LEFT(A13,2)&amp;RIGHT(A13,1),$H$12:$K$18,3,FALSE)</f>
        <v>BỘ</v>
      </c>
      <c r="D13" s="62">
        <v>10</v>
      </c>
      <c r="E13" s="62">
        <f>VLOOKUP(LEFT(A13,2)&amp;RIGHT(A13,1),$H$12:$K$18,4,FALSE)</f>
        <v>580</v>
      </c>
      <c r="F13" s="62">
        <f>IF(D13&gt;40,0.7,IF(AND(D13&gt;20,RIGHT(A13,1)="X",OR(LEFT(A13,2)="CP",LEFT(A13,2)="KB")),0.9,1))*E13*D13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VLOOKUP(LEFT(A14,2)&amp;RIGHT(A14,1),$H$12:$K$18,2,FALSE)</f>
        <v>GENIUS MOUSE</v>
      </c>
      <c r="C14" s="62" t="str">
        <f t="shared" ref="C14:C19" si="5">VLOOKUP(LEFT(A14,2)&amp;RIGHT(A14,1),$H$12:$K$18,3,FALSE)</f>
        <v>CÁI</v>
      </c>
      <c r="D14" s="62">
        <v>20</v>
      </c>
      <c r="E14" s="62">
        <f t="shared" ref="E14:E19" si="6">VLOOKUP(LEFT(A14,2)&amp;RIGHT(A14,1),$H$12:$K$18,4,FALSE)</f>
        <v>5</v>
      </c>
      <c r="F14" s="62">
        <f t="shared" ref="F14:F19" si="7">IF(D14&gt;40,E14*D14*0.7,IF(AND(D14&gt;20,RIGHT(A14,1)="X",OR(LEFT(A14,2)="CP",LEFT(A14,2)="KB")),E14*D14*0.9,E14*D14))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tabSelected="1" topLeftCell="A22" zoomScale="86" zoomScaleNormal="86" workbookViewId="0">
      <selection activeCell="B3" sqref="B3"/>
    </sheetView>
  </sheetViews>
  <sheetFormatPr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8.125" style="9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2023-09-16T12:05:31Z</dcterms:modified>
</cp:coreProperties>
</file>