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B70FD3A7-AA62-4F0F-B562-74BE525EC747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9" i="7"/>
  <c r="E14" i="7"/>
  <c r="E15" i="7"/>
  <c r="E16" i="7"/>
  <c r="E17" i="7"/>
  <c r="E18" i="7"/>
  <c r="C13" i="7"/>
  <c r="C19" i="7"/>
  <c r="C14" i="7"/>
  <c r="C15" i="7"/>
  <c r="C16" i="7"/>
  <c r="C17" i="7"/>
  <c r="C18" i="7"/>
  <c r="B14" i="7"/>
  <c r="B13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<sst xmlns="http://schemas.openxmlformats.org/spreadsheetml/2006/main" count="344" uniqueCount="144">
  <si>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</si>
  <si>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</si>
  <si>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</si>
  <si>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</si>
  <si>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</si>
  <si>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</si>
  <si>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</si>
  <si>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</si>
  <si>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</si>
  <si>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</si>
  <si>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</si>
  <si>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</si>
  <si>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</si>
  <si>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</si>
  <si>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</si>
  <si>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</si>
  <si>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</si>
  <si>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</si>
  <si>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</si>
  <si>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</si>
  <si>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</si>
  <si>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</si>
  <si>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</si>
  <si>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</si>
  <si>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</si>
  <si>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</si>
  <si>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</si>
  <si>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</si>
  <si>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</si>
  <si>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</si>
  <si>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</si>
  <si>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</si>
  <si>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</si>
  <si>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</si>
  <si>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</si>
  <si>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</si>
  <si>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</si>
  <si>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</si>
  <si>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</si>
  <si>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</si>
  <si>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</si>
  <si>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</si>
  <si>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</si>
  <si>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</si>
  <si>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</si>
  <si>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</si>
  <si>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</si>
  <si>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</si>
  <si>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</si>
  <si>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</si>
  <si>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</si>
  <si>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</si>
  <si>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</si>
  <si>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</si>
  <si>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</si>
  <si>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</si>
  <si>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</si>
  <si>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</si>
  <si>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</si>
  <si>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</si>
  <si>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</si>
  <si>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</si>
  <si>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</si>
  <si>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</si>
  <si>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</si>
  <si>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</si>
  <si>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</si>
  <si>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</si>
  <si>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</si>
  <si>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</si>
  <si>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</si>
  <si>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</si>
  <si>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</si>
  <si>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</si>
  <si>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</si>
  <si>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</si>
  <si>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</si>
  <si>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</si>
  <si>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</si>
  <si>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</si>
  <si>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</si>
  <si>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</si>
  <si>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</si>
  <si>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</si>
  <si>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</si>
  <si>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</si>
  <si>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</si>
  <si>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</si>
  <si>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</si>
  <si>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</si>
  <si>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</si>
  <si>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</si>
  <si>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</si>
  <si>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</si>
  <si>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</si>
  <si>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</si>
  <si>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</si>
  <si>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</si>
  <si>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</si>
  <si>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</si>
  <si>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</si>
  <si>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</si>
  <si>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</si>
  <si>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</si>
  <si>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</si>
  <si>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</si>
  <si>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</si>
  <si>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</si>
  <si>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</si>
  <si>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</si>
  <si>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</si>
  <si>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</si>
  <si>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</si>
  <si>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</si>
  <si>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</si>
  <si>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</si>
  <si>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</si>
  <si>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</si>
  <si>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</si>
  <si>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</si>
  <si>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</si>
  <si>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</si>
  <si>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</si>
  <si>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</si>
  <si>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</si>
  <si>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</si>
  <si>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</si>
  <si>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</si>
  <si>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</si>
  <si>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</si>
  <si>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</si>
  <si>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</si>
  <si>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</si>
  <si>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</si>
  <si>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</si>
  <si>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</si>
  <si>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</si>
  <si>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</si>
  <si>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</si>
  <si>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</si>
  <si>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</si>
  <si>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if(điều kiện,kq neu dung,kq neu sai)</t>
  </si>
  <si>
    <t>SL&gt;40</t>
  </si>
  <si>
    <t>SL&gt;20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</si>
</sst>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F6" sqref="F6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D6*IF(D6&gt;=20,E6*80%,E6)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D7*IF(D7&gt;=20,E7*80%,E7)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D16*IF(D16&gt;=20,E16*80%,E16)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D17*IF(D17&gt;=20,E17*80%,E17)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140" t="s">
        <v>23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ref="D28:D31" si="8">VLOOKUP(C29,$H$26:$I$30,2,TRUE)</f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5006"/>
  <sheetViews>
    <sheetView zoomScaleNormal="100" workbookViewId="0">
      <selection activeCell="G15" sqref="G15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3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3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3" ht="20.100000000000001" customHeight="1" x14ac:dyDescent="0.2">
      <c r="A3" s="95" t="s">
        <v>99</v>
      </c>
      <c r="B3" s="62" t="str">
        <f>VLOOKUP(LEFT(A3,2),$H$2:$K$5,2,TRUE)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  <c r="L3" s="44" t="s">
        <v>142</v>
      </c>
      <c r="M3" s="44">
        <v>70</v>
      </c>
    </row>
    <row r="4" spans="1:13" ht="20.100000000000001" customHeight="1" x14ac:dyDescent="0.2">
      <c r="A4" s="95" t="s">
        <v>111</v>
      </c>
      <c r="B4" s="62" t="str">
        <f t="shared" ref="B4:B9" si="0">VLOOKUP(LEFT(A4,2),$H$2:$K$5,2,TRUE)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  <c r="L4" s="44" t="s">
        <v>143</v>
      </c>
      <c r="M4" s="44">
        <v>80</v>
      </c>
    </row>
    <row r="5" spans="1:13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  <c r="M5" s="44">
        <v>100</v>
      </c>
    </row>
    <row r="6" spans="1:13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  <c r="I6" s="44" t="s">
        <v>141</v>
      </c>
    </row>
    <row r="7" spans="1:13" ht="20.100000000000001" customHeight="1" x14ac:dyDescent="0.2">
      <c r="A7" s="95" t="s">
        <v>113</v>
      </c>
      <c r="B7" s="62" t="str">
        <f t="shared" si="0"/>
        <v>INTEL COMPUTER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3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3" ht="20.100000000000001" customHeight="1" x14ac:dyDescent="0.2">
      <c r="A9" s="95" t="s">
        <v>113</v>
      </c>
      <c r="B9" s="62" t="str">
        <f t="shared" si="0"/>
        <v>INTEL COMPUTER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3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3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3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VLOOKUP(LEFT(A14,2)&amp;RIGHT(A14,1),$H$12:$K$18,3,FALSE)</f>
        <v>CÁI</v>
      </c>
      <c r="D13" s="62">
        <v>10</v>
      </c>
      <c r="E13" s="62">
        <v>565</v>
      </c>
      <c r="F13" s="62">
        <f>D13*E13*IF(D13&gt;40,70%,IF(AND(D13&gt;20,RIGHT(A13,1 )="X",OR(LEFT(A13,2)="CP",LEFT(A13,2)="KB")),80%,1))</f>
        <v>5650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3" ht="20.100000000000001" customHeight="1" x14ac:dyDescent="0.2">
      <c r="A14" s="95" t="s">
        <v>115</v>
      </c>
      <c r="B14" s="62" t="str">
        <f>VLOOKUP(LEFT(A14,2)&amp;RIGHT(A14,1),$H$12:$K$18,2,FALSE)</f>
        <v>GENIUS MOUSE</v>
      </c>
      <c r="C14" s="62" t="str">
        <f t="shared" ref="C14:C19" si="4">VLOOKUP(LEFT(A15,2)&amp;RIGHT(A15,1),$H$12:$K$18,3,FALSE)</f>
        <v>BỘ</v>
      </c>
      <c r="D14" s="62">
        <v>20</v>
      </c>
      <c r="E14" s="62">
        <f t="shared" ref="E14:E19" si="5">VLOOKUP(LEFT(A15,2)&amp;RIGHT(A15,1),$H$12:$K$18,4,FALSE)</f>
        <v>580</v>
      </c>
      <c r="F14" s="62">
        <f t="shared" ref="F14:F19" si="6">D14*E14*IF(D14&gt;40,70%,IF(AND(D14&gt;20,RIGHT(A14,1 )="X",OR(LEFT(A14,2)="CP",LEFT(A14,2)="KB")),80%,1))</f>
        <v>11600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3" ht="20.100000000000001" customHeight="1" x14ac:dyDescent="0.2">
      <c r="A15" s="95" t="s">
        <v>117</v>
      </c>
      <c r="B15" s="62" t="str">
        <f t="shared" ref="B14:B19" si="7">VLOOKUP(LEFT(A15,2)&amp;RIGHT(A15,1),$H$12:$K$18,2,FALSE)</f>
        <v>INTEL COMPUTER</v>
      </c>
      <c r="C15" s="62" t="str">
        <f t="shared" si="4"/>
        <v>CÁI</v>
      </c>
      <c r="D15" s="62">
        <v>15</v>
      </c>
      <c r="E15" s="62">
        <f t="shared" si="5"/>
        <v>5</v>
      </c>
      <c r="F15" s="62">
        <f t="shared" si="6"/>
        <v>75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3" ht="20.100000000000001" customHeight="1" x14ac:dyDescent="0.2">
      <c r="A16" s="95" t="s">
        <v>115</v>
      </c>
      <c r="B16" s="62" t="str">
        <f t="shared" si="7"/>
        <v>GENIUS MOUSE</v>
      </c>
      <c r="C16" s="62" t="str">
        <f t="shared" si="4"/>
        <v>CÁI</v>
      </c>
      <c r="D16" s="62">
        <v>50</v>
      </c>
      <c r="E16" s="62">
        <f t="shared" si="5"/>
        <v>14</v>
      </c>
      <c r="F16" s="62">
        <f t="shared" si="6"/>
        <v>489.99999999999994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7"/>
        <v>WIN95 KEYBOARD</v>
      </c>
      <c r="C17" s="62" t="str">
        <f t="shared" si="4"/>
        <v>BỘ</v>
      </c>
      <c r="D17" s="62">
        <v>5</v>
      </c>
      <c r="E17" s="62">
        <f t="shared" si="5"/>
        <v>565</v>
      </c>
      <c r="F17" s="62">
        <f t="shared" si="6"/>
        <v>2825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7"/>
        <v>INTEL COMPUTER</v>
      </c>
      <c r="C18" s="62" t="str">
        <f t="shared" si="4"/>
        <v>CÁI</v>
      </c>
      <c r="D18" s="62">
        <v>3</v>
      </c>
      <c r="E18" s="62">
        <f t="shared" si="5"/>
        <v>14</v>
      </c>
      <c r="F18" s="62">
        <f t="shared" si="6"/>
        <v>42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7"/>
        <v>WIN95 KEYBOARD</v>
      </c>
      <c r="C19" s="62" t="str">
        <f>VLOOKUP(LEFT(A19,2)&amp;RIGHT(A19,1),$H$12:$K$18,3,FALSE)</f>
        <v>CÁI</v>
      </c>
      <c r="D19" s="62">
        <v>2</v>
      </c>
      <c r="E19" s="62">
        <f>VLOOKUP(LEFT(A19,2)&amp;RIGHT(A19,1),$H$12:$K$18,4,FALSE)</f>
        <v>14</v>
      </c>
      <c r="F19" s="62">
        <f t="shared" si="6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86" zoomScaleNormal="86" workbookViewId="0">
      <selection activeCell="C3" sqref="C3"/>
    </sheetView>
  </sheetViews>
  <sheetFormatPr defaultRowHeight="21.95" customHeight="1" x14ac:dyDescent="0.2"/>
  <cols>
    <col min="1" max="1" width="10.625" style="9" customWidth="1"/>
    <col min="2" max="2" width="21.1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>
        <f>O13</f>
        <v>0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/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/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/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2023-10-08T10:27:18Z</dcterms:modified>
</cp:coreProperties>
</file>