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E79717C-1D68-4DB9-B43C-A6E7CAFF4341}" xr6:coauthVersionLast="46" xr6:coauthVersionMax="46" xr10:uidLastSave="{00000000-0000-0000-0000-000000000000}"/>
  <bookViews>
    <workbookView xWindow="-120" yWindow="450" windowWidth="29040" windowHeight="1527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10" i="13"/>
  <c r="I11" i="13"/>
  <c r="I7" i="13"/>
  <c r="I5" i="13"/>
  <c r="I8" i="13"/>
  <c r="I13" i="13"/>
  <c r="I9" i="13"/>
  <c r="I12" i="13"/>
  <c r="I6" i="13"/>
  <c r="G10" i="13"/>
  <c r="G11" i="13"/>
  <c r="G7" i="13"/>
  <c r="G5" i="13"/>
  <c r="G8" i="13"/>
  <c r="G13" i="13"/>
  <c r="G9" i="13"/>
  <c r="G12" i="13"/>
  <c r="G6" i="13"/>
  <c r="C12" i="13"/>
  <c r="C10" i="13"/>
  <c r="C11" i="13"/>
  <c r="C7" i="13"/>
  <c r="C5" i="13"/>
  <c r="C8" i="13"/>
  <c r="C13" i="13"/>
  <c r="C9" i="13"/>
  <c r="C6" i="13"/>
  <c r="F10" i="13"/>
  <c r="F11" i="13"/>
  <c r="F7" i="13"/>
  <c r="F5" i="13"/>
  <c r="F8" i="13"/>
  <c r="F13" i="13"/>
  <c r="F9" i="13"/>
  <c r="F12" i="13"/>
  <c r="F6" i="13"/>
  <c r="D10" i="13"/>
  <c r="H10" i="13" s="1"/>
  <c r="D11" i="13"/>
  <c r="H11" i="13" s="1"/>
  <c r="D7" i="13"/>
  <c r="H7" i="13" s="1"/>
  <c r="D5" i="13"/>
  <c r="H21" i="13" s="1"/>
  <c r="D8" i="13"/>
  <c r="H8" i="13" s="1"/>
  <c r="D13" i="13"/>
  <c r="H13" i="13" s="1"/>
  <c r="D9" i="13"/>
  <c r="H9" i="13" s="1"/>
  <c r="D12" i="13"/>
  <c r="H12" i="13" s="1"/>
  <c r="D6" i="13"/>
  <c r="H6" i="13" s="1"/>
  <c r="E8" i="13" l="1"/>
  <c r="E5" i="13"/>
  <c r="E6" i="13"/>
  <c r="E12" i="13"/>
  <c r="E10" i="13"/>
  <c r="E9" i="13"/>
  <c r="E13" i="13"/>
  <c r="E7" i="13"/>
  <c r="E11" i="13"/>
  <c r="H5" i="13"/>
  <c r="I21" i="13"/>
  <c r="G2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<sst xmlns="http://schemas.openxmlformats.org/spreadsheetml/2006/main" count="264" uniqueCount="196">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</sst>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5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40" zoomScaleNormal="140" workbookViewId="0">
      <selection activeCell="E5" sqref="E5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85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86</v>
      </c>
      <c r="B3" s="72" t="s">
        <v>87</v>
      </c>
      <c r="C3" s="65" t="s">
        <v>93</v>
      </c>
      <c r="D3" s="65" t="s">
        <v>94</v>
      </c>
      <c r="E3" s="65" t="s">
        <v>88</v>
      </c>
      <c r="F3" s="67" t="s">
        <v>89</v>
      </c>
      <c r="G3" s="68"/>
      <c r="H3" s="70" t="s">
        <v>90</v>
      </c>
      <c r="I3" s="36" t="s">
        <v>47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91</v>
      </c>
      <c r="G4" s="35" t="s">
        <v>92</v>
      </c>
      <c r="H4" s="71"/>
      <c r="I4" s="37"/>
    </row>
    <row r="5" spans="1:10" ht="20.100000000000001" customHeight="1" x14ac:dyDescent="0.2">
      <c r="A5" s="2" t="s">
        <v>170</v>
      </c>
      <c r="B5" s="2">
        <v>25</v>
      </c>
      <c r="C5" s="2" t="str">
        <f>IF(LEFT(A5,2)="A1","Tin học A.1","Tin học A.2")</f>
        <v>Tin học A.1</v>
      </c>
      <c r="D5" s="2" t="str">
        <f>MID(A5,3,1)</f>
        <v>C</v>
      </c>
      <c r="E5" s="27" t="str">
        <f>C5&amp;"-"&amp;IF(D5="S","Sáng",IF(D5="C","Chiều","Tối"))</f>
        <v>Tin học A.1-Chiều</v>
      </c>
      <c r="F5" s="27" t="str">
        <f>IF(B5&lt;10,"","X")</f>
        <v>X</v>
      </c>
      <c r="G5" s="27" t="str">
        <f>IF(B5&gt;=20,"X","")</f>
        <v>X</v>
      </c>
      <c r="H5" s="48">
        <f>IF(D5="T",$D$2+2,$D$2)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162</v>
      </c>
      <c r="B6" s="2">
        <v>22</v>
      </c>
      <c r="C6" s="2" t="str">
        <f>IF(LEFT(A6,2)="A1","Tin học A.1","Tin học A.2")</f>
        <v>Tin học A.1</v>
      </c>
      <c r="D6" s="2" t="str">
        <f>MID(A6,3,1)</f>
        <v>S</v>
      </c>
      <c r="E6" s="27" t="str">
        <f>C6&amp;"-"&amp;IF(D6="S","Sáng",IF(D6="C","Chiều","Tối"))</f>
        <v>Tin học A.1-Sáng</v>
      </c>
      <c r="F6" s="27" t="str">
        <f>IF(B6&lt;10,"","X")</f>
        <v>X</v>
      </c>
      <c r="G6" s="27" t="str">
        <f>IF(B6&gt;=20,"X","")</f>
        <v>X</v>
      </c>
      <c r="H6" s="48">
        <f>IF(D6="T",$D$2+2,$D$2)</f>
        <v>44344</v>
      </c>
      <c r="I6" s="27" t="str">
        <f>IF(B6&lt;10,"Hủy","")</f>
        <v/>
      </c>
    </row>
    <row r="7" spans="1:10" ht="20.100000000000001" customHeight="1" x14ac:dyDescent="0.2">
      <c r="A7" s="2" t="s">
        <v>169</v>
      </c>
      <c r="B7" s="2">
        <v>18</v>
      </c>
      <c r="C7" s="2" t="str">
        <f>IF(LEFT(A7,2)="A1","Tin học A.1","Tin học A.2")</f>
        <v>Tin học A.1</v>
      </c>
      <c r="D7" s="2" t="str">
        <f>MID(A7,3,1)</f>
        <v>S</v>
      </c>
      <c r="E7" s="27" t="str">
        <f>C7&amp;"-"&amp;IF(D7="S","Sáng",IF(D7="C","Chiều","Tối"))</f>
        <v>Tin học A.1-Sáng</v>
      </c>
      <c r="F7" s="27" t="str">
        <f>IF(B7&lt;10,"","X")</f>
        <v>X</v>
      </c>
      <c r="G7" s="27" t="str">
        <f>IF(B7&gt;=20,"X","")</f>
        <v/>
      </c>
      <c r="H7" s="48">
        <f>IF(D7="T",$D$2+2,$D$2)</f>
        <v>44344</v>
      </c>
      <c r="I7" s="27" t="str">
        <f>IF(B7&lt;10,"Hủy","")</f>
        <v/>
      </c>
    </row>
    <row r="8" spans="1:10" ht="20.100000000000001" customHeight="1" x14ac:dyDescent="0.2">
      <c r="A8" s="2" t="s">
        <v>171</v>
      </c>
      <c r="B8" s="2">
        <v>7</v>
      </c>
      <c r="C8" s="2" t="str">
        <f>IF(LEFT(A8,2)="A1","Tin học A.1","Tin học A.2")</f>
        <v>Tin học A.1</v>
      </c>
      <c r="D8" s="2" t="str">
        <f>MID(A8,3,1)</f>
        <v>S</v>
      </c>
      <c r="E8" s="27" t="str">
        <f>C8&amp;"-"&amp;IF(D8="S","Sáng",IF(D8="C","Chiều","Tối"))</f>
        <v>Tin học A.1-Sáng</v>
      </c>
      <c r="F8" s="27" t="str">
        <f>IF(B8&lt;10,"","X")</f>
        <v/>
      </c>
      <c r="G8" s="27" t="str">
        <f>IF(B8&gt;=20,"X","")</f>
        <v/>
      </c>
      <c r="H8" s="48">
        <f>IF(D8="T",$D$2+2,$D$2)</f>
        <v>44344</v>
      </c>
      <c r="I8" s="27" t="str">
        <f>IF(B8&lt;10,"Hủy","")</f>
        <v>Hủy</v>
      </c>
    </row>
    <row r="9" spans="1:10" ht="20.100000000000001" customHeight="1" x14ac:dyDescent="0.2">
      <c r="A9" s="2" t="s">
        <v>173</v>
      </c>
      <c r="B9" s="2">
        <v>28</v>
      </c>
      <c r="C9" s="2" t="str">
        <f>IF(LEFT(A9,2)="A1","Tin học A.1","Tin học A.2")</f>
        <v>Tin học A.1</v>
      </c>
      <c r="D9" s="2" t="str">
        <f>MID(A9,3,1)</f>
        <v>T</v>
      </c>
      <c r="E9" s="27" t="str">
        <f>C9&amp;"-"&amp;IF(D9="S","Sáng",IF(D9="C","Chiều","Tối"))</f>
        <v>Tin học A.1-Tối</v>
      </c>
      <c r="F9" s="27" t="str">
        <f>IF(B9&lt;10,"","X")</f>
        <v>X</v>
      </c>
      <c r="G9" s="27" t="str">
        <f>IF(B9&gt;=20,"X","")</f>
        <v>X</v>
      </c>
      <c r="H9" s="48">
        <f>IF(D9="T",$D$2+2,$D$2)</f>
        <v>44346</v>
      </c>
      <c r="I9" s="27" t="str">
        <f>IF(B9&lt;10,"Hủy","")</f>
        <v/>
      </c>
    </row>
    <row r="10" spans="1:10" ht="20.100000000000001" customHeight="1" x14ac:dyDescent="0.2">
      <c r="A10" s="2" t="s">
        <v>167</v>
      </c>
      <c r="B10" s="2">
        <v>18</v>
      </c>
      <c r="C10" s="2" t="str">
        <f>IF(LEFT(A10,2)="A1","Tin học A.1","Tin học A.2")</f>
        <v>Tin học A.1</v>
      </c>
      <c r="D10" s="2" t="str">
        <f>MID(A10,3,1)</f>
        <v>T</v>
      </c>
      <c r="E10" s="27" t="str">
        <f>C10&amp;"-"&amp;IF(D10="S","Sáng",IF(D10="C","Chiều","Tối"))</f>
        <v>Tin học A.1-Tối</v>
      </c>
      <c r="F10" s="27" t="str">
        <f>IF(B10&lt;10,"","X")</f>
        <v>X</v>
      </c>
      <c r="G10" s="27" t="str">
        <f>IF(B10&gt;=20,"X","")</f>
        <v/>
      </c>
      <c r="H10" s="48">
        <f>IF(D10="T",$D$2+2,$D$2)</f>
        <v>44346</v>
      </c>
      <c r="I10" s="27" t="str">
        <f>IF(B10&lt;10,"Hủy","")</f>
        <v/>
      </c>
    </row>
    <row r="11" spans="1:10" ht="20.100000000000001" customHeight="1" x14ac:dyDescent="0.2">
      <c r="A11" s="2" t="s">
        <v>168</v>
      </c>
      <c r="B11" s="2">
        <v>19</v>
      </c>
      <c r="C11" s="2" t="str">
        <f>IF(LEFT(A11,2)="A1","Tin học A.1","Tin học A.2")</f>
        <v>Tin học A.2</v>
      </c>
      <c r="D11" s="2" t="str">
        <f>MID(A11,3,1)</f>
        <v>C</v>
      </c>
      <c r="E11" s="27" t="str">
        <f>C11&amp;"-"&amp;IF(D11="S","Sáng",IF(D11="C","Chiều","Tối"))</f>
        <v>Tin học A.2-Chiều</v>
      </c>
      <c r="F11" s="27" t="str">
        <f>IF(B11&lt;10,"","X")</f>
        <v>X</v>
      </c>
      <c r="G11" s="27" t="str">
        <f>IF(B11&gt;=20,"X","")</f>
        <v/>
      </c>
      <c r="H11" s="48">
        <f>IF(D11="T",$D$2+2,$D$2)</f>
        <v>44344</v>
      </c>
      <c r="I11" s="27" t="str">
        <f>IF(B11&lt;10,"Hủy","")</f>
        <v/>
      </c>
    </row>
    <row r="12" spans="1:10" ht="20.100000000000001" customHeight="1" x14ac:dyDescent="0.2">
      <c r="A12" s="2" t="s">
        <v>174</v>
      </c>
      <c r="B12" s="2">
        <v>9</v>
      </c>
      <c r="C12" s="2" t="str">
        <f>IF(LEFT(A12,2)="A1","Tin học A.1","Tin học A.2")</f>
        <v>Tin học A.2</v>
      </c>
      <c r="D12" s="2" t="str">
        <f>MID(A12,3,1)</f>
        <v>S</v>
      </c>
      <c r="E12" s="27" t="str">
        <f>C12&amp;"-"&amp;IF(D12="S","Sáng",IF(D12="C","Chiều","Tối"))</f>
        <v>Tin học A.2-Sáng</v>
      </c>
      <c r="F12" s="27" t="str">
        <f>IF(B12&lt;10,"","X")</f>
        <v/>
      </c>
      <c r="G12" s="27" t="str">
        <f>IF(B12&gt;=20,"X","")</f>
        <v/>
      </c>
      <c r="H12" s="48">
        <f>IF(D12="T",$D$2+2,$D$2)</f>
        <v>44344</v>
      </c>
      <c r="I12" s="27" t="str">
        <f>IF(B12&lt;10,"Hủy","")</f>
        <v>Hủy</v>
      </c>
    </row>
    <row r="13" spans="1:10" ht="20.100000000000001" customHeight="1" x14ac:dyDescent="0.2">
      <c r="A13" s="2" t="s">
        <v>172</v>
      </c>
      <c r="B13" s="2">
        <v>19</v>
      </c>
      <c r="C13" s="2" t="str">
        <f>IF(LEFT(A13,2)="A1","Tin học A.1","Tin học A.2")</f>
        <v>Tin học A.2</v>
      </c>
      <c r="D13" s="2" t="str">
        <f>MID(A13,3,1)</f>
        <v>T</v>
      </c>
      <c r="E13" s="27" t="str">
        <f>C13&amp;"-"&amp;IF(D13="S","Sáng",IF(D13="C","Chiều","Tối"))</f>
        <v>Tin học A.2-Tối</v>
      </c>
      <c r="F13" s="27" t="str">
        <f>IF(B13&lt;10,"","X")</f>
        <v>X</v>
      </c>
      <c r="G13" s="27" t="str">
        <f>IF(B13&gt;=20,"X","")</f>
        <v/>
      </c>
      <c r="H13" s="48">
        <f>IF(D13="T",$D$2+2,$D$2)</f>
        <v>44346</v>
      </c>
      <c r="I13" s="27" t="str">
        <f>IF(B13&lt;10,"Hủy","")</f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COUNTIF($D$5:$D$13,"=S")</f>
        <v>4</v>
      </c>
      <c r="H21" s="27">
        <f>COUNTIF($D$5:$D$13,"=C")</f>
        <v>2</v>
      </c>
      <c r="I21" s="27">
        <f>COUNTIF($D$5:$D$13,"=T")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5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="142" zoomScaleNormal="142" workbookViewId="0">
      <selection activeCell="D3" sqref="D3:D10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RIGHT(B3,1)</f>
        <v>1</v>
      </c>
      <c r="E3" s="27" t="str">
        <f>IF(MID(B3,3,1)="A","Toán",IF(MID(B3,3,1)="B","Lý","Hóa"))</f>
        <v>Toán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RIGHT(B4,1)</f>
        <v>3</v>
      </c>
      <c r="E4" s="27" t="str">
        <f t="shared" ref="E4:E10" si="2">IF(MID(B4,3,1)="A","Toán",IF(MID(B4,3,1)="B","Lý","Hóa"))</f>
        <v>Toán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3</v>
      </c>
      <c r="E5" s="27" t="str">
        <f t="shared" si="2"/>
        <v>Hóa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2</v>
      </c>
      <c r="E6" s="27" t="str">
        <f t="shared" si="2"/>
        <v>Lý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1</v>
      </c>
      <c r="E7" s="27" t="str">
        <f t="shared" si="2"/>
        <v>Lý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3</v>
      </c>
      <c r="E8" s="27" t="str">
        <f t="shared" si="2"/>
        <v>Lý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2</v>
      </c>
      <c r="E9" s="27" t="str">
        <f t="shared" si="2"/>
        <v>Toán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2</v>
      </c>
      <c r="E10" s="27" t="str">
        <f t="shared" si="2"/>
        <v>Hóa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B6" sqref="B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194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185</v>
      </c>
      <c r="B2" s="49" t="s">
        <v>186</v>
      </c>
      <c r="C2" s="50" t="s">
        <v>189</v>
      </c>
      <c r="D2" s="50" t="s">
        <v>190</v>
      </c>
      <c r="E2" s="50" t="s">
        <v>191</v>
      </c>
      <c r="F2" s="50" t="s">
        <v>192</v>
      </c>
      <c r="G2" s="50" t="s">
        <v>193</v>
      </c>
      <c r="H2" s="50" t="s">
        <v>187</v>
      </c>
      <c r="I2" s="49" t="s">
        <v>188</v>
      </c>
    </row>
    <row r="3" spans="1:9" x14ac:dyDescent="0.2">
      <c r="A3" s="52">
        <v>1</v>
      </c>
      <c r="B3" s="53" t="s">
        <v>77</v>
      </c>
      <c r="C3" s="52" t="s">
        <v>29</v>
      </c>
      <c r="D3" s="52">
        <v>9</v>
      </c>
      <c r="E3" s="52">
        <v>10</v>
      </c>
      <c r="F3" s="54"/>
      <c r="G3" s="55"/>
      <c r="H3" s="55"/>
      <c r="I3" s="55"/>
    </row>
    <row r="4" spans="1:9" x14ac:dyDescent="0.2">
      <c r="A4" s="52">
        <v>2</v>
      </c>
      <c r="B4" s="53" t="s">
        <v>78</v>
      </c>
      <c r="C4" s="52" t="s">
        <v>31</v>
      </c>
      <c r="D4" s="52">
        <v>8</v>
      </c>
      <c r="E4" s="52">
        <v>10</v>
      </c>
      <c r="F4" s="54"/>
      <c r="G4" s="55"/>
      <c r="H4" s="55"/>
      <c r="I4" s="55"/>
    </row>
    <row r="5" spans="1:9" x14ac:dyDescent="0.2">
      <c r="A5" s="52">
        <v>3</v>
      </c>
      <c r="B5" s="53" t="s">
        <v>195</v>
      </c>
      <c r="C5" s="52" t="s">
        <v>31</v>
      </c>
      <c r="D5" s="52">
        <v>5</v>
      </c>
      <c r="E5" s="52">
        <v>6</v>
      </c>
      <c r="F5" s="54"/>
      <c r="G5" s="55"/>
      <c r="H5" s="55"/>
      <c r="I5" s="55"/>
    </row>
    <row r="6" spans="1:9" x14ac:dyDescent="0.2">
      <c r="A6" s="52">
        <v>4</v>
      </c>
      <c r="B6" s="53" t="s">
        <v>79</v>
      </c>
      <c r="C6" s="52" t="s">
        <v>29</v>
      </c>
      <c r="D6" s="52">
        <v>8</v>
      </c>
      <c r="E6" s="52">
        <v>2</v>
      </c>
      <c r="F6" s="54"/>
      <c r="G6" s="55"/>
      <c r="H6" s="55"/>
      <c r="I6" s="55"/>
    </row>
    <row r="7" spans="1:9" x14ac:dyDescent="0.2">
      <c r="A7" s="52">
        <v>5</v>
      </c>
      <c r="B7" s="53" t="s">
        <v>80</v>
      </c>
      <c r="C7" s="52" t="s">
        <v>31</v>
      </c>
      <c r="D7" s="52">
        <v>10</v>
      </c>
      <c r="E7" s="52">
        <v>9</v>
      </c>
      <c r="F7" s="54"/>
      <c r="G7" s="55"/>
      <c r="H7" s="55"/>
      <c r="I7" s="55"/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181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182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183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184</v>
      </c>
      <c r="B13" s="59"/>
    </row>
    <row r="14" spans="1:9" ht="47.25" customHeight="1" x14ac:dyDescent="0.2">
      <c r="A14" s="60" t="s">
        <v>149</v>
      </c>
      <c r="B14" s="61" t="s">
        <v>156</v>
      </c>
      <c r="C14" s="62" t="s">
        <v>150</v>
      </c>
      <c r="D14" s="75" t="s">
        <v>158</v>
      </c>
      <c r="E14" s="75"/>
    </row>
    <row r="15" spans="1:9" x14ac:dyDescent="0.2">
      <c r="A15" s="63" t="s">
        <v>34</v>
      </c>
      <c r="B15" s="63" t="s">
        <v>157</v>
      </c>
      <c r="C15" s="64" t="s">
        <v>141</v>
      </c>
      <c r="D15" s="76" t="s">
        <v>33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E18" sqref="E18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7" t="s">
        <v>55</v>
      </c>
      <c r="B13" s="77" t="s">
        <v>42</v>
      </c>
      <c r="C13" s="77" t="s">
        <v>44</v>
      </c>
      <c r="D13" s="77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7"/>
      <c r="B14" s="77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121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101</v>
      </c>
      <c r="C2" s="84"/>
      <c r="D2" s="43" t="s">
        <v>102</v>
      </c>
      <c r="E2" s="79" t="s">
        <v>116</v>
      </c>
      <c r="F2" s="79"/>
      <c r="G2" s="79"/>
      <c r="H2" s="79"/>
      <c r="I2" s="43" t="s">
        <v>111</v>
      </c>
      <c r="J2" s="43" t="s">
        <v>112</v>
      </c>
      <c r="K2" s="43" t="s">
        <v>115</v>
      </c>
    </row>
    <row r="3" spans="1:11" x14ac:dyDescent="0.2">
      <c r="A3" s="81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79" t="s">
        <v>116</v>
      </c>
      <c r="J20" s="79"/>
      <c r="K20" s="79"/>
      <c r="L20" s="79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2023-10-15T03:04:17Z</dcterms:modified>
</cp:coreProperties>
</file>