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10\Desktop\"/>
    </mc:Choice>
  </mc:AlternateContent>
  <xr:revisionPtr revIDLastSave="0" documentId="13_ncr:1_{CF754051-7AD3-4023-BD9F-DF1636997DE3}" xr6:coauthVersionLast="47" xr6:coauthVersionMax="47" xr10:uidLastSave="{00000000-0000-0000-0000-000000000000}"/>
  <bookViews>
    <workbookView xWindow="-108" yWindow="444" windowWidth="23256" windowHeight="12024" activeTab="1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F5" i="2" l="1"/>
  <c r="F11" i="2"/>
  <c r="F7" i="2"/>
  <c r="F9" i="2" s="1"/>
  <c r="F6" i="2"/>
  <c r="F8" i="2" s="1"/>
  <c r="F10" i="2" s="1"/>
  <c r="F4" i="2"/>
  <c r="E5" i="2"/>
  <c r="D5" i="2" s="1"/>
  <c r="E6" i="2"/>
  <c r="D6" i="2" s="1"/>
  <c r="E7" i="2"/>
  <c r="E8" i="2"/>
  <c r="D8" i="2" s="1"/>
  <c r="E9" i="2"/>
  <c r="E10" i="2"/>
  <c r="D10" i="2" s="1"/>
  <c r="E11" i="2"/>
  <c r="D7" i="2"/>
  <c r="D9" i="2"/>
  <c r="D11" i="2"/>
  <c r="C5" i="2"/>
  <c r="C6" i="2"/>
  <c r="C7" i="2"/>
  <c r="C8" i="2"/>
  <c r="C9" i="2"/>
  <c r="C10" i="2"/>
  <c r="C11" i="2"/>
  <c r="C4" i="2"/>
  <c r="E4" i="2"/>
  <c r="H4" i="1"/>
  <c r="H5" i="1"/>
  <c r="H6" i="1"/>
  <c r="H7" i="1"/>
  <c r="H8" i="1"/>
  <c r="H9" i="1"/>
  <c r="H10" i="1"/>
  <c r="H3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E5" i="4"/>
  <c r="E6" i="4"/>
  <c r="E7" i="4"/>
  <c r="E8" i="4"/>
  <c r="E9" i="4"/>
  <c r="E10" i="4"/>
  <c r="E11" i="4"/>
  <c r="E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  <comment ref="E8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8" authorId="0" shapeId="0" xr:uid="{00000000-0006-0000-0200-000007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8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<sst xmlns="http://schemas.openxmlformats.org/spreadsheetml/2006/main" count="74" uniqueCount="62">
  <si>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</si>
  <si>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</si>
  <si>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</si>
  <si>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</si>
  <si>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</si>
  <si>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</si>
  <si>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</si>
  <si>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</si>
  <si>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</si>
  <si>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</si>
  <si>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</si>
  <si>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</si>
  <si>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</si>
  <si>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</si>
  <si>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</si>
  <si>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</si>
  <si>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</si>
  <si>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</si>
  <si>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</si>
  <si>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</si>
  <si>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</si>
  <si>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</si>
  <si>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</si>
  <si>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</si>
  <si>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</si>
  <si>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?</t>
  </si>
  <si>
    <t>Tổng cộng: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</si>
  <si>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</si>
  <si>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</si>
  <si>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</si>
  <si>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</si>
  <si>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</si>
  <si>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</si>
  <si>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</si>
  <si>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</si>
  <si>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</si>
  <si>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</si>
  <si>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</si>
  <si>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</si>
  <si>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</si>
  <si>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</si>
  <si>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</si>
  <si>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</si>
  <si>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</si>
  <si>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</si>
  <si>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</si>
  <si>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</si>
  <si>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</si>
  <si>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</si>
  <si>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</si>
  <si>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</si>
  <si>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</si>
  <si>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</si>
  <si>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</si>
  <si>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</si>
  <si>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 xml:space="preserve">Tổng số cuộc gọi </t>
  </si>
  <si>
    <t>Tổng thành tiền</t>
  </si>
  <si>
    <t>Số khách hàng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</si>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</sst>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/mm/yyyy"/>
    <numFmt numFmtId="165" formatCode="_([$$-409]* #,##0.00_);_([$$-409]* \(#,##0.00\);_([$$-409]* &quot;-&quot;??_);_(@_)"/>
  </numFmts>
  <fonts count="22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b/>
      <sz val="11"/>
      <name val="Arial"/>
      <family val="2"/>
    </font>
    <font>
      <sz val="8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8" tint="-0.24994659260841701"/>
      </left>
      <right style="thin">
        <color theme="8" tint="-0.24994659260841701"/>
      </right>
      <top style="thick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ck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ck">
        <color theme="8" tint="-0.24994659260841701"/>
      </right>
      <top style="thick">
        <color theme="8" tint="-0.24994659260841701"/>
      </top>
      <bottom style="thin">
        <color theme="8" tint="-0.24994659260841701"/>
      </bottom>
      <diagonal/>
    </border>
    <border>
      <left style="thick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ck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ck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ck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ck">
        <color theme="8" tint="-0.24994659260841701"/>
      </bottom>
      <diagonal/>
    </border>
    <border>
      <left style="thin">
        <color theme="8" tint="-0.24994659260841701"/>
      </left>
      <right style="thick">
        <color theme="8" tint="-0.24994659260841701"/>
      </right>
      <top style="thin">
        <color theme="8" tint="-0.24994659260841701"/>
      </top>
      <bottom style="thick">
        <color theme="8" tint="-0.24994659260841701"/>
      </bottom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35">
    <xf numFmtId="0" fontId="0" fillId="0" borderId="0" xfId="0"/>
    <xf numFmtId="0" fontId="6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Protection="1">
      <protection locked="0"/>
    </xf>
    <xf numFmtId="0" fontId="17" fillId="0" borderId="0" xfId="0" applyFont="1"/>
    <xf numFmtId="0" fontId="19" fillId="2" borderId="1" xfId="0" applyFont="1" applyFill="1" applyBorder="1" applyProtection="1">
      <protection locked="0"/>
    </xf>
    <xf numFmtId="0" fontId="17" fillId="0" borderId="1" xfId="0" applyFont="1" applyBorder="1" applyProtection="1">
      <protection locked="0"/>
    </xf>
    <xf numFmtId="20" fontId="0" fillId="0" borderId="0" xfId="0" applyNumberFormat="1" applyProtection="1">
      <protection locked="0"/>
    </xf>
    <xf numFmtId="20" fontId="0" fillId="0" borderId="0" xfId="0" applyNumberFormat="1"/>
    <xf numFmtId="164" fontId="3" fillId="0" borderId="0" xfId="0" applyNumberFormat="1" applyFont="1"/>
    <xf numFmtId="3" fontId="3" fillId="0" borderId="0" xfId="0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165" fontId="9" fillId="0" borderId="3" xfId="1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wrapText="1"/>
    </xf>
    <xf numFmtId="0" fontId="10" fillId="0" borderId="6" xfId="0" applyFont="1" applyBorder="1" applyAlignment="1">
      <alignment horizontal="center" wrapText="1"/>
    </xf>
    <xf numFmtId="44" fontId="10" fillId="0" borderId="6" xfId="0" applyNumberFormat="1" applyFont="1" applyBorder="1" applyAlignment="1">
      <alignment horizontal="center" wrapText="1"/>
    </xf>
    <xf numFmtId="0" fontId="0" fillId="0" borderId="7" xfId="0" applyBorder="1"/>
    <xf numFmtId="0" fontId="10" fillId="0" borderId="6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0" fillId="0" borderId="9" xfId="0" applyFont="1" applyBorder="1" applyAlignment="1">
      <alignment wrapText="1"/>
    </xf>
    <xf numFmtId="0" fontId="10" fillId="0" borderId="9" xfId="0" applyFont="1" applyBorder="1" applyAlignment="1">
      <alignment horizontal="left" wrapText="1"/>
    </xf>
    <xf numFmtId="0" fontId="10" fillId="0" borderId="9" xfId="0" applyFont="1" applyBorder="1" applyAlignment="1">
      <alignment horizontal="center" wrapText="1"/>
    </xf>
    <xf numFmtId="0" fontId="9" fillId="0" borderId="9" xfId="0" applyFont="1" applyBorder="1" applyAlignment="1">
      <alignment wrapText="1"/>
    </xf>
    <xf numFmtId="0" fontId="10" fillId="0" borderId="10" xfId="0" applyFont="1" applyBorder="1" applyAlignment="1">
      <alignment horizontal="center" wrapText="1"/>
    </xf>
    <xf numFmtId="0" fontId="2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H3" sqref="H3"/>
    </sheetView>
  </sheetViews>
  <sheetFormatPr defaultRowHeight="13.2" x14ac:dyDescent="0.25"/>
  <cols>
    <col min="1" max="1" width="5.5546875" customWidth="1"/>
    <col min="2" max="2" width="12.44140625" bestFit="1" customWidth="1"/>
    <col min="3" max="3" width="16.88671875" customWidth="1"/>
    <col min="4" max="4" width="13.109375" customWidth="1"/>
    <col min="5" max="5" width="13.5546875" customWidth="1"/>
    <col min="6" max="6" width="17.44140625" customWidth="1"/>
    <col min="7" max="7" width="11.44140625" bestFit="1" customWidth="1"/>
    <col min="8" max="8" width="22.88671875" customWidth="1"/>
  </cols>
  <sheetData>
    <row r="1" spans="1:8" ht="25.5" customHeight="1" x14ac:dyDescent="0.25">
      <c r="A1" s="5" t="s">
        <v>0</v>
      </c>
      <c r="B1" s="5"/>
      <c r="C1" s="5"/>
      <c r="D1" s="5"/>
      <c r="E1" s="5"/>
      <c r="F1" s="5"/>
      <c r="G1" s="5"/>
      <c r="H1" s="5"/>
    </row>
    <row r="2" spans="1:8" ht="21.75" customHeight="1" x14ac:dyDescent="0.25">
      <c r="A2" s="3" t="s">
        <v>16</v>
      </c>
      <c r="B2" s="4" t="s">
        <v>1</v>
      </c>
      <c r="C2" s="4" t="s">
        <v>2</v>
      </c>
      <c r="D2" s="4" t="s">
        <v>6</v>
      </c>
      <c r="E2" s="4" t="s">
        <v>15</v>
      </c>
      <c r="F2" s="4" t="s">
        <v>3</v>
      </c>
      <c r="G2" s="4" t="s">
        <v>4</v>
      </c>
      <c r="H2" s="4" t="s">
        <v>5</v>
      </c>
    </row>
    <row r="3" spans="1:8" ht="15" x14ac:dyDescent="0.25">
      <c r="B3" s="2" t="s">
        <v>7</v>
      </c>
      <c r="C3" s="2" t="str">
        <f>MID(B3,5,2)</f>
        <v>25</v>
      </c>
      <c r="D3" s="2" t="str">
        <f>RIGHT(B3,2)</f>
        <v>02</v>
      </c>
      <c r="E3" s="12">
        <f>DATE(2008,D3,C3)</f>
        <v>39503</v>
      </c>
      <c r="F3" s="2" t="str">
        <f>MID(B3,3,2)</f>
        <v>20</v>
      </c>
      <c r="G3" s="13">
        <v>7500000</v>
      </c>
      <c r="H3" s="13">
        <f>(F3*G3)</f>
        <v>150000000</v>
      </c>
    </row>
    <row r="4" spans="1:8" ht="15" x14ac:dyDescent="0.25">
      <c r="B4" s="2" t="s">
        <v>8</v>
      </c>
      <c r="C4" s="2" t="str">
        <f t="shared" ref="C4:C10" si="0">MID(B4,5,2)</f>
        <v>25</v>
      </c>
      <c r="D4" s="2" t="str">
        <f t="shared" ref="D4:D10" si="1">RIGHT(B4,2)</f>
        <v>02</v>
      </c>
      <c r="E4" s="12">
        <f t="shared" ref="E4:E10" si="2">DATE(2008,D4,C4)</f>
        <v>39503</v>
      </c>
      <c r="F4" s="2" t="str">
        <f t="shared" ref="F4:F10" si="3">MID(B4,3,2)</f>
        <v>23</v>
      </c>
      <c r="G4" s="13">
        <v>7500000</v>
      </c>
      <c r="H4" s="13">
        <f t="shared" ref="H4:H10" si="4">(F4*G4)</f>
        <v>172500000</v>
      </c>
    </row>
    <row r="5" spans="1:8" ht="15" x14ac:dyDescent="0.25">
      <c r="B5" s="2" t="s">
        <v>9</v>
      </c>
      <c r="C5" s="2" t="str">
        <f t="shared" si="0"/>
        <v>12</v>
      </c>
      <c r="D5" s="2" t="str">
        <f t="shared" si="1"/>
        <v>04</v>
      </c>
      <c r="E5" s="12">
        <f t="shared" si="2"/>
        <v>39550</v>
      </c>
      <c r="F5" s="2" t="str">
        <f t="shared" si="3"/>
        <v>24</v>
      </c>
      <c r="G5" s="13">
        <v>5500000</v>
      </c>
      <c r="H5" s="13">
        <f t="shared" si="4"/>
        <v>132000000</v>
      </c>
    </row>
    <row r="6" spans="1:8" ht="15" x14ac:dyDescent="0.25">
      <c r="B6" s="2" t="s">
        <v>10</v>
      </c>
      <c r="C6" s="2" t="str">
        <f t="shared" si="0"/>
        <v>15</v>
      </c>
      <c r="D6" s="2" t="str">
        <f t="shared" si="1"/>
        <v>02</v>
      </c>
      <c r="E6" s="12">
        <f t="shared" si="2"/>
        <v>39493</v>
      </c>
      <c r="F6" s="2" t="str">
        <f t="shared" si="3"/>
        <v>15</v>
      </c>
      <c r="G6" s="13">
        <v>5500000</v>
      </c>
      <c r="H6" s="13">
        <f t="shared" si="4"/>
        <v>82500000</v>
      </c>
    </row>
    <row r="7" spans="1:8" ht="15" x14ac:dyDescent="0.25">
      <c r="B7" s="2" t="s">
        <v>11</v>
      </c>
      <c r="C7" s="2" t="str">
        <f t="shared" si="0"/>
        <v>22</v>
      </c>
      <c r="D7" s="2" t="str">
        <f t="shared" si="1"/>
        <v>05</v>
      </c>
      <c r="E7" s="12">
        <f t="shared" si="2"/>
        <v>39590</v>
      </c>
      <c r="F7" s="2" t="str">
        <f t="shared" si="3"/>
        <v>28</v>
      </c>
      <c r="G7" s="13">
        <v>4700000</v>
      </c>
      <c r="H7" s="13">
        <f t="shared" si="4"/>
        <v>131600000</v>
      </c>
    </row>
    <row r="8" spans="1:8" ht="15" x14ac:dyDescent="0.25">
      <c r="B8" s="2" t="s">
        <v>12</v>
      </c>
      <c r="C8" s="2" t="str">
        <f t="shared" si="0"/>
        <v>15</v>
      </c>
      <c r="D8" s="2" t="str">
        <f t="shared" si="1"/>
        <v>03</v>
      </c>
      <c r="E8" s="12">
        <f t="shared" si="2"/>
        <v>39522</v>
      </c>
      <c r="F8" s="2" t="str">
        <f t="shared" si="3"/>
        <v>18</v>
      </c>
      <c r="G8" s="13">
        <v>4700000</v>
      </c>
      <c r="H8" s="13">
        <f t="shared" si="4"/>
        <v>84600000</v>
      </c>
    </row>
    <row r="9" spans="1:8" ht="15" x14ac:dyDescent="0.25">
      <c r="B9" s="2" t="s">
        <v>13</v>
      </c>
      <c r="C9" s="2" t="str">
        <f t="shared" si="0"/>
        <v>01</v>
      </c>
      <c r="D9" s="2" t="str">
        <f t="shared" si="1"/>
        <v>03</v>
      </c>
      <c r="E9" s="12">
        <f t="shared" si="2"/>
        <v>39508</v>
      </c>
      <c r="F9" s="2" t="str">
        <f t="shared" si="3"/>
        <v>30</v>
      </c>
      <c r="G9" s="13">
        <v>1400000</v>
      </c>
      <c r="H9" s="13">
        <f t="shared" si="4"/>
        <v>42000000</v>
      </c>
    </row>
    <row r="10" spans="1:8" ht="15" x14ac:dyDescent="0.25">
      <c r="B10" s="2" t="s">
        <v>14</v>
      </c>
      <c r="C10" s="2" t="str">
        <f t="shared" si="0"/>
        <v>26</v>
      </c>
      <c r="D10" s="2" t="str">
        <f t="shared" si="1"/>
        <v>05</v>
      </c>
      <c r="E10" s="12">
        <f t="shared" si="2"/>
        <v>39594</v>
      </c>
      <c r="F10" s="2" t="str">
        <f t="shared" si="3"/>
        <v>25</v>
      </c>
      <c r="G10" s="13">
        <v>1400000</v>
      </c>
      <c r="H10" s="13">
        <f t="shared" si="4"/>
        <v>35000000</v>
      </c>
    </row>
    <row r="17" spans="1:1" x14ac:dyDescent="0.25">
      <c r="A17" s="1" t="s">
        <v>39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/>
    </row>
    <row r="24" spans="1:1" x14ac:dyDescent="0.25">
      <c r="A24" s="1"/>
    </row>
  </sheetData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workbookViewId="0">
      <selection activeCell="B1" sqref="B1"/>
    </sheetView>
  </sheetViews>
  <sheetFormatPr defaultRowHeight="13.2" x14ac:dyDescent="0.25"/>
  <cols>
    <col min="1" max="1" width="4.109375" bestFit="1" customWidth="1"/>
    <col min="2" max="2" width="16.44140625" customWidth="1"/>
    <col min="3" max="3" width="10.5546875" customWidth="1"/>
    <col min="4" max="4" width="12" customWidth="1"/>
    <col min="5" max="5" width="15.109375" customWidth="1"/>
    <col min="6" max="6" width="31.33203125" customWidth="1"/>
    <col min="7" max="7" width="15.88671875" customWidth="1"/>
    <col min="8" max="8" width="11.6640625" customWidth="1"/>
  </cols>
  <sheetData>
    <row r="1" spans="1:8" ht="24" customHeight="1" thickBot="1" x14ac:dyDescent="0.35">
      <c r="A1" s="34" t="s">
        <v>61</v>
      </c>
      <c r="B1" s="34"/>
      <c r="C1" s="34"/>
      <c r="D1" s="34"/>
      <c r="E1" s="34"/>
      <c r="F1" s="34"/>
      <c r="G1" s="34"/>
      <c r="H1" s="34"/>
    </row>
    <row r="2" spans="1:8" ht="18" thickTop="1" x14ac:dyDescent="0.3">
      <c r="A2" s="14"/>
      <c r="B2" s="15"/>
      <c r="C2" s="15"/>
      <c r="D2" s="15"/>
      <c r="E2" s="16" t="s">
        <v>29</v>
      </c>
      <c r="F2" s="17">
        <v>19100</v>
      </c>
      <c r="G2" s="15"/>
      <c r="H2" s="18"/>
    </row>
    <row r="3" spans="1:8" ht="27" customHeight="1" x14ac:dyDescent="0.25">
      <c r="A3" s="19" t="s">
        <v>16</v>
      </c>
      <c r="B3" s="20" t="s">
        <v>21</v>
      </c>
      <c r="C3" s="20" t="s">
        <v>22</v>
      </c>
      <c r="D3" s="20" t="s">
        <v>23</v>
      </c>
      <c r="E3" s="20" t="s">
        <v>27</v>
      </c>
      <c r="F3" s="20" t="s">
        <v>28</v>
      </c>
      <c r="G3" s="20" t="s">
        <v>24</v>
      </c>
      <c r="H3" s="21" t="s">
        <v>38</v>
      </c>
    </row>
    <row r="4" spans="1:8" x14ac:dyDescent="0.25">
      <c r="A4" s="22"/>
      <c r="B4" s="23" t="s">
        <v>30</v>
      </c>
      <c r="C4" s="24">
        <f>MID(B4,10,LEN(B4)-9)*1</f>
        <v>150</v>
      </c>
      <c r="D4" s="24"/>
      <c r="E4" s="24">
        <f>MID(B4,2,2)*1</f>
        <v>21</v>
      </c>
      <c r="F4" s="25">
        <f>C4*E4*F2</f>
        <v>60165000</v>
      </c>
      <c r="G4" s="24" t="s">
        <v>25</v>
      </c>
      <c r="H4" s="26"/>
    </row>
    <row r="5" spans="1:8" x14ac:dyDescent="0.25">
      <c r="A5" s="22"/>
      <c r="B5" s="23" t="s">
        <v>31</v>
      </c>
      <c r="C5" s="24">
        <f t="shared" ref="C5:C11" si="0">MID(B5,10,LEN(B5)-9)*1</f>
        <v>80</v>
      </c>
      <c r="D5" s="24">
        <f t="shared" ref="D5:D11" si="1">E5</f>
        <v>32</v>
      </c>
      <c r="E5" s="24">
        <f t="shared" ref="E5:E11" si="2">MID(B5,2,2)*1</f>
        <v>32</v>
      </c>
      <c r="F5" s="25" t="e">
        <f>C5*E5*F3</f>
        <v>#VALUE!</v>
      </c>
      <c r="G5" s="27"/>
      <c r="H5" s="26"/>
    </row>
    <row r="6" spans="1:8" x14ac:dyDescent="0.25">
      <c r="A6" s="22"/>
      <c r="B6" s="23" t="s">
        <v>32</v>
      </c>
      <c r="C6" s="24">
        <f t="shared" si="0"/>
        <v>175</v>
      </c>
      <c r="D6" s="24">
        <f t="shared" si="1"/>
        <v>18</v>
      </c>
      <c r="E6" s="24">
        <f t="shared" si="2"/>
        <v>18</v>
      </c>
      <c r="F6" s="25">
        <f t="shared" ref="F5:F10" si="3">C6*E6*F4</f>
        <v>189519750000</v>
      </c>
      <c r="G6" s="27"/>
      <c r="H6" s="26"/>
    </row>
    <row r="7" spans="1:8" x14ac:dyDescent="0.25">
      <c r="A7" s="22"/>
      <c r="B7" s="23" t="s">
        <v>33</v>
      </c>
      <c r="C7" s="24">
        <f t="shared" si="0"/>
        <v>95</v>
      </c>
      <c r="D7" s="24">
        <f t="shared" si="1"/>
        <v>27</v>
      </c>
      <c r="E7" s="24">
        <f t="shared" si="2"/>
        <v>27</v>
      </c>
      <c r="F7" s="25" t="e">
        <f t="shared" si="3"/>
        <v>#VALUE!</v>
      </c>
      <c r="G7" s="27"/>
      <c r="H7" s="26"/>
    </row>
    <row r="8" spans="1:8" x14ac:dyDescent="0.25">
      <c r="A8" s="22"/>
      <c r="B8" s="23" t="s">
        <v>34</v>
      </c>
      <c r="C8" s="24">
        <f t="shared" si="0"/>
        <v>123</v>
      </c>
      <c r="D8" s="24">
        <f t="shared" si="1"/>
        <v>43</v>
      </c>
      <c r="E8" s="24">
        <f t="shared" si="2"/>
        <v>43</v>
      </c>
      <c r="F8" s="25">
        <f t="shared" si="3"/>
        <v>1002369957750000</v>
      </c>
      <c r="G8" s="27"/>
      <c r="H8" s="26"/>
    </row>
    <row r="9" spans="1:8" x14ac:dyDescent="0.25">
      <c r="A9" s="22"/>
      <c r="B9" s="23" t="s">
        <v>35</v>
      </c>
      <c r="C9" s="24">
        <f t="shared" si="0"/>
        <v>89</v>
      </c>
      <c r="D9" s="24">
        <f t="shared" si="1"/>
        <v>37</v>
      </c>
      <c r="E9" s="24">
        <f t="shared" si="2"/>
        <v>37</v>
      </c>
      <c r="F9" s="25" t="e">
        <f t="shared" si="3"/>
        <v>#VALUE!</v>
      </c>
      <c r="G9" s="27"/>
      <c r="H9" s="26"/>
    </row>
    <row r="10" spans="1:8" x14ac:dyDescent="0.25">
      <c r="A10" s="22"/>
      <c r="B10" s="23" t="s">
        <v>36</v>
      </c>
      <c r="C10" s="24">
        <f t="shared" si="0"/>
        <v>156</v>
      </c>
      <c r="D10" s="24">
        <f t="shared" si="1"/>
        <v>29</v>
      </c>
      <c r="E10" s="24">
        <f t="shared" si="2"/>
        <v>29</v>
      </c>
      <c r="F10" s="25">
        <f t="shared" si="3"/>
        <v>4.5347216888610002E+18</v>
      </c>
      <c r="G10" s="27"/>
      <c r="H10" s="26"/>
    </row>
    <row r="11" spans="1:8" x14ac:dyDescent="0.25">
      <c r="A11" s="22"/>
      <c r="B11" s="23" t="s">
        <v>37</v>
      </c>
      <c r="C11" s="24">
        <f t="shared" si="0"/>
        <v>9</v>
      </c>
      <c r="D11" s="24">
        <f t="shared" si="1"/>
        <v>16</v>
      </c>
      <c r="E11" s="24">
        <f t="shared" si="2"/>
        <v>16</v>
      </c>
      <c r="F11" s="25" t="e">
        <f>C11*E11*F9</f>
        <v>#VALUE!</v>
      </c>
      <c r="G11" s="27"/>
      <c r="H11" s="26"/>
    </row>
    <row r="12" spans="1:8" ht="13.8" thickBot="1" x14ac:dyDescent="0.3">
      <c r="A12" s="28"/>
      <c r="B12" s="29"/>
      <c r="C12" s="30"/>
      <c r="D12" s="31"/>
      <c r="E12" s="32" t="s">
        <v>26</v>
      </c>
      <c r="F12" s="32" t="s">
        <v>25</v>
      </c>
      <c r="G12" s="31" t="s">
        <v>25</v>
      </c>
      <c r="H12" s="33"/>
    </row>
    <row r="13" spans="1:8" ht="13.8" thickTop="1" x14ac:dyDescent="0.25"/>
    <row r="17" spans="1:1" x14ac:dyDescent="0.25">
      <c r="A17" s="1" t="s">
        <v>39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40</v>
      </c>
    </row>
  </sheetData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F4" sqref="F4"/>
    </sheetView>
  </sheetViews>
  <sheetFormatPr defaultRowHeight="13.2" x14ac:dyDescent="0.25"/>
  <cols>
    <col min="2" max="2" width="18.109375" bestFit="1" customWidth="1"/>
    <col min="3" max="3" width="11.6640625" bestFit="1" customWidth="1"/>
    <col min="4" max="4" width="12" bestFit="1" customWidth="1"/>
    <col min="5" max="5" width="15.5546875" bestFit="1" customWidth="1"/>
    <col min="6" max="6" width="10.88671875" bestFit="1" customWidth="1"/>
    <col min="7" max="7" width="10.33203125" bestFit="1" customWidth="1"/>
    <col min="8" max="8" width="9.5546875" bestFit="1" customWidth="1"/>
  </cols>
  <sheetData>
    <row r="1" spans="1:8" ht="21.75" customHeight="1" x14ac:dyDescent="0.25">
      <c r="A1" s="7" t="s">
        <v>59</v>
      </c>
    </row>
    <row r="3" spans="1:8" x14ac:dyDescent="0.25">
      <c r="A3" t="s">
        <v>16</v>
      </c>
      <c r="B3" t="s">
        <v>43</v>
      </c>
      <c r="C3" t="s">
        <v>44</v>
      </c>
      <c r="D3" t="s">
        <v>45</v>
      </c>
      <c r="E3" s="7" t="s">
        <v>58</v>
      </c>
      <c r="F3" t="s">
        <v>46</v>
      </c>
      <c r="G3" t="s">
        <v>47</v>
      </c>
      <c r="H3" t="s">
        <v>5</v>
      </c>
    </row>
    <row r="4" spans="1:8" x14ac:dyDescent="0.25">
      <c r="B4" t="s">
        <v>48</v>
      </c>
      <c r="C4" s="10">
        <v>0.42499999999999999</v>
      </c>
      <c r="D4" s="10">
        <v>0.46180555555555558</v>
      </c>
      <c r="E4" s="11">
        <f>D4-C4</f>
        <v>3.6805555555555591E-2</v>
      </c>
    </row>
    <row r="5" spans="1:8" x14ac:dyDescent="0.25">
      <c r="B5" t="s">
        <v>49</v>
      </c>
      <c r="C5" s="10">
        <v>0.34027777777777773</v>
      </c>
      <c r="D5" s="10">
        <v>0.38194444444444442</v>
      </c>
      <c r="E5" s="11">
        <f t="shared" ref="E5:E11" si="0">D5-C5</f>
        <v>4.1666666666666685E-2</v>
      </c>
    </row>
    <row r="6" spans="1:8" x14ac:dyDescent="0.25">
      <c r="B6" t="s">
        <v>50</v>
      </c>
      <c r="C6" s="10">
        <v>0.30208333333333331</v>
      </c>
      <c r="D6" s="10">
        <v>0.3888888888888889</v>
      </c>
      <c r="E6" s="11">
        <f t="shared" si="0"/>
        <v>8.680555555555558E-2</v>
      </c>
    </row>
    <row r="7" spans="1:8" x14ac:dyDescent="0.25">
      <c r="B7" t="s">
        <v>42</v>
      </c>
      <c r="C7" s="10">
        <v>0.22222222222222221</v>
      </c>
      <c r="D7" s="10">
        <v>0.29166666666666669</v>
      </c>
      <c r="E7" s="11">
        <f t="shared" si="0"/>
        <v>6.9444444444444475E-2</v>
      </c>
    </row>
    <row r="8" spans="1:8" x14ac:dyDescent="0.25">
      <c r="B8" t="s">
        <v>51</v>
      </c>
      <c r="C8" s="10">
        <v>0.18055555555555555</v>
      </c>
      <c r="D8" s="10">
        <v>0.21180555555555555</v>
      </c>
      <c r="E8" s="11">
        <f t="shared" si="0"/>
        <v>3.125E-2</v>
      </c>
    </row>
    <row r="9" spans="1:8" x14ac:dyDescent="0.25">
      <c r="B9" t="s">
        <v>52</v>
      </c>
      <c r="C9" s="10">
        <v>5.2083333333333336E-2</v>
      </c>
      <c r="D9" s="10">
        <v>9.0277777777777776E-2</v>
      </c>
      <c r="E9" s="11">
        <f t="shared" si="0"/>
        <v>3.8194444444444441E-2</v>
      </c>
    </row>
    <row r="10" spans="1:8" x14ac:dyDescent="0.25">
      <c r="B10" t="s">
        <v>53</v>
      </c>
      <c r="C10" s="10">
        <v>0.50208333333333333</v>
      </c>
      <c r="D10" s="10">
        <v>0.54861111111111105</v>
      </c>
      <c r="E10" s="11">
        <f t="shared" si="0"/>
        <v>4.6527777777777724E-2</v>
      </c>
    </row>
    <row r="11" spans="1:8" x14ac:dyDescent="0.25">
      <c r="B11" t="s">
        <v>54</v>
      </c>
      <c r="C11" s="10">
        <v>0.41666666666666669</v>
      </c>
      <c r="D11" s="10">
        <v>0.5</v>
      </c>
      <c r="E11" s="11">
        <f t="shared" si="0"/>
        <v>8.3333333333333315E-2</v>
      </c>
    </row>
    <row r="12" spans="1:8" x14ac:dyDescent="0.25">
      <c r="B12" s="6"/>
      <c r="C12" s="6"/>
      <c r="D12" s="6"/>
      <c r="E12" s="6"/>
      <c r="G12" s="6"/>
      <c r="H12" s="6"/>
    </row>
    <row r="13" spans="1:8" ht="13.8" x14ac:dyDescent="0.25">
      <c r="B13" s="8" t="s">
        <v>55</v>
      </c>
      <c r="C13" s="9"/>
      <c r="D13" s="6"/>
      <c r="E13" s="6"/>
      <c r="F13" s="6"/>
      <c r="G13" s="6"/>
      <c r="H13" s="6"/>
    </row>
    <row r="14" spans="1:8" ht="13.8" x14ac:dyDescent="0.25">
      <c r="B14" s="8" t="s">
        <v>56</v>
      </c>
      <c r="C14" s="9"/>
      <c r="D14" s="6"/>
      <c r="E14" s="6"/>
      <c r="F14" s="6"/>
      <c r="G14" s="6"/>
      <c r="H14" s="6"/>
    </row>
    <row r="15" spans="1:8" ht="13.8" x14ac:dyDescent="0.25">
      <c r="B15" s="8" t="s">
        <v>57</v>
      </c>
      <c r="C15" s="9"/>
      <c r="D15" s="6"/>
      <c r="E15" s="6"/>
      <c r="F15" s="6"/>
      <c r="G15" s="6"/>
      <c r="H15" s="6"/>
    </row>
    <row r="18" spans="1:1" x14ac:dyDescent="0.25">
      <c r="A18" s="1" t="s">
        <v>41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60</v>
      </c>
    </row>
  </sheetData>
  <phoneticPr fontId="20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10</cp:lastModifiedBy>
  <dcterms:created xsi:type="dcterms:W3CDTF">1996-10-14T23:33:28Z</dcterms:created>
  <dcterms:modified xsi:type="dcterms:W3CDTF">2023-10-07T02:56:47Z</dcterms:modified>
</cp:coreProperties>
</file>