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6A441D43-677F-4B3D-B673-42CB89D92256}" xr6:coauthVersionLast="46" xr6:coauthVersionMax="47" xr10:uidLastSave="{00000000-0000-0000-0000-000000000000}"/>
  <bookViews>
    <workbookView xWindow="-120" yWindow="450" windowWidth="29040" windowHeight="15270" xr2:uid="{00000000-000D-0000-FFFF-FFFF00000000}"/>
  </bookViews>
  <sheets>
    <sheet name="Bai 01" sheetId="1" r:id="rId1"/>
    <sheet name="Bai 02" sheetId="2" r:id="rId2"/>
    <sheet name="Bai 03" sheetId="4" r:id="rId3"/>
  </sheets>
  <definedNames>
    <definedName name="_xlnm._FilterDatabase" localSheetId="0" hidden="1">'Bai 01'!$A$2:$H$2</definedName>
  </definedNames>
  <calcPr calcId="181029"/>
</workbook>
</file>

<file path=xl/calcChain.xml><?xml version="1.0" encoding="utf-8"?>
<calcChain xmlns="http://schemas.openxmlformats.org/spreadsheetml/2006/main">
  <c r="D4" i="2" l="1"/>
  <c r="M5" i="2"/>
  <c r="L5" i="2"/>
  <c r="C5" i="2"/>
  <c r="C6" i="2"/>
  <c r="C7" i="2"/>
  <c r="C8" i="2"/>
  <c r="C9" i="2"/>
  <c r="C10" i="2"/>
  <c r="C11" i="2"/>
  <c r="C4" i="2"/>
  <c r="J4" i="2"/>
  <c r="F5" i="1"/>
  <c r="H5" i="1" s="1"/>
  <c r="F8" i="1"/>
  <c r="H8" i="1" s="1"/>
  <c r="F3" i="1"/>
  <c r="H3" i="1" s="1"/>
  <c r="F9" i="1"/>
  <c r="H9" i="1" s="1"/>
  <c r="F7" i="1"/>
  <c r="H7" i="1" s="1"/>
  <c r="F6" i="1"/>
  <c r="H6" i="1" s="1"/>
  <c r="F10" i="1"/>
  <c r="H10" i="1" s="1"/>
  <c r="F4" i="1"/>
  <c r="H4" i="1" s="1"/>
  <c r="D5" i="1"/>
  <c r="E5" i="1" s="1"/>
  <c r="D8" i="1"/>
  <c r="E8" i="1" s="1"/>
  <c r="D3" i="1"/>
  <c r="E3" i="1" s="1"/>
  <c r="D9" i="1"/>
  <c r="E9" i="1" s="1"/>
  <c r="D7" i="1"/>
  <c r="E7" i="1" s="1"/>
  <c r="D6" i="1"/>
  <c r="E6" i="1" s="1"/>
  <c r="D10" i="1"/>
  <c r="E10" i="1" s="1"/>
  <c r="D4" i="1"/>
  <c r="E4" i="1" s="1"/>
  <c r="C5" i="1"/>
  <c r="C8" i="1"/>
  <c r="C3" i="1"/>
  <c r="C9" i="1"/>
  <c r="C7" i="1"/>
  <c r="C6" i="1"/>
  <c r="C10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<sst xmlns="http://schemas.openxmlformats.org/spreadsheetml/2006/main" count="72" uniqueCount="60">
  <si>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</si>
  <si>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</si>
  <si>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</si>
  <si>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</si>
  <si>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</si>
  <si>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</si>
  <si>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</si>
  <si>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</si>
  <si>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</si>
  <si>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</si>
  <si>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</si>
  <si>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</si>
  <si>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</si>
  <si>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</si>
  <si>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</si>
  <si>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</si>
  <si>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</si>
  <si>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</si>
  <si>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</si>
  <si>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</si>
  <si>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</si>
  <si>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</si>
  <si>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</si>
  <si>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</si>
  <si>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</si>
  <si>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?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</si>
  <si>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</si>
  <si>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</si>
  <si>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</si>
  <si>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</si>
  <si>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</si>
  <si>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</si>
  <si>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</si>
  <si>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</si>
  <si>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</si>
  <si>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</si>
  <si>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</si>
  <si>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</si>
  <si>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</si>
  <si>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</si>
  <si>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</si>
  <si>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</si>
  <si>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</si>
  <si>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</si>
  <si>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</si>
  <si>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</si>
  <si>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</si>
  <si>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</si>
  <si>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</si>
  <si>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</si>
  <si>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</si>
  <si>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</si>
  <si>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</si>
  <si>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</si>
  <si>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</si>
  <si>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</si>
  <si>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</si>
  <si>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</si>
  <si>
    <t>tháng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</si>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</sst>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đồng&quot;"/>
  </numFmts>
  <fonts count="20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6" fillId="0" borderId="0" xfId="0" applyFont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0" fontId="17" fillId="0" borderId="0" xfId="0" applyFont="1"/>
    <xf numFmtId="20" fontId="0" fillId="0" borderId="0" xfId="0" applyNumberFormat="1" applyProtection="1">
      <protection locked="0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4" fontId="10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G18" sqref="G18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1.42578125" bestFit="1" customWidth="1"/>
    <col min="8" max="8" width="29.7109375" customWidth="1"/>
  </cols>
  <sheetData>
    <row r="1" spans="1:8" ht="25.5" customHeight="1" x14ac:dyDescent="0.2">
      <c r="A1" s="10" t="s">
        <v>0</v>
      </c>
      <c r="B1" s="10"/>
      <c r="C1" s="10"/>
      <c r="D1" s="10"/>
      <c r="E1" s="10"/>
      <c r="F1" s="10"/>
      <c r="G1" s="10"/>
      <c r="H1" s="10"/>
    </row>
    <row r="2" spans="1:8" ht="21.75" customHeight="1" x14ac:dyDescent="0.2">
      <c r="A2" s="15" t="s">
        <v>16</v>
      </c>
      <c r="B2" s="16" t="s">
        <v>1</v>
      </c>
      <c r="C2" s="16" t="s">
        <v>2</v>
      </c>
      <c r="D2" s="16" t="s">
        <v>6</v>
      </c>
      <c r="E2" s="16" t="s">
        <v>15</v>
      </c>
      <c r="F2" s="16" t="s">
        <v>3</v>
      </c>
      <c r="G2" s="16" t="s">
        <v>4</v>
      </c>
      <c r="H2" s="16" t="s">
        <v>5</v>
      </c>
    </row>
    <row r="3" spans="1:8" ht="15" x14ac:dyDescent="0.2">
      <c r="A3" s="11">
        <v>4</v>
      </c>
      <c r="B3" s="12" t="s">
        <v>10</v>
      </c>
      <c r="C3" s="12" t="str">
        <f>MID(B3,5,2)</f>
        <v>15</v>
      </c>
      <c r="D3" s="12" t="str">
        <f>RIGHT(B3)</f>
        <v>2</v>
      </c>
      <c r="E3" s="13">
        <f>DATE(2008,D3,C3)</f>
        <v>39493</v>
      </c>
      <c r="F3" s="12">
        <f>MID(B3,3,2)*1</f>
        <v>15</v>
      </c>
      <c r="G3" s="12">
        <v>5500000</v>
      </c>
      <c r="H3" s="14">
        <f>F3*G3</f>
        <v>82500000</v>
      </c>
    </row>
    <row r="4" spans="1:8" ht="15" x14ac:dyDescent="0.2">
      <c r="A4" s="11">
        <v>1</v>
      </c>
      <c r="B4" s="12" t="s">
        <v>7</v>
      </c>
      <c r="C4" s="12" t="str">
        <f>MID(B4,5,2)</f>
        <v>25</v>
      </c>
      <c r="D4" s="12" t="str">
        <f>RIGHT(B4)</f>
        <v>2</v>
      </c>
      <c r="E4" s="13">
        <f>DATE(2008,D4,C4)</f>
        <v>39503</v>
      </c>
      <c r="F4" s="12">
        <f>MID(B4,3,2)*1</f>
        <v>20</v>
      </c>
      <c r="G4" s="12">
        <v>7500000</v>
      </c>
      <c r="H4" s="14">
        <f>F4*G4</f>
        <v>150000000</v>
      </c>
    </row>
    <row r="5" spans="1:8" ht="15" x14ac:dyDescent="0.2">
      <c r="A5" s="11">
        <v>2</v>
      </c>
      <c r="B5" s="12" t="s">
        <v>8</v>
      </c>
      <c r="C5" s="12" t="str">
        <f>MID(B5,5,2)</f>
        <v>25</v>
      </c>
      <c r="D5" s="12" t="str">
        <f>RIGHT(B5)</f>
        <v>2</v>
      </c>
      <c r="E5" s="13">
        <f>DATE(2008,D5,C5)</f>
        <v>39503</v>
      </c>
      <c r="F5" s="12">
        <f>MID(B5,3,2)*1</f>
        <v>23</v>
      </c>
      <c r="G5" s="12">
        <v>7500000</v>
      </c>
      <c r="H5" s="14">
        <f>F5*G5</f>
        <v>172500000</v>
      </c>
    </row>
    <row r="6" spans="1:8" ht="15" x14ac:dyDescent="0.2">
      <c r="A6" s="11">
        <v>7</v>
      </c>
      <c r="B6" s="12" t="s">
        <v>13</v>
      </c>
      <c r="C6" s="12" t="str">
        <f>MID(B6,5,2)</f>
        <v>01</v>
      </c>
      <c r="D6" s="12" t="str">
        <f>RIGHT(B6)</f>
        <v>3</v>
      </c>
      <c r="E6" s="13">
        <f>DATE(2008,D6,C6)</f>
        <v>39508</v>
      </c>
      <c r="F6" s="12">
        <f>MID(B6,3,2)*1</f>
        <v>30</v>
      </c>
      <c r="G6" s="12">
        <v>1400000</v>
      </c>
      <c r="H6" s="14">
        <f>F6*G6</f>
        <v>42000000</v>
      </c>
    </row>
    <row r="7" spans="1:8" ht="15" x14ac:dyDescent="0.2">
      <c r="A7" s="11">
        <v>6</v>
      </c>
      <c r="B7" s="12" t="s">
        <v>12</v>
      </c>
      <c r="C7" s="12" t="str">
        <f>MID(B7,5,2)</f>
        <v>15</v>
      </c>
      <c r="D7" s="12" t="str">
        <f>RIGHT(B7)</f>
        <v>3</v>
      </c>
      <c r="E7" s="13">
        <f>DATE(2008,D7,C7)</f>
        <v>39522</v>
      </c>
      <c r="F7" s="12">
        <f>MID(B7,3,2)*1</f>
        <v>18</v>
      </c>
      <c r="G7" s="12">
        <v>4700000</v>
      </c>
      <c r="H7" s="14">
        <f>F7*G7</f>
        <v>84600000</v>
      </c>
    </row>
    <row r="8" spans="1:8" ht="15" x14ac:dyDescent="0.2">
      <c r="A8" s="11">
        <v>3</v>
      </c>
      <c r="B8" s="12" t="s">
        <v>9</v>
      </c>
      <c r="C8" s="12" t="str">
        <f>MID(B8,5,2)</f>
        <v>12</v>
      </c>
      <c r="D8" s="12" t="str">
        <f>RIGHT(B8)</f>
        <v>4</v>
      </c>
      <c r="E8" s="13">
        <f>DATE(2008,D8,C8)</f>
        <v>39550</v>
      </c>
      <c r="F8" s="12">
        <f>MID(B8,3,2)*1</f>
        <v>24</v>
      </c>
      <c r="G8" s="12">
        <v>5500000</v>
      </c>
      <c r="H8" s="14">
        <f>F8*G8</f>
        <v>132000000</v>
      </c>
    </row>
    <row r="9" spans="1:8" ht="15" x14ac:dyDescent="0.2">
      <c r="A9" s="11">
        <v>5</v>
      </c>
      <c r="B9" s="12" t="s">
        <v>11</v>
      </c>
      <c r="C9" s="12" t="str">
        <f>MID(B9,5,2)</f>
        <v>22</v>
      </c>
      <c r="D9" s="12" t="str">
        <f>RIGHT(B9)</f>
        <v>5</v>
      </c>
      <c r="E9" s="13">
        <f>DATE(2008,D9,C9)</f>
        <v>39590</v>
      </c>
      <c r="F9" s="12">
        <f>MID(B9,3,2)*1</f>
        <v>28</v>
      </c>
      <c r="G9" s="12">
        <v>4700000</v>
      </c>
      <c r="H9" s="14">
        <f>F9*G9</f>
        <v>131600000</v>
      </c>
    </row>
    <row r="10" spans="1:8" ht="15" x14ac:dyDescent="0.2">
      <c r="A10" s="11">
        <v>8</v>
      </c>
      <c r="B10" s="12" t="s">
        <v>14</v>
      </c>
      <c r="C10" s="12" t="str">
        <f>MID(B10,5,2)</f>
        <v>26</v>
      </c>
      <c r="D10" s="12" t="str">
        <f>RIGHT(B10)</f>
        <v>5</v>
      </c>
      <c r="E10" s="13">
        <f>DATE(2008,D10,C10)</f>
        <v>39594</v>
      </c>
      <c r="F10" s="12">
        <f>MID(B10,3,2)*1</f>
        <v>25</v>
      </c>
      <c r="G10" s="12">
        <v>1400000</v>
      </c>
      <c r="H10" s="14">
        <f>F10*G10</f>
        <v>35000000</v>
      </c>
    </row>
    <row r="12" spans="1:8" x14ac:dyDescent="0.2">
      <c r="A12" s="1" t="s">
        <v>38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0">
    <sortCondition ref="E3:E10"/>
    <sortCondition ref="H3:H10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workbookViewId="0">
      <selection activeCell="D5" sqref="D5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11.7109375" customWidth="1"/>
    <col min="13" max="13" width="19.85546875" customWidth="1"/>
  </cols>
  <sheetData>
    <row r="1" spans="1:13" ht="24" customHeight="1" x14ac:dyDescent="0.25">
      <c r="A1" s="17" t="s">
        <v>57</v>
      </c>
      <c r="B1" s="17"/>
      <c r="C1" s="17"/>
      <c r="D1" s="17"/>
      <c r="E1" s="17"/>
      <c r="F1" s="17"/>
      <c r="G1" s="17"/>
      <c r="H1" s="17"/>
    </row>
    <row r="2" spans="1:13" ht="18" x14ac:dyDescent="0.25">
      <c r="A2" s="6"/>
      <c r="B2" s="6"/>
      <c r="C2" s="6"/>
      <c r="D2" s="6"/>
      <c r="E2" s="5" t="s">
        <v>28</v>
      </c>
      <c r="F2" s="5">
        <v>19100</v>
      </c>
      <c r="G2" s="6"/>
      <c r="H2" s="6"/>
    </row>
    <row r="3" spans="1:13" ht="27" customHeight="1" x14ac:dyDescent="0.2">
      <c r="A3" s="5" t="s">
        <v>16</v>
      </c>
      <c r="B3" s="5" t="s">
        <v>21</v>
      </c>
      <c r="C3" s="5" t="s">
        <v>22</v>
      </c>
      <c r="D3" s="5" t="s">
        <v>23</v>
      </c>
      <c r="E3" s="5" t="s">
        <v>26</v>
      </c>
      <c r="F3" s="5" t="s">
        <v>27</v>
      </c>
      <c r="G3" s="5" t="s">
        <v>24</v>
      </c>
      <c r="H3" s="5" t="s">
        <v>37</v>
      </c>
    </row>
    <row r="4" spans="1:13" x14ac:dyDescent="0.2">
      <c r="A4" s="2"/>
      <c r="B4" s="3" t="s">
        <v>29</v>
      </c>
      <c r="C4" s="2" t="str">
        <f>RIGHT(B4,LEN(B4)-9)</f>
        <v>150</v>
      </c>
      <c r="D4" s="18">
        <f>DATE(MID(B4,4,2),MID(B4,6,2),1)</f>
        <v>35855</v>
      </c>
      <c r="E4" s="2" t="s">
        <v>25</v>
      </c>
      <c r="F4" s="2" t="s">
        <v>25</v>
      </c>
      <c r="G4" s="2" t="s">
        <v>25</v>
      </c>
      <c r="J4">
        <f>LEN(B4)-9</f>
        <v>3</v>
      </c>
      <c r="L4" s="8" t="s">
        <v>58</v>
      </c>
      <c r="M4" s="8" t="s">
        <v>59</v>
      </c>
    </row>
    <row r="5" spans="1:13" x14ac:dyDescent="0.2">
      <c r="A5" s="2"/>
      <c r="B5" s="3" t="s">
        <v>30</v>
      </c>
      <c r="C5" s="2" t="str">
        <f t="shared" ref="C5:C11" si="0">RIGHT(B5,LEN(B5)-9)</f>
        <v>80</v>
      </c>
      <c r="D5" s="2"/>
      <c r="E5" s="4"/>
      <c r="F5" s="4"/>
      <c r="G5" s="4"/>
      <c r="L5" t="str">
        <f>MID(B4,6,2)</f>
        <v>03</v>
      </c>
      <c r="M5" t="str">
        <f>MID(B4,4,2)</f>
        <v>98</v>
      </c>
    </row>
    <row r="6" spans="1:13" x14ac:dyDescent="0.2">
      <c r="A6" s="2"/>
      <c r="B6" s="3" t="s">
        <v>31</v>
      </c>
      <c r="C6" s="2" t="str">
        <f t="shared" si="0"/>
        <v>175</v>
      </c>
      <c r="D6" s="2"/>
      <c r="E6" s="5"/>
      <c r="F6" s="4"/>
      <c r="G6" s="4"/>
    </row>
    <row r="7" spans="1:13" x14ac:dyDescent="0.2">
      <c r="A7" s="2"/>
      <c r="B7" s="3" t="s">
        <v>32</v>
      </c>
      <c r="C7" s="2" t="str">
        <f t="shared" si="0"/>
        <v>95</v>
      </c>
      <c r="D7" s="2"/>
      <c r="E7" s="4"/>
      <c r="F7" s="4"/>
      <c r="G7" s="4"/>
    </row>
    <row r="8" spans="1:13" x14ac:dyDescent="0.2">
      <c r="A8" s="2"/>
      <c r="B8" s="3" t="s">
        <v>33</v>
      </c>
      <c r="C8" s="2" t="str">
        <f t="shared" si="0"/>
        <v>123</v>
      </c>
      <c r="D8" s="2"/>
      <c r="E8" s="4"/>
      <c r="F8" s="4"/>
      <c r="G8" s="4"/>
    </row>
    <row r="9" spans="1:13" x14ac:dyDescent="0.2">
      <c r="A9" s="2"/>
      <c r="B9" s="3" t="s">
        <v>34</v>
      </c>
      <c r="C9" s="2" t="str">
        <f t="shared" si="0"/>
        <v>89</v>
      </c>
      <c r="D9" s="2"/>
      <c r="E9" s="4"/>
      <c r="F9" s="4"/>
      <c r="G9" s="4"/>
    </row>
    <row r="10" spans="1:13" x14ac:dyDescent="0.2">
      <c r="A10" s="2"/>
      <c r="B10" s="3" t="s">
        <v>35</v>
      </c>
      <c r="C10" s="2" t="str">
        <f t="shared" si="0"/>
        <v>156</v>
      </c>
      <c r="D10" s="2"/>
      <c r="E10" s="4"/>
      <c r="F10" s="4"/>
      <c r="G10" s="4"/>
    </row>
    <row r="11" spans="1:13" x14ac:dyDescent="0.2">
      <c r="A11" s="2"/>
      <c r="B11" s="3" t="s">
        <v>36</v>
      </c>
      <c r="C11" s="2" t="str">
        <f t="shared" si="0"/>
        <v>9</v>
      </c>
      <c r="D11" s="2"/>
      <c r="E11" s="4"/>
      <c r="F11" s="4"/>
      <c r="G11" s="4"/>
    </row>
    <row r="13" spans="1:13" x14ac:dyDescent="0.2">
      <c r="A13" s="1" t="s">
        <v>38</v>
      </c>
    </row>
    <row r="14" spans="1:13" x14ac:dyDescent="0.2">
      <c r="A14" s="1" t="s">
        <v>17</v>
      </c>
    </row>
    <row r="15" spans="1:13" x14ac:dyDescent="0.2">
      <c r="A15" s="1" t="s">
        <v>18</v>
      </c>
    </row>
    <row r="16" spans="1:13" x14ac:dyDescent="0.2">
      <c r="A16" s="1" t="s">
        <v>19</v>
      </c>
    </row>
    <row r="17" spans="1:1" x14ac:dyDescent="0.2">
      <c r="A17" s="1" t="s">
        <v>39</v>
      </c>
    </row>
  </sheetData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workbookViewId="0">
      <selection activeCell="M5" sqref="M5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8" ht="21.75" customHeight="1" x14ac:dyDescent="0.2">
      <c r="A1" s="8" t="s">
        <v>55</v>
      </c>
    </row>
    <row r="3" spans="1:8" x14ac:dyDescent="0.2">
      <c r="A3" t="s">
        <v>16</v>
      </c>
      <c r="B3" t="s">
        <v>42</v>
      </c>
      <c r="C3" t="s">
        <v>43</v>
      </c>
      <c r="D3" t="s">
        <v>44</v>
      </c>
      <c r="E3" s="8" t="s">
        <v>54</v>
      </c>
      <c r="F3" t="s">
        <v>45</v>
      </c>
      <c r="G3" t="s">
        <v>46</v>
      </c>
      <c r="H3" t="s">
        <v>5</v>
      </c>
    </row>
    <row r="4" spans="1:8" x14ac:dyDescent="0.2">
      <c r="B4" t="s">
        <v>47</v>
      </c>
      <c r="C4" s="9">
        <v>0.42499999999999999</v>
      </c>
      <c r="D4" s="9">
        <v>0.46180555555555558</v>
      </c>
    </row>
    <row r="5" spans="1:8" x14ac:dyDescent="0.2">
      <c r="B5" t="s">
        <v>48</v>
      </c>
      <c r="C5" s="9">
        <v>0.34027777777777773</v>
      </c>
      <c r="D5" s="9">
        <v>0.38194444444444442</v>
      </c>
    </row>
    <row r="6" spans="1:8" x14ac:dyDescent="0.2">
      <c r="B6" t="s">
        <v>49</v>
      </c>
      <c r="C6" s="9">
        <v>0.30208333333333331</v>
      </c>
      <c r="D6" s="9">
        <v>0.3888888888888889</v>
      </c>
    </row>
    <row r="7" spans="1:8" x14ac:dyDescent="0.2">
      <c r="B7" t="s">
        <v>41</v>
      </c>
      <c r="C7" s="9">
        <v>0.22222222222222221</v>
      </c>
      <c r="D7" s="9">
        <v>0.29166666666666669</v>
      </c>
    </row>
    <row r="8" spans="1:8" x14ac:dyDescent="0.2">
      <c r="B8" t="s">
        <v>50</v>
      </c>
      <c r="C8" s="9">
        <v>0.18055555555555555</v>
      </c>
      <c r="D8" s="9">
        <v>0.21180555555555555</v>
      </c>
    </row>
    <row r="9" spans="1:8" x14ac:dyDescent="0.2">
      <c r="B9" t="s">
        <v>51</v>
      </c>
      <c r="C9" s="9">
        <v>5.2083333333333336E-2</v>
      </c>
      <c r="D9" s="9">
        <v>9.0277777777777776E-2</v>
      </c>
    </row>
    <row r="10" spans="1:8" x14ac:dyDescent="0.2">
      <c r="B10" t="s">
        <v>52</v>
      </c>
      <c r="C10" s="9">
        <v>0.50208333333333333</v>
      </c>
      <c r="D10" s="9">
        <v>0.54861111111111105</v>
      </c>
    </row>
    <row r="11" spans="1:8" x14ac:dyDescent="0.2">
      <c r="B11" t="s">
        <v>53</v>
      </c>
      <c r="C11" s="9">
        <v>0.41666666666666669</v>
      </c>
      <c r="D11" s="9">
        <v>0.5</v>
      </c>
    </row>
    <row r="12" spans="1:8" x14ac:dyDescent="0.2">
      <c r="B12" s="7"/>
      <c r="C12" s="7"/>
      <c r="D12" s="7"/>
      <c r="E12" s="7"/>
      <c r="F12" s="7"/>
      <c r="G12" s="7"/>
      <c r="H12" s="7"/>
    </row>
    <row r="15" spans="1:8" x14ac:dyDescent="0.2">
      <c r="A15" s="1" t="s">
        <v>40</v>
      </c>
    </row>
    <row r="16" spans="1:8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56</v>
      </c>
    </row>
  </sheetData>
  <phoneticPr fontId="19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01</cp:lastModifiedBy>
  <dcterms:created xsi:type="dcterms:W3CDTF">1996-10-14T23:33:28Z</dcterms:created>
  <dcterms:modified xsi:type="dcterms:W3CDTF">2023-11-26T09:30:23Z</dcterms:modified>
</cp:coreProperties>
</file>