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321E50D9-18AA-41B0-955B-6922CB4DDAE4}" xr6:coauthVersionLast="46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3" i="8"/>
  <c r="F14" i="7"/>
  <c r="F15" i="7"/>
  <c r="F16" i="7"/>
  <c r="F17" i="7"/>
  <c r="F18" i="7"/>
  <c r="F19" i="7"/>
  <c r="F13" i="7"/>
  <c r="F4" i="7"/>
  <c r="F5" i="7"/>
  <c r="F6" i="7"/>
  <c r="F7" i="7"/>
  <c r="F8" i="7"/>
  <c r="F9" i="7"/>
  <c r="E4" i="7"/>
  <c r="E5" i="7"/>
  <c r="E6" i="7"/>
  <c r="E7" i="7"/>
  <c r="E8" i="7"/>
  <c r="E9" i="7"/>
  <c r="E3" i="7"/>
  <c r="F3" i="7" s="1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F7" i="6"/>
  <c r="F8" i="6"/>
  <c r="F9" i="6"/>
  <c r="F10" i="6"/>
  <c r="F11" i="6"/>
  <c r="F12" i="6"/>
  <c r="F6" i="6"/>
  <c r="E16" i="6"/>
  <c r="C16" i="6"/>
  <c r="C17" i="6"/>
  <c r="C18" i="6"/>
  <c r="C19" i="6"/>
  <c r="C20" i="6"/>
  <c r="C21" i="6"/>
  <c r="C22" i="6"/>
  <c r="B16" i="6"/>
  <c r="B17" i="6"/>
  <c r="B18" i="6"/>
  <c r="B19" i="6"/>
  <c r="B20" i="6"/>
  <c r="B21" i="6"/>
  <c r="B22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C15" i="8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C4" i="8"/>
  <c r="C5" i="8"/>
  <c r="C6" i="8"/>
  <c r="C7" i="8"/>
  <c r="C8" i="8"/>
  <c r="C9" i="8"/>
  <c r="C3" i="8"/>
  <c r="B3" i="8"/>
  <c r="B4" i="8"/>
  <c r="B5" i="8"/>
  <c r="B6" i="8"/>
  <c r="B7" i="8"/>
  <c r="B8" i="8"/>
  <c r="B9" i="8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<sst xmlns="http://schemas.openxmlformats.org/spreadsheetml/2006/main" count="346" uniqueCount="145">
  <si>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</si>
  <si>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</si>
  <si>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</si>
  <si>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</si>
  <si>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</si>
  <si>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</si>
  <si>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</si>
  <si>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</si>
  <si>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</si>
  <si>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</si>
  <si>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</si>
  <si>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</si>
  <si>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</si>
  <si>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</si>
  <si>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</si>
  <si>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</si>
  <si>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</si>
  <si>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</si>
  <si>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</si>
  <si>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</si>
  <si>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</si>
  <si>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</si>
  <si>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</si>
  <si>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</si>
  <si>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</si>
  <si>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</si>
  <si>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</si>
  <si>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</si>
  <si>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</si>
  <si>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</si>
  <si>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</si>
  <si>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</si>
  <si>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</si>
  <si>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</si>
  <si>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</si>
  <si>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</si>
  <si>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</si>
  <si>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</si>
  <si>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</si>
  <si>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</si>
  <si>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</si>
  <si>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</si>
  <si>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</si>
  <si>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</si>
  <si>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</si>
  <si>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</si>
  <si>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</si>
  <si>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</si>
  <si>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</si>
  <si>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</si>
  <si>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</si>
  <si>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</si>
  <si>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</si>
  <si>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</si>
  <si>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</si>
  <si>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</si>
  <si>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</si>
  <si>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</si>
  <si>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</si>
  <si>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</si>
  <si>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</si>
  <si>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</si>
  <si>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</si>
  <si>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</si>
  <si>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</si>
  <si>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</si>
  <si>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</si>
  <si>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</si>
  <si>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</si>
  <si>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</si>
  <si>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</si>
  <si>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</si>
  <si>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</si>
  <si>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</si>
  <si>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</si>
  <si>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</si>
  <si>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</si>
  <si>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</si>
  <si>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</si>
  <si>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</si>
  <si>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</si>
  <si>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</si>
  <si>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</si>
  <si>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</si>
  <si>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</si>
  <si>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</si>
  <si>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</si>
  <si>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</si>
  <si>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</si>
  <si>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</si>
  <si>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</si>
  <si>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</si>
  <si>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</si>
  <si>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</si>
  <si>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</si>
  <si>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</si>
  <si>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</si>
  <si>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</si>
  <si>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</si>
  <si>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</si>
  <si>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</si>
  <si>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</si>
  <si>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</si>
  <si>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</si>
  <si>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</si>
  <si>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</si>
  <si>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</si>
  <si>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</si>
  <si>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</si>
  <si>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</si>
  <si>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</si>
  <si>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</si>
  <si>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</si>
  <si>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</si>
  <si>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</si>
  <si>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</si>
  <si>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</si>
  <si>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</si>
  <si>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</si>
  <si>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</si>
  <si>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</si>
  <si>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</si>
  <si>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</si>
  <si>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</si>
  <si>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</si>
  <si>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</si>
  <si>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</si>
  <si>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</si>
  <si>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</si>
  <si>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</si>
  <si>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</si>
  <si>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</si>
  <si>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</si>
  <si>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</si>
  <si>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</si>
  <si>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</si>
  <si>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</si>
  <si>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</si>
  <si>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</si>
  <si>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</si>
  <si>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</si>
  <si>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Thành tiền = Số lượng * Đơn giá</t>
  </si>
  <si>
    <t>* Giảm đơn giá 10% nếu là hàng nhập và số lượng từ 10 đến 20</t>
  </si>
  <si>
    <t>* Đơn giá tăng lên 5% cho các hàng bán vào tháng 3 &amp; 4</t>
  </si>
  <si>
    <t>* Định dạng đơn vị tính là VND : Vd : 1,000 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</si>
</sst>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workbookViewId="0">
      <selection activeCell="B48" sqref="B48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 $H$5:$K$9,2,0)</f>
        <v>INTEL COMPUTER</v>
      </c>
      <c r="C6" s="62" t="str">
        <f>VLOOKUP(A6,$H$5:$K$9,3,0)</f>
        <v>BỘ</v>
      </c>
      <c r="D6" s="62">
        <v>10</v>
      </c>
      <c r="E6" s="62">
        <f>VLOOKUP(A6, $H$5:$K$9,4,0)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 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 $H$5:$K$9,4,0)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 t="shared" ref="B16:B22" si="4">HLOOKUP(A16, $H$15:$L$18,2,0)</f>
        <v>INTEL COMPUTER</v>
      </c>
      <c r="C16" s="62" t="str">
        <f>HLOOKUP(A16,$H$15:$L$18, 3,0)</f>
        <v>BỘ</v>
      </c>
      <c r="D16" s="62">
        <v>10</v>
      </c>
      <c r="E16" s="62">
        <f>HLOOKUP(A16,$H$15:$L$18,4,0)</f>
        <v>565</v>
      </c>
      <c r="F16" s="131">
        <f>D16*E16*IF(D16&gt;20,80%,100%)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si="4"/>
        <v>GENIUS MOUSE</v>
      </c>
      <c r="C17" s="62" t="str">
        <f t="shared" ref="C17:C22" si="5">HLOOKUP(A17,$H$15:$L$18, 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D17*E17*IF(D17&gt;20,80%,100%)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0.25" customHeight="1" thickBot="1" x14ac:dyDescent="0.25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hidden="1" customHeight="1" thickBot="1" x14ac:dyDescent="0.25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3" spans="1:12" ht="19.5" hidden="1" customHeight="1" thickBot="1" x14ac:dyDescent="0.25"/>
    <row r="24" spans="1:12" s="55" customFormat="1" ht="19.5" hidden="1" customHeight="1" thickBot="1" x14ac:dyDescent="0.25">
      <c r="A24" s="57" t="s">
        <v>131</v>
      </c>
      <c r="B24" s="58"/>
      <c r="C24" s="58"/>
      <c r="D24" s="76"/>
    </row>
    <row r="25" spans="1:12" s="55" customFormat="1" ht="19.5" hidden="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:F19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D3*E3*IF(D3&gt;40,70%,IF(D3&gt;20,80%,100%))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D4*E4*IF(D4&gt;40,70%,IF(D4&gt;20,80%,100%))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D13*E13*IF(D13&gt;40,70%,IF(AND(D13&gt;20,RIGHT(A13,1)="X",OR(LEFT(A13,2)="CP",LEFT(A13,2)="KB")),90%,100%))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D14*E14*IF(D14&gt;40,70%,IF(AND(D14&gt;20,RIGHT(A14,1)="X",OR(LEFT(A14,2)="CP",LEFT(A14,2)="KB")),90%,100%))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020"/>
  <sheetViews>
    <sheetView tabSelected="1" zoomScale="86" zoomScaleNormal="86" workbookViewId="0">
      <selection activeCell="F3" sqref="F3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4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4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  <c r="N2" s="4" t="s">
        <v>141</v>
      </c>
    </row>
    <row r="3" spans="1:14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VLOOKUP(LEFT(A3,4),$H$2:$L$5,IF(RIGHT(A3,1)="N",4,5),0)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  <c r="N3" s="9" t="s">
        <v>142</v>
      </c>
    </row>
    <row r="4" spans="1:14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VLOOKUP(LEFT(A4,4),$H$2:$L$5,IF(RIGHT(A4,1)="N",4,5),0)</f>
        <v>5</v>
      </c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4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4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/>
    </row>
    <row r="7" spans="1:14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/>
    </row>
    <row r="8" spans="1:14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/>
    </row>
    <row r="9" spans="1:14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/>
    </row>
    <row r="11" spans="1:14" s="4" customFormat="1" ht="21.95" customHeight="1" x14ac:dyDescent="0.2"/>
    <row r="12" spans="1:14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4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  <c r="N13" s="4" t="s">
        <v>141</v>
      </c>
    </row>
    <row r="14" spans="1:14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  <c r="N14" s="9" t="s">
        <v>142</v>
      </c>
    </row>
    <row r="15" spans="1:14" ht="27.75" customHeight="1" x14ac:dyDescent="0.25">
      <c r="A15" s="119" t="s">
        <v>101</v>
      </c>
      <c r="B15" s="14" t="str">
        <f t="shared" ref="B15:B20" si="3">VLOOKUP(LEFT(A15,2),$H$13:$J$16,2,FALSE)</f>
        <v>GENIUS MOUSE</v>
      </c>
      <c r="C15" s="14" t="str">
        <f t="shared" ref="C15:C20" si="4">VLOOKUP(LEFT(A15,2),$H$13:$J$16,3,FALSE)</f>
        <v>CÁI</v>
      </c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4" ht="27.75" customHeight="1" thickBot="1" x14ac:dyDescent="0.3">
      <c r="A16" s="119" t="s">
        <v>76</v>
      </c>
      <c r="B16" s="14" t="str">
        <f t="shared" si="3"/>
        <v>INTEL COMPUTER</v>
      </c>
      <c r="C16" s="14" t="str">
        <f t="shared" si="4"/>
        <v>BỘ</v>
      </c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6" ht="27.75" customHeight="1" x14ac:dyDescent="0.2">
      <c r="A17" s="119" t="s">
        <v>101</v>
      </c>
      <c r="B17" s="14" t="str">
        <f t="shared" si="3"/>
        <v>GENIUS MOUSE</v>
      </c>
      <c r="C17" s="14" t="str">
        <f t="shared" si="4"/>
        <v>CÁI</v>
      </c>
      <c r="D17" s="120">
        <v>50</v>
      </c>
      <c r="E17" s="14"/>
      <c r="F17" s="14"/>
    </row>
    <row r="18" spans="1:16" ht="27.75" customHeight="1" thickBot="1" x14ac:dyDescent="0.3">
      <c r="A18" s="119" t="s">
        <v>102</v>
      </c>
      <c r="B18" s="14" t="str">
        <f t="shared" si="3"/>
        <v>WIN95 KEYBOARD</v>
      </c>
      <c r="C18" s="14" t="str">
        <f t="shared" si="4"/>
        <v>CÁI</v>
      </c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6" ht="27.75" customHeight="1" thickBot="1" x14ac:dyDescent="0.25">
      <c r="A19" s="119" t="s">
        <v>103</v>
      </c>
      <c r="B19" s="14" t="str">
        <f t="shared" si="3"/>
        <v>INTEL COMPUTER</v>
      </c>
      <c r="C19" s="14" t="str">
        <f t="shared" si="4"/>
        <v>BỘ</v>
      </c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6" ht="27.75" customHeight="1" x14ac:dyDescent="0.25">
      <c r="A20" s="119" t="s">
        <v>102</v>
      </c>
      <c r="B20" s="14" t="str">
        <f t="shared" si="3"/>
        <v>WIN95 KEYBOARD</v>
      </c>
      <c r="C20" s="14" t="str">
        <f t="shared" si="4"/>
        <v>CÁI</v>
      </c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6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6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6" s="4" customFormat="1" ht="21.95" customHeight="1" x14ac:dyDescent="0.2"/>
    <row r="25" spans="1:16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6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6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  <c r="P27" s="9" t="s">
        <v>143</v>
      </c>
    </row>
    <row r="28" spans="1:16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  <c r="P28" s="9" t="s">
        <v>144</v>
      </c>
    </row>
    <row r="29" spans="1:16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6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6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6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01</cp:lastModifiedBy>
  <dcterms:created xsi:type="dcterms:W3CDTF">1998-12-11T06:57:03Z</dcterms:created>
  <dcterms:modified xsi:type="dcterms:W3CDTF">2024-01-13T05:04:38Z</dcterms:modified>
</cp:coreProperties>
</file>