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62C62027-490E-4A76-99B3-792E55C1A119}" xr6:coauthVersionLast="46" xr6:coauthVersionMax="47" xr10:uidLastSave="{00000000-0000-0000-0000-000000000000}"/>
  <bookViews>
    <workbookView xWindow="-120" yWindow="450" windowWidth="29040" windowHeight="15270" xr2:uid="{0978EF25-98C0-4D4C-B562-019F156ABB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I16" i="1"/>
  <c r="H16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<sst xmlns="http://schemas.openxmlformats.org/spreadsheetml/2006/main" count="58" uniqueCount="38">
  <si>
    <t>KINH DOANH SƠN NƯỚC THÁNG 10/2017</t>
  </si>
  <si>
    <t>Ngày bán</t>
  </si>
  <si>
    <t>Mã hàng</t>
  </si>
  <si>
    <t>Nhãn hiệu</t>
  </si>
  <si>
    <t>Số lượng</t>
  </si>
  <si>
    <t>Tên Vật tư</t>
  </si>
  <si>
    <t>Đơn giá</t>
  </si>
  <si>
    <t>Thành tiền</t>
  </si>
  <si>
    <t>Khuyến mãi</t>
  </si>
  <si>
    <t>SN18</t>
  </si>
  <si>
    <t>D</t>
  </si>
  <si>
    <t>ST18</t>
  </si>
  <si>
    <t>N</t>
  </si>
  <si>
    <t>SL18</t>
  </si>
  <si>
    <t>T</t>
  </si>
  <si>
    <t>BT40</t>
  </si>
  <si>
    <t>Nippon</t>
  </si>
  <si>
    <t>Toa</t>
  </si>
  <si>
    <t>BẢNG 1:</t>
  </si>
  <si>
    <t>Đơn giá (theo Nhãn hiệu)</t>
  </si>
  <si>
    <t>Tên vật tư</t>
  </si>
  <si>
    <t>Dulux</t>
  </si>
  <si>
    <t>Sơn ngoài trời 18L</t>
  </si>
  <si>
    <t>Sơn trong nhà 18L</t>
  </si>
  <si>
    <t>Sơn lót 18L</t>
  </si>
  <si>
    <t>Bột trét 40k</t>
  </si>
  <si>
    <t>BẢNG 2: BẢNG THỐNG KÊ</t>
  </si>
  <si>
    <t>Tổng Thành tiền</t>
  </si>
  <si>
    <t>Mô tả:</t>
  </si>
  <si>
    <t>− Cột Nhãn hiệu cho biết D: Dulux; N: Nippon; T: Toa.</t>
  </si>
  <si>
    <t>Yêu cầu:</t>
  </si>
  <si>
    <t>1. Tên Vật tư: dựa vào Mã hàng tra trong Bảng 1.</t>
  </si>
  <si>
    <t>2. Đơn giá: dựa vào Mã hàng tra trong Bảng 1, kết hợp với Nhãn hiệu để có giá trị tương ứng.</t>
  </si>
  <si>
    <t>3. Thành tiền = Số lượng * Đơn giá. Nếu là vật tư có nhãn hiệu là Nippon hoặc Toa và số lượng &gt;=20 thì giảm 7% (Số lượng * Đơn giá).</t>
  </si>
  <si>
    <t>4. Khuyến Mãi: nếu là Sơn ngoài trời 18L có số lượng &gt;=20 thì “Tặng 5 cọ lăn Việt Mỹ”, ngược lại để trống.</t>
  </si>
  <si>
    <t>5. Sắp xếp bảng tính tăng dần theo Mã hàng, nếu trùng thì sắp xếp giảm dần theo Số lượng.</t>
  </si>
  <si>
    <t>6. Định dạng cột Đơn giá và Thành tiền theo dạng 1,000 đồng.</t>
  </si>
  <si>
    <t>7. Lập BẢNG THỐNG KÊ Thành tiền (Bảng 3) theo mẫu trên.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</si>
</sst>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0"/>
      <color indexed="8"/>
      <name val="Arial"/>
      <family val="2"/>
    </font>
    <font>
      <b/>
      <sz val="16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top" shrinkToFit="1"/>
    </xf>
    <xf numFmtId="0" fontId="5" fillId="0" borderId="1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shrinkToFit="1"/>
    </xf>
    <xf numFmtId="0" fontId="1" fillId="0" borderId="0" xfId="0" applyFont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 indent="4"/>
    </xf>
    <xf numFmtId="0" fontId="4" fillId="2" borderId="1" xfId="0" applyFont="1" applyFill="1" applyBorder="1" applyAlignment="1">
      <alignment horizontal="left" vertical="top" wrapText="1" indent="2"/>
    </xf>
    <xf numFmtId="1" fontId="2" fillId="0" borderId="1" xfId="0" applyNumberFormat="1" applyFont="1" applyBorder="1" applyAlignment="1">
      <alignment horizontal="left" vertical="top" indent="2" shrinkToFi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 indent="3"/>
    </xf>
    <xf numFmtId="0" fontId="4" fillId="3" borderId="5" xfId="0" applyFont="1" applyFill="1" applyBorder="1" applyAlignment="1">
      <alignment horizontal="left" vertical="top" wrapText="1" indent="3"/>
    </xf>
    <xf numFmtId="0" fontId="4" fillId="3" borderId="4" xfId="0" applyFont="1" applyFill="1" applyBorder="1" applyAlignment="1">
      <alignment horizontal="left" vertical="top" wrapText="1" indent="3"/>
    </xf>
    <xf numFmtId="0" fontId="4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 indent="11"/>
    </xf>
    <xf numFmtId="0" fontId="5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0EA6-5868-412A-9B0D-6D3924BE2A16}">
  <dimension ref="A1:J29"/>
  <sheetViews>
    <sheetView tabSelected="1" workbookViewId="0">
      <selection activeCell="H3" sqref="H3"/>
    </sheetView>
  </sheetViews>
  <sheetFormatPr defaultRowHeight="15" x14ac:dyDescent="0.25"/>
  <cols>
    <col min="1" max="1" width="10.140625" bestFit="1" customWidth="1"/>
    <col min="2" max="2" width="19" customWidth="1"/>
    <col min="3" max="3" width="10.7109375" bestFit="1" customWidth="1"/>
    <col min="5" max="5" width="18.28515625" customWidth="1"/>
    <col min="7" max="7" width="16.5703125" bestFit="1" customWidth="1"/>
    <col min="8" max="8" width="15.140625" customWidth="1"/>
  </cols>
  <sheetData>
    <row r="1" spans="1:10" ht="20.45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10" ht="14.4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/>
    </row>
    <row r="3" spans="1:10" x14ac:dyDescent="0.25">
      <c r="A3" s="3">
        <v>43023</v>
      </c>
      <c r="B3" s="4" t="s">
        <v>9</v>
      </c>
      <c r="C3" s="4" t="s">
        <v>10</v>
      </c>
      <c r="D3" s="5">
        <v>15</v>
      </c>
      <c r="E3" s="4" t="str">
        <f>VLOOKUP(B3,$A$14:$E$18,2,0)</f>
        <v>Sơn ngoài trời 18L</v>
      </c>
      <c r="F3" s="20">
        <f>VLOOKUP(B3,$A$14:$E$18,IF(C3="D",3,IF(C3="N",4,5)),0)</f>
        <v>950</v>
      </c>
      <c r="G3" s="4">
        <f>D3*F3*IF(AND(D3&gt;=20,OR(C3="N",C3="T")),93%,1)</f>
        <v>14250</v>
      </c>
      <c r="H3" s="4"/>
      <c r="I3" s="6"/>
    </row>
    <row r="4" spans="1:10" x14ac:dyDescent="0.25">
      <c r="A4" s="3">
        <v>43018</v>
      </c>
      <c r="B4" s="4" t="s">
        <v>11</v>
      </c>
      <c r="C4" s="4" t="s">
        <v>12</v>
      </c>
      <c r="D4" s="5">
        <v>20</v>
      </c>
      <c r="E4" s="4" t="str">
        <f t="shared" ref="E4:E11" si="0">VLOOKUP(B4,$A$14:$E$18,2,0)</f>
        <v>Sơn trong nhà 18L</v>
      </c>
      <c r="F4" s="20">
        <f t="shared" ref="F4:F11" si="1">VLOOKUP(B4,$A$14:$E$18,IF(C4="D",3,IF(C4="N",4,5)),0)</f>
        <v>450</v>
      </c>
      <c r="G4" s="4">
        <f t="shared" ref="G4:G11" si="2">D4*F4*IF(AND(D4&gt;=20,OR(C4="N",C4="T")),93%,1)</f>
        <v>8370</v>
      </c>
      <c r="H4" s="4"/>
      <c r="I4" s="6"/>
    </row>
    <row r="5" spans="1:10" x14ac:dyDescent="0.25">
      <c r="A5" s="3">
        <v>43016</v>
      </c>
      <c r="B5" s="4" t="s">
        <v>13</v>
      </c>
      <c r="C5" s="4" t="s">
        <v>14</v>
      </c>
      <c r="D5" s="5">
        <v>10</v>
      </c>
      <c r="E5" s="4" t="str">
        <f t="shared" si="0"/>
        <v>Sơn lót 18L</v>
      </c>
      <c r="F5" s="20">
        <f t="shared" si="1"/>
        <v>300</v>
      </c>
      <c r="G5" s="4">
        <f t="shared" si="2"/>
        <v>3000</v>
      </c>
      <c r="H5" s="4"/>
      <c r="I5" s="6"/>
    </row>
    <row r="6" spans="1:10" x14ac:dyDescent="0.25">
      <c r="A6" s="3">
        <v>43009</v>
      </c>
      <c r="B6" s="4" t="s">
        <v>9</v>
      </c>
      <c r="C6" s="4" t="s">
        <v>12</v>
      </c>
      <c r="D6" s="5">
        <v>30</v>
      </c>
      <c r="E6" s="4" t="str">
        <f t="shared" si="0"/>
        <v>Sơn ngoài trời 18L</v>
      </c>
      <c r="F6" s="20">
        <f t="shared" si="1"/>
        <v>650</v>
      </c>
      <c r="G6" s="4">
        <f t="shared" si="2"/>
        <v>18135</v>
      </c>
      <c r="H6" s="4"/>
      <c r="I6" s="6"/>
    </row>
    <row r="7" spans="1:10" x14ac:dyDescent="0.25">
      <c r="A7" s="3">
        <v>43013</v>
      </c>
      <c r="B7" s="4" t="s">
        <v>11</v>
      </c>
      <c r="C7" s="4" t="s">
        <v>14</v>
      </c>
      <c r="D7" s="5">
        <v>25</v>
      </c>
      <c r="E7" s="4" t="str">
        <f t="shared" si="0"/>
        <v>Sơn trong nhà 18L</v>
      </c>
      <c r="F7" s="20">
        <f t="shared" si="1"/>
        <v>420</v>
      </c>
      <c r="G7" s="4">
        <f t="shared" si="2"/>
        <v>9765</v>
      </c>
      <c r="H7" s="4"/>
      <c r="I7" s="6"/>
    </row>
    <row r="8" spans="1:10" x14ac:dyDescent="0.25">
      <c r="A8" s="3">
        <v>43028</v>
      </c>
      <c r="B8" s="4" t="s">
        <v>13</v>
      </c>
      <c r="C8" s="4" t="s">
        <v>10</v>
      </c>
      <c r="D8" s="5">
        <v>50</v>
      </c>
      <c r="E8" s="4" t="str">
        <f t="shared" si="0"/>
        <v>Sơn lót 18L</v>
      </c>
      <c r="F8" s="20">
        <f t="shared" si="1"/>
        <v>350</v>
      </c>
      <c r="G8" s="4">
        <f t="shared" si="2"/>
        <v>17500</v>
      </c>
      <c r="H8" s="4"/>
      <c r="I8" s="6"/>
    </row>
    <row r="9" spans="1:10" x14ac:dyDescent="0.25">
      <c r="A9" s="3">
        <v>43036</v>
      </c>
      <c r="B9" s="4" t="s">
        <v>9</v>
      </c>
      <c r="C9" s="4" t="s">
        <v>10</v>
      </c>
      <c r="D9" s="5">
        <v>45</v>
      </c>
      <c r="E9" s="4" t="str">
        <f t="shared" si="0"/>
        <v>Sơn ngoài trời 18L</v>
      </c>
      <c r="F9" s="20">
        <f t="shared" si="1"/>
        <v>950</v>
      </c>
      <c r="G9" s="4">
        <f t="shared" si="2"/>
        <v>42750</v>
      </c>
      <c r="H9" s="4"/>
      <c r="I9" s="6"/>
    </row>
    <row r="10" spans="1:10" x14ac:dyDescent="0.25">
      <c r="A10" s="3">
        <v>43033</v>
      </c>
      <c r="B10" s="4" t="s">
        <v>15</v>
      </c>
      <c r="C10" s="4" t="s">
        <v>12</v>
      </c>
      <c r="D10" s="5">
        <v>30</v>
      </c>
      <c r="E10" s="4" t="str">
        <f t="shared" si="0"/>
        <v>Bột trét 40k</v>
      </c>
      <c r="F10" s="20">
        <f t="shared" si="1"/>
        <v>90</v>
      </c>
      <c r="G10" s="4">
        <f t="shared" si="2"/>
        <v>2511</v>
      </c>
      <c r="H10" s="4"/>
      <c r="I10" s="6"/>
    </row>
    <row r="11" spans="1:10" x14ac:dyDescent="0.25">
      <c r="A11" s="3">
        <v>43038</v>
      </c>
      <c r="B11" s="4" t="s">
        <v>15</v>
      </c>
      <c r="C11" s="4" t="s">
        <v>10</v>
      </c>
      <c r="D11" s="5">
        <v>25</v>
      </c>
      <c r="E11" s="4" t="str">
        <f t="shared" si="0"/>
        <v>Bột trét 40k</v>
      </c>
      <c r="F11" s="20">
        <f t="shared" si="1"/>
        <v>120</v>
      </c>
      <c r="G11" s="4">
        <f t="shared" si="2"/>
        <v>3000</v>
      </c>
      <c r="H11" s="4"/>
      <c r="I11" s="6"/>
    </row>
    <row r="13" spans="1:10" x14ac:dyDescent="0.25">
      <c r="A13" s="13" t="s">
        <v>18</v>
      </c>
      <c r="B13" s="14"/>
      <c r="C13" s="15" t="s">
        <v>19</v>
      </c>
      <c r="D13" s="16"/>
      <c r="E13" s="17"/>
    </row>
    <row r="14" spans="1:10" ht="26.45" customHeight="1" x14ac:dyDescent="0.25">
      <c r="A14" s="1" t="s">
        <v>2</v>
      </c>
      <c r="B14" s="8" t="s">
        <v>20</v>
      </c>
      <c r="C14" s="1" t="s">
        <v>21</v>
      </c>
      <c r="D14" s="1" t="s">
        <v>16</v>
      </c>
      <c r="E14" s="9" t="s">
        <v>17</v>
      </c>
      <c r="G14" s="18" t="s">
        <v>26</v>
      </c>
      <c r="H14" s="18"/>
      <c r="I14" s="18"/>
      <c r="J14" s="18"/>
    </row>
    <row r="15" spans="1:10" x14ac:dyDescent="0.25">
      <c r="A15" s="4" t="s">
        <v>9</v>
      </c>
      <c r="B15" s="7" t="s">
        <v>22</v>
      </c>
      <c r="C15" s="5">
        <v>950</v>
      </c>
      <c r="D15" s="5">
        <v>650</v>
      </c>
      <c r="E15" s="10">
        <v>600</v>
      </c>
      <c r="G15" s="11" t="s">
        <v>3</v>
      </c>
      <c r="H15" s="12" t="s">
        <v>21</v>
      </c>
      <c r="I15" s="12" t="s">
        <v>16</v>
      </c>
      <c r="J15" s="12" t="s">
        <v>17</v>
      </c>
    </row>
    <row r="16" spans="1:10" x14ac:dyDescent="0.25">
      <c r="A16" s="4" t="s">
        <v>11</v>
      </c>
      <c r="B16" s="7" t="s">
        <v>23</v>
      </c>
      <c r="C16" s="5">
        <v>700</v>
      </c>
      <c r="D16" s="5">
        <v>450</v>
      </c>
      <c r="E16" s="10">
        <v>420</v>
      </c>
      <c r="G16" s="11" t="s">
        <v>27</v>
      </c>
      <c r="H16" s="4">
        <f>SUMIF($C$3:$C$11,"D",$G$3:$G$11)</f>
        <v>77500</v>
      </c>
      <c r="I16" s="4">
        <f>SUMIF($C$3:$C$11,"N",$G$3:$G$11)</f>
        <v>29016</v>
      </c>
      <c r="J16" s="4">
        <f>SUMIF($C$3:$C$11,"T",$G$3:$G$11)</f>
        <v>12765</v>
      </c>
    </row>
    <row r="17" spans="1:5" x14ac:dyDescent="0.25">
      <c r="A17" s="4" t="s">
        <v>13</v>
      </c>
      <c r="B17" s="7" t="s">
        <v>24</v>
      </c>
      <c r="C17" s="5">
        <v>350</v>
      </c>
      <c r="D17" s="5">
        <v>320</v>
      </c>
      <c r="E17" s="10">
        <v>300</v>
      </c>
    </row>
    <row r="18" spans="1:5" x14ac:dyDescent="0.25">
      <c r="A18" s="4" t="s">
        <v>15</v>
      </c>
      <c r="B18" s="7" t="s">
        <v>25</v>
      </c>
      <c r="C18" s="5">
        <v>120</v>
      </c>
      <c r="D18" s="5">
        <v>90</v>
      </c>
      <c r="E18" s="10">
        <v>100</v>
      </c>
    </row>
    <row r="20" spans="1:5" x14ac:dyDescent="0.25">
      <c r="A20" t="s">
        <v>28</v>
      </c>
    </row>
    <row r="21" spans="1:5" x14ac:dyDescent="0.25">
      <c r="A21" t="s">
        <v>29</v>
      </c>
    </row>
    <row r="22" spans="1:5" x14ac:dyDescent="0.25">
      <c r="A22" t="s">
        <v>30</v>
      </c>
    </row>
    <row r="23" spans="1:5" x14ac:dyDescent="0.25">
      <c r="A23" t="s">
        <v>31</v>
      </c>
    </row>
    <row r="24" spans="1:5" x14ac:dyDescent="0.25">
      <c r="A24" t="s">
        <v>32</v>
      </c>
    </row>
    <row r="25" spans="1:5" x14ac:dyDescent="0.25">
      <c r="A25" t="s">
        <v>33</v>
      </c>
    </row>
    <row r="26" spans="1:5" x14ac:dyDescent="0.25">
      <c r="A26" t="s">
        <v>34</v>
      </c>
    </row>
    <row r="27" spans="1:5" x14ac:dyDescent="0.25">
      <c r="A27" t="s">
        <v>35</v>
      </c>
    </row>
    <row r="28" spans="1:5" x14ac:dyDescent="0.25">
      <c r="A28" t="s">
        <v>36</v>
      </c>
    </row>
    <row r="29" spans="1:5" x14ac:dyDescent="0.25">
      <c r="A29" t="s">
        <v>37</v>
      </c>
    </row>
  </sheetData>
  <mergeCells count="4">
    <mergeCell ref="A13:B13"/>
    <mergeCell ref="C13:E13"/>
    <mergeCell ref="G14:J14"/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Minh Khôi</dc:creator>
  <cp:lastModifiedBy>Hoc Vien 05</cp:lastModifiedBy>
  <dcterms:created xsi:type="dcterms:W3CDTF">2024-01-20T03:10:11Z</dcterms:created>
  <dcterms:modified xsi:type="dcterms:W3CDTF">2024-01-20T05:33:49Z</dcterms:modified>
</cp:coreProperties>
</file>