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793C2FB8-FB7E-45DB-9DBE-3B8B9EE11B8D}" xr6:coauthVersionLast="46" xr6:coauthVersionMax="47" xr10:uidLastSave="{00000000-0000-0000-0000-000000000000}"/>
  <bookViews>
    <workbookView xWindow="-120" yWindow="-120" windowWidth="29040" windowHeight="15840" tabRatio="601" xr2:uid="{00000000-000D-0000-FFFF-FFFF00000000}"/>
  </bookViews>
  <sheets>
    <sheet name="Bai 1_2" sheetId="6" r:id="rId1"/>
    <sheet name="Bai 3_4" sheetId="7" r:id="rId2"/>
    <sheet name="Bai 5_6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E14" i="7" l="1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14" i="7"/>
  <c r="B15" i="7"/>
  <c r="B16" i="7"/>
  <c r="B17" i="7"/>
  <c r="B18" i="7"/>
  <c r="B19" i="7"/>
  <c r="B13" i="7"/>
  <c r="B4" i="7"/>
  <c r="B5" i="7"/>
  <c r="B6" i="7"/>
  <c r="B7" i="7"/>
  <c r="B8" i="7"/>
  <c r="B9" i="7"/>
  <c r="B3" i="7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C37" i="6"/>
  <c r="C38" i="6"/>
  <c r="C39" i="6"/>
  <c r="C40" i="6"/>
  <c r="C41" i="6"/>
  <c r="C36" i="6"/>
  <c r="D28" i="6"/>
  <c r="D29" i="6"/>
  <c r="D30" i="6"/>
  <c r="D31" i="6"/>
  <c r="D27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xuất và số lượng từ 10 đến 20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<sst xmlns="http://schemas.openxmlformats.org/spreadsheetml/2006/main" count="340" uniqueCount="141">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</sst>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9" formatCode="#,##0;[Red]#,##0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3" fontId="9" fillId="0" borderId="7" xfId="0" applyNumberFormat="1" applyFont="1" applyBorder="1" applyProtection="1">
      <protection locked="0"/>
    </xf>
    <xf numFmtId="169" fontId="9" fillId="0" borderId="7" xfId="0" applyNumberFormat="1" applyFont="1" applyBorder="1" applyProtection="1">
      <protection locked="0"/>
    </xf>
    <xf numFmtId="3" fontId="9" fillId="0" borderId="43" xfId="0" applyNumberFormat="1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abSelected="1" topLeftCell="A10" workbookViewId="0">
      <selection activeCell="F16" sqref="F16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1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2" t="s">
        <v>84</v>
      </c>
      <c r="B4" s="132"/>
      <c r="C4" s="132"/>
      <c r="D4" s="132"/>
      <c r="E4" s="132"/>
      <c r="F4" s="132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VLOOKUP(A6,$H$5:$K$9,2,0)</f>
        <v>INTEL COMPUTER</v>
      </c>
      <c r="C6" s="62" t="str">
        <f>VLOOKUP(A6,$H$5:$K$9,3,0)</f>
        <v>BỘ</v>
      </c>
      <c r="D6" s="62">
        <v>10</v>
      </c>
      <c r="E6" s="62">
        <f>VLOOKUP(A6,$H$5:$K$9,4,0)</f>
        <v>565</v>
      </c>
      <c r="F6" s="139">
        <f>IF(D6&gt;20,80%,100%)*D6*E6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VLOOKUP(A7,$H$5:$K$9,2,0)</f>
        <v>GENIUS MOUSE</v>
      </c>
      <c r="C7" s="62" t="str">
        <f t="shared" ref="C7:C12" si="1">VLOOKUP(A7,$H$5:$K$9,3,0)</f>
        <v>CÁI</v>
      </c>
      <c r="D7" s="62">
        <v>20</v>
      </c>
      <c r="E7" s="62">
        <f t="shared" ref="E7:E12" si="2">VLOOKUP(A7,$H$5:$K$9,4,0)</f>
        <v>5</v>
      </c>
      <c r="F7" s="139">
        <f t="shared" ref="F7:F12" si="3">IF(D7&gt;20,80%,100%)*D7*E7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139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139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139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139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139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1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HLOOKUP(A16,$H$15:$L$18,2,0)</f>
        <v>INTEL COMPUTER</v>
      </c>
      <c r="C16" s="62" t="str">
        <f>HLOOKUP(A16,$H$15:$L$18,3,0)</f>
        <v>BỘ</v>
      </c>
      <c r="D16" s="62">
        <v>10</v>
      </c>
      <c r="E16" s="140">
        <f>HLOOKUP(A16,$H$15:$L$18,4,0)</f>
        <v>565</v>
      </c>
      <c r="F16" s="141">
        <f>IF(D16&gt;20,80%,100%)*D6*E6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HLOOKUP(A17,$H$15:$L$18,2,0)</f>
        <v>GENIUS MOUSE</v>
      </c>
      <c r="C17" s="62" t="str">
        <f t="shared" ref="C17:C22" si="5">HLOOKUP(A17,$H$15:$L$18,3,0)</f>
        <v>CÁI</v>
      </c>
      <c r="D17" s="62">
        <v>20</v>
      </c>
      <c r="E17" s="140">
        <f t="shared" ref="E17:E22" si="6">HLOOKUP(A17,$H$15:$L$18,4,0)</f>
        <v>5</v>
      </c>
      <c r="F17" s="141">
        <f t="shared" ref="F17:F22" si="7">IF(D17&gt;20,80%,100%)*D7*E7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140">
        <f t="shared" si="6"/>
        <v>324</v>
      </c>
      <c r="F18" s="14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140">
        <f t="shared" si="6"/>
        <v>5</v>
      </c>
      <c r="F19" s="14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140">
        <f t="shared" si="6"/>
        <v>12</v>
      </c>
      <c r="F20" s="14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140">
        <f t="shared" si="6"/>
        <v>565</v>
      </c>
      <c r="F21" s="14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140">
        <f t="shared" si="6"/>
        <v>12</v>
      </c>
      <c r="F22" s="14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VLOOKUP(C27,$H$26:$I$30,2,1)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VLOOKUP(C28,$H$26:$I$30,2,1)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VLOOKUP(B36,$H$35:$I$41,2,1)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VLOOKUP(B37,$H$35:$I$41,2,1)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F3" sqref="F3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3" t="s">
        <v>109</v>
      </c>
      <c r="I1" s="133"/>
      <c r="J1" s="133"/>
      <c r="K1" s="133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VLOOKUP(LEFT(A3,2),$H$2:$K$5,2,0)</f>
        <v>INTEL COMPUTER</v>
      </c>
      <c r="C3" s="62" t="str">
        <f>VLOOKUP(LEFT(A3,2),$H$2:$K$5,3,0)</f>
        <v>BỘ</v>
      </c>
      <c r="D3" s="62">
        <v>10</v>
      </c>
      <c r="E3" s="62">
        <f>VLOOKUP(LEFT(A3,2),$H$2:$K$5,4,0)</f>
        <v>565</v>
      </c>
      <c r="F3" s="62"/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VLOOKUP(LEFT(A4,2),$H$2:$K$5,2,0)</f>
        <v>GENIUS MOUSE</v>
      </c>
      <c r="C4" s="62" t="str">
        <f t="shared" ref="C4:C9" si="1">VLOOKUP(LEFT(A4,2),$H$2:$K$5,3,0)</f>
        <v>CÁI</v>
      </c>
      <c r="D4" s="62">
        <v>20</v>
      </c>
      <c r="E4" s="62">
        <f t="shared" ref="E4:E9" si="2">VLOOKUP(LEFT(A4,2),$H$2:$K$5,4,0)</f>
        <v>5</v>
      </c>
      <c r="F4" s="62"/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/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/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/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/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/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3" t="s">
        <v>110</v>
      </c>
      <c r="I11" s="133"/>
      <c r="J11" s="133"/>
      <c r="K11" s="133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VLOOKUP(LEFT(A13,2)&amp;RIGHT(A13,1),$H$12:$K$18,2,0)</f>
        <v>INTEL COMPUTER</v>
      </c>
      <c r="C13" s="62" t="str">
        <f>VLOOKUP(LEFT(A13,2)&amp;RIGHT(A13,1),$H$12:$K$18,3,0)</f>
        <v>BỘ</v>
      </c>
      <c r="D13" s="62">
        <v>10</v>
      </c>
      <c r="E13" s="62">
        <f>VLOOKUP(LEFT(A13,2)&amp;RIGHT(A13,1),$H$12:$K$18,4,0)</f>
        <v>580</v>
      </c>
      <c r="F13" s="62"/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3">VLOOKUP(LEFT(A14,2)&amp;RIGHT(A14,1),$H$12:$K$18,2,0)</f>
        <v>GENIUS MOUSE</v>
      </c>
      <c r="C14" s="62" t="str">
        <f t="shared" ref="C14:C19" si="4">VLOOKUP(LEFT(A14,2)&amp;RIGHT(A14,1),$H$12:$K$18,3,0)</f>
        <v>CÁI</v>
      </c>
      <c r="D14" s="62">
        <v>20</v>
      </c>
      <c r="E14" s="62">
        <f t="shared" ref="E14:E19" si="5">VLOOKUP(LEFT(A14,2)&amp;RIGHT(A14,1),$H$12:$K$18,4,0)</f>
        <v>5</v>
      </c>
      <c r="F14" s="62"/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3"/>
        <v>INTEL COMPUTER</v>
      </c>
      <c r="C15" s="62" t="str">
        <f t="shared" si="4"/>
        <v>BỘ</v>
      </c>
      <c r="D15" s="62">
        <v>15</v>
      </c>
      <c r="E15" s="62">
        <f t="shared" si="5"/>
        <v>580</v>
      </c>
      <c r="F15" s="62"/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3"/>
        <v>GENIUS MOUSE</v>
      </c>
      <c r="C16" s="62" t="str">
        <f t="shared" si="4"/>
        <v>CÁI</v>
      </c>
      <c r="D16" s="62">
        <v>50</v>
      </c>
      <c r="E16" s="62">
        <f t="shared" si="5"/>
        <v>5</v>
      </c>
      <c r="F16" s="62"/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3"/>
        <v>WIN95 KEYBOARD</v>
      </c>
      <c r="C17" s="62" t="str">
        <f t="shared" si="4"/>
        <v>CÁI</v>
      </c>
      <c r="D17" s="62">
        <v>5</v>
      </c>
      <c r="E17" s="62">
        <f t="shared" si="5"/>
        <v>14</v>
      </c>
      <c r="F17" s="62"/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3"/>
        <v>INTEL COMPUTER</v>
      </c>
      <c r="C18" s="62" t="str">
        <f t="shared" si="4"/>
        <v>BỘ</v>
      </c>
      <c r="D18" s="62">
        <v>3</v>
      </c>
      <c r="E18" s="62">
        <f t="shared" si="5"/>
        <v>565</v>
      </c>
      <c r="F18" s="62"/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3"/>
        <v>WIN95 KEYBOARD</v>
      </c>
      <c r="C19" s="62" t="str">
        <f t="shared" si="4"/>
        <v>CÁI</v>
      </c>
      <c r="D19" s="62">
        <v>2</v>
      </c>
      <c r="E19" s="62">
        <f t="shared" si="5"/>
        <v>14</v>
      </c>
      <c r="F19" s="62"/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topLeftCell="A2" zoomScale="86" zoomScaleNormal="86" workbookViewId="0">
      <selection activeCell="P31" sqref="P31"/>
    </sheetView>
  </sheetViews>
  <sheetFormatPr defaultColWidth="9" defaultRowHeight="21.95" customHeight="1" x14ac:dyDescent="0.2"/>
  <cols>
    <col min="1" max="1" width="10.625" style="9" customWidth="1"/>
    <col min="2" max="2" width="12" style="9" bestFit="1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9.375" style="9" bestFit="1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4" t="s">
        <v>105</v>
      </c>
      <c r="I1" s="134"/>
      <c r="J1" s="134"/>
      <c r="K1" s="134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/>
      <c r="C3" s="14"/>
      <c r="D3" s="14">
        <v>10</v>
      </c>
      <c r="E3" s="14"/>
      <c r="F3" s="14"/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/>
      <c r="C4" s="14"/>
      <c r="D4" s="14">
        <v>20</v>
      </c>
      <c r="E4" s="14"/>
      <c r="F4" s="14"/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/>
      <c r="C5" s="14"/>
      <c r="D5" s="14">
        <v>15</v>
      </c>
      <c r="E5" s="14"/>
      <c r="F5" s="14"/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/>
      <c r="C6" s="14"/>
      <c r="D6" s="14">
        <v>50</v>
      </c>
      <c r="E6" s="14"/>
      <c r="F6" s="14"/>
    </row>
    <row r="7" spans="1:12" ht="21.95" customHeight="1" x14ac:dyDescent="0.25">
      <c r="A7" s="46" t="s">
        <v>102</v>
      </c>
      <c r="B7" s="14"/>
      <c r="C7" s="14"/>
      <c r="D7" s="14">
        <v>5</v>
      </c>
      <c r="E7" s="14"/>
      <c r="F7" s="14"/>
    </row>
    <row r="8" spans="1:12" ht="21.95" customHeight="1" x14ac:dyDescent="0.25">
      <c r="A8" s="46" t="s">
        <v>103</v>
      </c>
      <c r="B8" s="14"/>
      <c r="C8" s="14"/>
      <c r="D8" s="14">
        <v>3</v>
      </c>
      <c r="E8" s="14"/>
      <c r="F8" s="14"/>
    </row>
    <row r="9" spans="1:12" ht="21.95" customHeight="1" x14ac:dyDescent="0.25">
      <c r="A9" s="46" t="s">
        <v>102</v>
      </c>
      <c r="B9" s="14"/>
      <c r="C9" s="14"/>
      <c r="D9" s="14">
        <v>2</v>
      </c>
      <c r="E9" s="14"/>
      <c r="F9" s="14"/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4" t="s">
        <v>104</v>
      </c>
      <c r="I12" s="134"/>
      <c r="J12" s="134"/>
      <c r="K12" s="134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/>
      <c r="C14" s="14"/>
      <c r="D14" s="120">
        <v>10</v>
      </c>
      <c r="E14" s="14"/>
      <c r="F14" s="14"/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/>
      <c r="C15" s="14"/>
      <c r="D15" s="120">
        <v>20</v>
      </c>
      <c r="E15" s="14"/>
      <c r="F15" s="14"/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/>
      <c r="C16" s="14"/>
      <c r="D16" s="120">
        <v>15</v>
      </c>
      <c r="E16" s="14"/>
      <c r="F16" s="14"/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/>
      <c r="C17" s="14"/>
      <c r="D17" s="120">
        <v>50</v>
      </c>
      <c r="E17" s="14"/>
      <c r="F17" s="14"/>
    </row>
    <row r="18" spans="1:14" ht="27.75" customHeight="1" thickBot="1" x14ac:dyDescent="0.3">
      <c r="A18" s="119" t="s">
        <v>102</v>
      </c>
      <c r="B18" s="14"/>
      <c r="C18" s="14"/>
      <c r="D18" s="120">
        <v>5</v>
      </c>
      <c r="E18" s="14"/>
      <c r="F18" s="14"/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/>
      <c r="C19" s="14"/>
      <c r="D19" s="120">
        <v>3</v>
      </c>
      <c r="E19" s="14"/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/>
      <c r="C20" s="14"/>
      <c r="D20" s="120">
        <v>2</v>
      </c>
      <c r="E20" s="14"/>
      <c r="F20" s="14"/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4" t="s">
        <v>108</v>
      </c>
      <c r="I25" s="134"/>
      <c r="J25" s="134"/>
      <c r="K25" s="134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7" t="s">
        <v>61</v>
      </c>
      <c r="I26" s="135" t="s">
        <v>94</v>
      </c>
      <c r="J26" s="135"/>
      <c r="K26" s="135"/>
      <c r="L26" s="135"/>
      <c r="M26" s="135"/>
      <c r="N26" s="136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8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04</cp:lastModifiedBy>
  <dcterms:created xsi:type="dcterms:W3CDTF">1998-12-11T06:57:03Z</dcterms:created>
  <dcterms:modified xsi:type="dcterms:W3CDTF">2024-03-10T03:01:51Z</dcterms:modified>
</cp:coreProperties>
</file>