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CB00466-9FC3-4DB7-89A9-FF505817FDB1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3" i="8"/>
  <c r="D28" i="8"/>
  <c r="D29" i="8"/>
  <c r="D30" i="8"/>
  <c r="D31" i="8"/>
  <c r="D32" i="8"/>
  <c r="D33" i="8"/>
  <c r="D27" i="8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E15" i="8"/>
  <c r="E16" i="8"/>
  <c r="E17" i="8"/>
  <c r="E18" i="8"/>
  <c r="E19" i="8"/>
  <c r="E20" i="8"/>
  <c r="E14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14" i="7"/>
  <c r="B15" i="7"/>
  <c r="B16" i="7"/>
  <c r="B17" i="7"/>
  <c r="B18" i="7"/>
  <c r="B19" i="7"/>
  <c r="B1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<sst xmlns="http://schemas.openxmlformats.org/spreadsheetml/2006/main" count="340" uniqueCount="141">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</sst>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;[Red]#,##0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3" fontId="9" fillId="0" borderId="7" xfId="0" applyNumberFormat="1" applyFont="1" applyBorder="1" applyProtection="1">
      <protection locked="0"/>
    </xf>
    <xf numFmtId="165" fontId="9" fillId="0" borderId="7" xfId="0" applyNumberFormat="1" applyFont="1" applyBorder="1" applyProtection="1">
      <protection locked="0"/>
    </xf>
    <xf numFmtId="3" fontId="9" fillId="0" borderId="43" xfId="0" applyNumberFormat="1" applyFont="1" applyBorder="1" applyProtection="1">
      <protection locked="0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Protection="1">
      <protection locked="0"/>
    </xf>
    <xf numFmtId="0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B6" sqref="B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1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5" t="s">
        <v>84</v>
      </c>
      <c r="B4" s="135"/>
      <c r="C4" s="135"/>
      <c r="D4" s="135"/>
      <c r="E4" s="135"/>
      <c r="F4" s="135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13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13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13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13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13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13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13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1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133">
        <f>HLOOKUP(A16,$H$15:$L$18,4,0)</f>
        <v>565</v>
      </c>
      <c r="F16" s="134">
        <f>IF(D16&gt;20,80%,100%)*D6*E6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133">
        <f t="shared" ref="E17:E22" si="6">HLOOKUP(A17,$H$15:$L$18,4,0)</f>
        <v>5</v>
      </c>
      <c r="F17" s="134">
        <f t="shared" ref="F17:F22" si="7">IF(D17&gt;20,80%,100%)*D7*E7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133">
        <f t="shared" si="6"/>
        <v>324</v>
      </c>
      <c r="F18" s="134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133">
        <f t="shared" si="6"/>
        <v>5</v>
      </c>
      <c r="F19" s="134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133">
        <f t="shared" si="6"/>
        <v>12</v>
      </c>
      <c r="F20" s="134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133">
        <f t="shared" si="6"/>
        <v>565</v>
      </c>
      <c r="F21" s="134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133">
        <f t="shared" si="6"/>
        <v>12</v>
      </c>
      <c r="F22" s="134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B3" sqref="B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6" t="s">
        <v>109</v>
      </c>
      <c r="I1" s="136"/>
      <c r="J1" s="136"/>
      <c r="K1" s="136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6" t="s">
        <v>110</v>
      </c>
      <c r="I11" s="136"/>
      <c r="J11" s="136"/>
      <c r="K11" s="136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0" zoomScale="86" zoomScaleNormal="86" workbookViewId="0">
      <selection activeCell="F3" sqref="F3"/>
    </sheetView>
  </sheetViews>
  <sheetFormatPr defaultColWidth="9" defaultRowHeight="21.95" customHeight="1" x14ac:dyDescent="0.2"/>
  <cols>
    <col min="1" max="1" width="10.625" style="9" customWidth="1"/>
    <col min="2" max="2" width="18.3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7" t="s">
        <v>105</v>
      </c>
      <c r="I1" s="137"/>
      <c r="J1" s="137"/>
      <c r="K1" s="137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   IF(RIGHT(A3,1)="X",5,4),0)</f>
        <v>580</v>
      </c>
      <c r="F3" s="143">
        <f>D3*E3*IF(AND(RIGHT(A3,1)="N",D3&gt;=10,D3&lt;=20),90%,100%)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   IF(RIGHT(A4,1)="X",5,4),0)</f>
        <v>5</v>
      </c>
      <c r="F4" s="143">
        <f t="shared" ref="F4:F9" si="3">D4*E4*IF(AND(RIGHT(A4,1)="N",D4&gt;=10,D4&lt;=20),90%,100%)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3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3">
        <f t="shared" si="3"/>
        <v>250</v>
      </c>
      <c r="H6" s="9">
        <v>1</v>
      </c>
      <c r="I6" s="9">
        <v>2</v>
      </c>
      <c r="J6" s="9">
        <v>3</v>
      </c>
      <c r="K6" s="9">
        <v>4</v>
      </c>
      <c r="L6" s="9">
        <v>5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3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3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3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7" t="s">
        <v>104</v>
      </c>
      <c r="I12" s="137"/>
      <c r="J12" s="137"/>
      <c r="K12" s="137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VLOOKUP(LEFT(A14,4),  IF(RIGHT(A14,1)="N",$H$19:$I$22,$K$19:$L$22),2,0)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VLOOKUP(LEFT(A15,2),$H$13:$J$16,2,0)</f>
        <v>GENIUS MOUSE</v>
      </c>
      <c r="C15" s="14" t="str">
        <f t="shared" ref="C15:C20" si="5">VLOOKUP(LEFT(A15,2),$H$13:$J$16,3,0)</f>
        <v>CÁI</v>
      </c>
      <c r="D15" s="120">
        <v>20</v>
      </c>
      <c r="E15" s="14">
        <f t="shared" ref="E15:E20" si="6">VLOOKUP(LEFT(A15,4),  IF(RIGHT(A15,1)="N",$H$19:$I$22,$K$19:$L$22),2,0)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7" t="s">
        <v>108</v>
      </c>
      <c r="I25" s="137"/>
      <c r="J25" s="137"/>
      <c r="K25" s="137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40" t="s">
        <v>61</v>
      </c>
      <c r="I26" s="138" t="s">
        <v>94</v>
      </c>
      <c r="J26" s="138"/>
      <c r="K26" s="138"/>
      <c r="L26" s="138"/>
      <c r="M26" s="138"/>
      <c r="N26" s="139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VLOOKUP(LEFT(A27,2)&amp;RIGHT(A27,1),$H$26:$N$33,MONTH(B27)+1,0)</f>
        <v>580</v>
      </c>
      <c r="E27" s="14"/>
      <c r="F27" s="142"/>
      <c r="H27" s="141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7">VLOOKUP(LEFT(A28,2)&amp;RIGHT(A28,1),$H$26:$N$33,MONTH(B28)+1,0)</f>
        <v>5.2</v>
      </c>
      <c r="E28" s="14"/>
      <c r="F28" s="142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7"/>
        <v>582</v>
      </c>
      <c r="E29" s="14"/>
      <c r="F29" s="142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7"/>
        <v>5.6</v>
      </c>
      <c r="E30" s="14"/>
      <c r="F30" s="142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7"/>
        <v>14.6</v>
      </c>
      <c r="E31" s="14"/>
      <c r="F31" s="142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7"/>
        <v>564</v>
      </c>
      <c r="E32" s="14"/>
      <c r="F32" s="142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7"/>
        <v>15</v>
      </c>
      <c r="E33" s="14"/>
      <c r="F33" s="142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04</cp:lastModifiedBy>
  <dcterms:created xsi:type="dcterms:W3CDTF">1998-12-11T06:57:03Z</dcterms:created>
  <dcterms:modified xsi:type="dcterms:W3CDTF">2024-03-16T03:06:47Z</dcterms:modified>
</cp:coreProperties>
</file>