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361793CF-7C04-4608-9042-BA56C24CE81F}" xr6:coauthVersionLast="47" xr6:coauthVersionMax="47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9" i="7"/>
  <c r="C18" i="7"/>
  <c r="C17" i="7"/>
  <c r="C16" i="7"/>
  <c r="C15" i="7"/>
  <c r="C14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B4" i="7"/>
  <c r="B5" i="7"/>
  <c r="B6" i="7"/>
  <c r="B7" i="7"/>
  <c r="B8" i="7"/>
  <c r="B9" i="7"/>
  <c r="C4" i="7"/>
  <c r="C5" i="7"/>
  <c r="C6" i="7"/>
  <c r="C7" i="7"/>
  <c r="C8" i="7"/>
  <c r="C9" i="7"/>
  <c r="C3" i="7"/>
  <c r="B3" i="7"/>
  <c r="F17" i="6"/>
  <c r="F18" i="6"/>
  <c r="F19" i="6"/>
  <c r="F20" i="6"/>
  <c r="F21" i="6"/>
  <c r="F22" i="6"/>
  <c r="F16" i="6"/>
  <c r="F6" i="6"/>
  <c r="F7" i="6"/>
  <c r="F8" i="6"/>
  <c r="F9" i="6"/>
  <c r="F10" i="6"/>
  <c r="F11" i="6"/>
  <c r="F12" i="6"/>
  <c r="D28" i="6"/>
  <c r="D29" i="6"/>
  <c r="D30" i="6"/>
  <c r="D31" i="6"/>
  <c r="D27" i="6"/>
  <c r="C37" i="6"/>
  <c r="C38" i="6"/>
  <c r="C39" i="6"/>
  <c r="C40" i="6"/>
  <c r="C41" i="6"/>
  <c r="C3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6" i="6"/>
  <c r="B17" i="6"/>
  <c r="B18" i="6"/>
  <c r="B19" i="6"/>
  <c r="B20" i="6"/>
  <c r="B21" i="6"/>
  <c r="B22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<sst xmlns="http://schemas.openxmlformats.org/spreadsheetml/2006/main" count="340" uniqueCount="141">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</sst>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/>
    <xf numFmtId="0" fontId="9" fillId="0" borderId="0" xfId="0" applyFont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31" workbookViewId="0">
      <selection activeCell="F16" sqref="F16:F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5006"/>
  <sheetViews>
    <sheetView tabSelected="1" zoomScaleNormal="100" workbookViewId="0">
      <selection activeCell="M14" sqref="M14:M15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3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3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3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3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3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3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3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3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3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3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3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  <c r="M12" s="140"/>
    </row>
    <row r="13" spans="1:13" ht="20.100000000000001" customHeight="1" x14ac:dyDescent="0.2">
      <c r="A13" s="95" t="s">
        <v>100</v>
      </c>
      <c r="B13" s="62" t="str">
        <f>VLOOKUP(LEFT(A3,2),$H$2:$K$5,2,0)</f>
        <v>INTEL COMPUTER</v>
      </c>
      <c r="C13" s="62" t="str">
        <f>VLOOKUP(LEFT(A3,2),$H$2:$K$5,3,0)</f>
        <v>BỘ</v>
      </c>
      <c r="D13" s="62">
        <v>10</v>
      </c>
      <c r="E13" s="62">
        <f>VLOOKUP(LEFT(A3,2),$H$2:$K$5,4,0)</f>
        <v>565</v>
      </c>
      <c r="F13" s="62">
        <f>IF(D13&gt;40,70%,IF(AND(D13&gt;20,RIGHT(A13,1)="X",OR(LEFT(A13,2)="CP",LEFT(A13,2)="KB")),90%,100%))*D13*E13</f>
        <v>5650</v>
      </c>
      <c r="H13" s="96" t="s">
        <v>114</v>
      </c>
      <c r="I13" s="101" t="s">
        <v>7</v>
      </c>
      <c r="J13" s="102" t="s">
        <v>57</v>
      </c>
      <c r="K13" s="103">
        <v>580</v>
      </c>
      <c r="M13" s="140"/>
    </row>
    <row r="14" spans="1:13" ht="20.100000000000001" customHeight="1" x14ac:dyDescent="0.2">
      <c r="A14" s="95" t="s">
        <v>115</v>
      </c>
      <c r="B14" s="62" t="str">
        <f t="shared" ref="B14:B19" si="4">VLOOKUP(LEFT(A4,2),$H$2:$K$5,2,0)</f>
        <v>GENIUS MOUSE</v>
      </c>
      <c r="C14" s="62" t="str">
        <f t="shared" ref="C14:C19" si="5">VLOOKUP(LEFT(A4,2),$H$2:$K$5,3,0)</f>
        <v>CÁI</v>
      </c>
      <c r="D14" s="62">
        <v>20</v>
      </c>
      <c r="E14" s="62">
        <f t="shared" ref="E14:E19" si="6">VLOOKUP(LEFT(A4,2),$H$2:$K$5,4,0)</f>
        <v>5</v>
      </c>
      <c r="F14" s="62">
        <f t="shared" ref="F14:F19" si="7">IF(D14&gt;40,70%,IF(AND(D14&gt;20,RIGHT(A14,1)="X",OR(LEFT(A14,2)="CP",LEFT(A14,2)="KB")),90%,100%))*D14*E14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M14" s="141"/>
    </row>
    <row r="15" spans="1:13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565</v>
      </c>
      <c r="F15" s="62">
        <f t="shared" si="7"/>
        <v>8475</v>
      </c>
      <c r="H15" s="96" t="s">
        <v>118</v>
      </c>
      <c r="I15" s="101" t="s">
        <v>14</v>
      </c>
      <c r="J15" s="102" t="s">
        <v>58</v>
      </c>
      <c r="K15" s="103">
        <v>14</v>
      </c>
      <c r="M15" s="141"/>
    </row>
    <row r="16" spans="1:13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12</v>
      </c>
      <c r="F17" s="62">
        <f t="shared" si="7"/>
        <v>60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12</v>
      </c>
      <c r="F19" s="62">
        <f t="shared" si="7"/>
        <v>24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opLeftCell="A2" zoomScale="86" zoomScaleNormal="86" workbookViewId="0">
      <selection activeCell="P31" sqref="P31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2024-03-10T03:01:06Z</dcterms:modified>
</cp:coreProperties>
</file>