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c Vien 07\Desktop\"/>
    </mc:Choice>
  </mc:AlternateContent>
  <xr:revisionPtr revIDLastSave="0" documentId="13_ncr:1_{BCE8729D-5CF1-407D-B049-48226493AD2B}" xr6:coauthVersionLast="47" xr6:coauthVersionMax="47" xr10:uidLastSave="{00000000-0000-0000-0000-000000000000}"/>
  <bookViews>
    <workbookView xWindow="-120" yWindow="-120" windowWidth="29040" windowHeight="15840" xr2:uid="{C7A61D5F-AD63-47C5-872C-506AF46CF6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F3" i="1"/>
  <c r="F4" i="1"/>
  <c r="F5" i="1"/>
  <c r="F6" i="1"/>
  <c r="F7" i="1"/>
  <c r="F8" i="1"/>
  <c r="F9" i="1"/>
  <c r="F10" i="1"/>
  <c r="F11" i="1"/>
  <c r="F2" i="1"/>
  <c r="E2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<sst xmlns="http://schemas.openxmlformats.org/spreadsheetml/2006/main" count="60" uniqueCount="34">
  <si>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</si>
  <si>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</si>
  <si>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</si>
  <si>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</si>
  <si>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</si>
  <si>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</si>
  <si>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</si>
  <si>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</si>
  <si>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</si>
  <si>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</si>
  <si>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</si>
  <si>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</si>
  <si>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</si>
  <si>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</si>
  <si>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</si>
  <si>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</si>
  <si>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</si>
  <si>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</si>
  <si>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</si>
  <si>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</si>
  <si>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</si>
  <si>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</si>
  <si>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</si>
  <si>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</si>
  <si>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</si>
  <si>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</si>
  <si>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</si>
  <si>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</si>
  <si>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</si>
  <si>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</si>
  <si>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</si>
  <si>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</si>
  <si>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</si>
  <si>
    <t>Cột mã hãng cho biết hãng sản xuất là Janome (J) hay Sinco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</si>
</sst>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0FF9-3566-4840-88C3-C7AB4CB708DB}">
  <dimension ref="A1:J30"/>
  <sheetViews>
    <sheetView tabSelected="1" workbookViewId="0">
      <selection activeCell="J14" sqref="J14:K15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28515625" customWidth="1"/>
    <col min="9" max="9" width="16.7109375" customWidth="1"/>
    <col min="10" max="10" width="10.42578125" bestFit="1" customWidth="1"/>
    <col min="11" max="11" width="20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 t="s">
        <v>10</v>
      </c>
      <c r="B2" s="1" t="s">
        <v>31</v>
      </c>
      <c r="C2" s="1">
        <v>1</v>
      </c>
      <c r="D2" s="2">
        <v>44967</v>
      </c>
      <c r="E2" s="1" t="str">
        <f>IF(B2="J","Janome","Sinco")</f>
        <v>Janome</v>
      </c>
      <c r="F2" s="1" t="str">
        <f>HLOOKUP(A2,$A$13:$E$14,2,0)&amp;" "&amp;"-"&amp;" "&amp;"Loại"&amp;" "&amp;C2</f>
        <v>Máy may 2 mũi - Loại 1</v>
      </c>
      <c r="G2" s="1">
        <v>80</v>
      </c>
      <c r="H2" s="1"/>
      <c r="I2" s="1" t="str">
        <f>IF(AND(MOD(MONTH(D2),2)&lt;&gt;0,G2&gt;=90),"Có khuyến mãi","")</f>
        <v/>
      </c>
      <c r="J2" s="1"/>
    </row>
    <row r="3" spans="1:10" x14ac:dyDescent="0.25">
      <c r="A3" s="1" t="s">
        <v>11</v>
      </c>
      <c r="B3" s="1" t="s">
        <v>31</v>
      </c>
      <c r="C3" s="1">
        <v>2</v>
      </c>
      <c r="D3" s="2">
        <v>44972</v>
      </c>
      <c r="E3" s="1" t="str">
        <f t="shared" ref="E3:E11" si="0">IF(B3="J","Janome","Sinco")</f>
        <v>Janome</v>
      </c>
      <c r="F3" s="1" t="str">
        <f t="shared" ref="F3:F11" si="1">HLOOKUP(A3,$A$13:$E$14,2,0)&amp;" "&amp;"-"&amp;" "&amp;"Loại"&amp;" "&amp;C3</f>
        <v>Máy vắt sổ - Loại 2</v>
      </c>
      <c r="G3" s="1">
        <v>45</v>
      </c>
      <c r="H3" s="1"/>
      <c r="I3" s="1" t="str">
        <f t="shared" ref="I3:I11" si="2">IF(AND(MOD(MONTH(D3),2)&lt;&gt;0,G3&gt;=90),"Có khuyến mãi","")</f>
        <v/>
      </c>
      <c r="J3" s="1"/>
    </row>
    <row r="4" spans="1:10" x14ac:dyDescent="0.25">
      <c r="A4" s="1" t="s">
        <v>12</v>
      </c>
      <c r="B4" s="1" t="s">
        <v>32</v>
      </c>
      <c r="C4" s="1">
        <v>1</v>
      </c>
      <c r="D4" s="2">
        <v>45039</v>
      </c>
      <c r="E4" s="1" t="str">
        <f t="shared" si="0"/>
        <v>Sinco</v>
      </c>
      <c r="F4" s="1" t="str">
        <f t="shared" si="1"/>
        <v>Máy may đa năng - Loại 1</v>
      </c>
      <c r="G4" s="1">
        <v>98</v>
      </c>
      <c r="H4" s="1"/>
      <c r="I4" s="1" t="str">
        <f t="shared" si="2"/>
        <v/>
      </c>
      <c r="J4" s="1"/>
    </row>
    <row r="5" spans="1:10" x14ac:dyDescent="0.25">
      <c r="A5" s="1" t="s">
        <v>10</v>
      </c>
      <c r="B5" s="1" t="s">
        <v>32</v>
      </c>
      <c r="C5" s="1">
        <v>2</v>
      </c>
      <c r="D5" s="2">
        <v>45056</v>
      </c>
      <c r="E5" s="1" t="str">
        <f t="shared" si="0"/>
        <v>Sinco</v>
      </c>
      <c r="F5" s="1" t="str">
        <f t="shared" si="1"/>
        <v>Máy may 2 mũi - Loại 2</v>
      </c>
      <c r="G5" s="1">
        <v>56</v>
      </c>
      <c r="H5" s="1"/>
      <c r="I5" s="1" t="str">
        <f t="shared" si="2"/>
        <v/>
      </c>
      <c r="J5" s="1"/>
    </row>
    <row r="6" spans="1:10" x14ac:dyDescent="0.25">
      <c r="A6" s="1" t="s">
        <v>11</v>
      </c>
      <c r="B6" s="1" t="s">
        <v>31</v>
      </c>
      <c r="C6" s="1">
        <v>1</v>
      </c>
      <c r="D6" s="2">
        <v>44972</v>
      </c>
      <c r="E6" s="1" t="str">
        <f t="shared" si="0"/>
        <v>Janome</v>
      </c>
      <c r="F6" s="1" t="str">
        <f t="shared" si="1"/>
        <v>Máy vắt sổ - Loại 1</v>
      </c>
      <c r="G6" s="1">
        <v>60</v>
      </c>
      <c r="H6" s="1"/>
      <c r="I6" s="1" t="str">
        <f t="shared" si="2"/>
        <v/>
      </c>
      <c r="J6" s="1"/>
    </row>
    <row r="7" spans="1:10" x14ac:dyDescent="0.25">
      <c r="A7" s="1" t="s">
        <v>12</v>
      </c>
      <c r="B7" s="1" t="s">
        <v>31</v>
      </c>
      <c r="C7" s="1">
        <v>2</v>
      </c>
      <c r="D7" s="2">
        <v>45100</v>
      </c>
      <c r="E7" s="1" t="str">
        <f t="shared" si="0"/>
        <v>Janome</v>
      </c>
      <c r="F7" s="1" t="str">
        <f t="shared" si="1"/>
        <v>Máy may đa năng - Loại 2</v>
      </c>
      <c r="G7" s="1">
        <v>75</v>
      </c>
      <c r="H7" s="1"/>
      <c r="I7" s="1" t="str">
        <f t="shared" si="2"/>
        <v/>
      </c>
      <c r="J7" s="1"/>
    </row>
    <row r="8" spans="1:10" x14ac:dyDescent="0.25">
      <c r="A8" s="1" t="s">
        <v>10</v>
      </c>
      <c r="B8" s="1" t="s">
        <v>32</v>
      </c>
      <c r="C8" s="1">
        <v>1</v>
      </c>
      <c r="D8" s="2">
        <v>45118</v>
      </c>
      <c r="E8" s="1" t="str">
        <f t="shared" si="0"/>
        <v>Sinco</v>
      </c>
      <c r="F8" s="1" t="str">
        <f t="shared" si="1"/>
        <v>Máy may 2 mũi - Loại 1</v>
      </c>
      <c r="G8" s="1">
        <v>100</v>
      </c>
      <c r="H8" s="1"/>
      <c r="I8" s="1" t="str">
        <f t="shared" si="2"/>
        <v>Có khuyến mãi</v>
      </c>
      <c r="J8" s="1"/>
    </row>
    <row r="9" spans="1:10" x14ac:dyDescent="0.25">
      <c r="A9" s="1" t="s">
        <v>11</v>
      </c>
      <c r="B9" s="1" t="s">
        <v>32</v>
      </c>
      <c r="C9" s="1">
        <v>2</v>
      </c>
      <c r="D9" s="2">
        <v>45214</v>
      </c>
      <c r="E9" s="1" t="str">
        <f t="shared" si="0"/>
        <v>Sinco</v>
      </c>
      <c r="F9" s="1" t="str">
        <f t="shared" si="1"/>
        <v>Máy vắt sổ - Loại 2</v>
      </c>
      <c r="G9" s="1">
        <v>250</v>
      </c>
      <c r="H9" s="1"/>
      <c r="I9" s="1" t="str">
        <f t="shared" si="2"/>
        <v/>
      </c>
      <c r="J9" s="1"/>
    </row>
    <row r="10" spans="1:10" x14ac:dyDescent="0.25">
      <c r="A10" s="1" t="s">
        <v>12</v>
      </c>
      <c r="B10" s="1" t="s">
        <v>32</v>
      </c>
      <c r="C10" s="1">
        <v>1</v>
      </c>
      <c r="D10" s="2">
        <v>45222</v>
      </c>
      <c r="E10" s="1" t="str">
        <f t="shared" si="0"/>
        <v>Sinco</v>
      </c>
      <c r="F10" s="1" t="str">
        <f t="shared" si="1"/>
        <v>Máy may đa năng - Loại 1</v>
      </c>
      <c r="G10" s="1">
        <v>456</v>
      </c>
      <c r="H10" s="1"/>
      <c r="I10" s="1" t="str">
        <f t="shared" si="2"/>
        <v/>
      </c>
      <c r="J10" s="1"/>
    </row>
    <row r="11" spans="1:10" x14ac:dyDescent="0.25">
      <c r="A11" s="1" t="s">
        <v>12</v>
      </c>
      <c r="B11" s="1" t="s">
        <v>31</v>
      </c>
      <c r="C11" s="1">
        <v>2</v>
      </c>
      <c r="D11" s="2">
        <v>45240</v>
      </c>
      <c r="E11" s="1" t="str">
        <f t="shared" si="0"/>
        <v>Janome</v>
      </c>
      <c r="F11" s="1" t="str">
        <f t="shared" si="1"/>
        <v>Máy may đa năng - Loại 2</v>
      </c>
      <c r="G11" s="1">
        <v>90</v>
      </c>
      <c r="H11" s="1"/>
      <c r="I11" s="1" t="str">
        <f t="shared" si="2"/>
        <v>Có khuyến mãi</v>
      </c>
      <c r="J11" s="1"/>
    </row>
    <row r="13" spans="1:10" x14ac:dyDescent="0.25">
      <c r="A13" s="8" t="s">
        <v>0</v>
      </c>
      <c r="B13" s="8"/>
      <c r="C13" s="5" t="s">
        <v>10</v>
      </c>
      <c r="D13" s="5" t="s">
        <v>11</v>
      </c>
      <c r="E13" s="5" t="s">
        <v>12</v>
      </c>
      <c r="G13" s="4" t="s">
        <v>13</v>
      </c>
      <c r="H13" s="4" t="s">
        <v>6</v>
      </c>
    </row>
    <row r="14" spans="1:10" x14ac:dyDescent="0.25">
      <c r="A14" s="8" t="s">
        <v>13</v>
      </c>
      <c r="B14" s="8"/>
      <c r="C14" s="5" t="s">
        <v>18</v>
      </c>
      <c r="D14" s="5" t="s">
        <v>19</v>
      </c>
      <c r="E14" s="5" t="s">
        <v>20</v>
      </c>
      <c r="G14" s="1" t="s">
        <v>18</v>
      </c>
      <c r="H14" s="1"/>
    </row>
    <row r="15" spans="1:10" x14ac:dyDescent="0.25">
      <c r="A15" s="9" t="s">
        <v>14</v>
      </c>
      <c r="B15" s="1" t="s">
        <v>16</v>
      </c>
      <c r="C15" s="1">
        <v>9.1999999999999993</v>
      </c>
      <c r="D15" s="1">
        <v>4.7</v>
      </c>
      <c r="E15" s="1">
        <v>12.9</v>
      </c>
      <c r="F15" s="7"/>
      <c r="G15" s="1" t="s">
        <v>19</v>
      </c>
      <c r="H15" s="1"/>
    </row>
    <row r="16" spans="1:10" x14ac:dyDescent="0.25">
      <c r="A16" s="10"/>
      <c r="B16" s="1" t="s">
        <v>17</v>
      </c>
      <c r="C16" s="1">
        <v>9</v>
      </c>
      <c r="D16" s="1">
        <v>4</v>
      </c>
      <c r="E16" s="1">
        <v>12.5</v>
      </c>
      <c r="F16" s="7"/>
      <c r="G16" s="1" t="s">
        <v>20</v>
      </c>
      <c r="H16" s="1"/>
    </row>
    <row r="17" spans="1:5" x14ac:dyDescent="0.25">
      <c r="A17" s="9" t="s">
        <v>15</v>
      </c>
      <c r="B17" s="1" t="s">
        <v>16</v>
      </c>
      <c r="C17" s="1">
        <v>9.5</v>
      </c>
      <c r="D17" s="1">
        <v>4.8</v>
      </c>
      <c r="E17" s="1">
        <v>12</v>
      </c>
    </row>
    <row r="18" spans="1:5" x14ac:dyDescent="0.25">
      <c r="A18" s="10"/>
      <c r="B18" s="1" t="s">
        <v>17</v>
      </c>
      <c r="C18" s="1">
        <v>9.3000000000000007</v>
      </c>
      <c r="D18" s="1">
        <v>4.4000000000000004</v>
      </c>
      <c r="E18" s="1">
        <v>11.5</v>
      </c>
    </row>
    <row r="20" spans="1:5" x14ac:dyDescent="0.25">
      <c r="A20" t="s">
        <v>33</v>
      </c>
    </row>
    <row r="21" spans="1:5" x14ac:dyDescent="0.25">
      <c r="A21" t="s">
        <v>21</v>
      </c>
    </row>
    <row r="22" spans="1:5" x14ac:dyDescent="0.25">
      <c r="A22" s="6" t="s">
        <v>22</v>
      </c>
    </row>
    <row r="23" spans="1:5" x14ac:dyDescent="0.25">
      <c r="A23" t="s">
        <v>23</v>
      </c>
    </row>
    <row r="24" spans="1:5" x14ac:dyDescent="0.25">
      <c r="A24" t="s">
        <v>24</v>
      </c>
    </row>
    <row r="25" spans="1:5" x14ac:dyDescent="0.25">
      <c r="A25" t="s">
        <v>25</v>
      </c>
    </row>
    <row r="26" spans="1:5" x14ac:dyDescent="0.25">
      <c r="A26" t="s">
        <v>26</v>
      </c>
    </row>
    <row r="27" spans="1:5" x14ac:dyDescent="0.25">
      <c r="A27" t="s">
        <v>27</v>
      </c>
    </row>
    <row r="28" spans="1:5" x14ac:dyDescent="0.25">
      <c r="A28" t="s">
        <v>28</v>
      </c>
    </row>
    <row r="29" spans="1:5" x14ac:dyDescent="0.25">
      <c r="A29" t="s">
        <v>29</v>
      </c>
    </row>
    <row r="30" spans="1:5" x14ac:dyDescent="0.25">
      <c r="A30" t="s">
        <v>30</v>
      </c>
    </row>
  </sheetData>
  <mergeCells count="4">
    <mergeCell ref="A13:B13"/>
    <mergeCell ref="A14:B14"/>
    <mergeCell ref="A15:A16"/>
    <mergeCell ref="A17:A18"/>
  </mergeCells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Hoc Vien 07</cp:lastModifiedBy>
  <dcterms:created xsi:type="dcterms:W3CDTF">2023-04-11T07:24:32Z</dcterms:created>
  <dcterms:modified xsi:type="dcterms:W3CDTF">2024-03-16T03:06:00Z</dcterms:modified>
</cp:coreProperties>
</file>