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DED3C234-7CF5-408F-8778-946E3B50D977}" xr6:coauthVersionLast="46" xr6:coauthVersionMax="47" xr10:uidLastSave="{00000000-0000-0000-0000-000000000000}"/>
  <bookViews>
    <workbookView xWindow="-120" yWindow="-120" windowWidth="29040" windowHeight="15840" tabRatio="737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6" i="13" l="1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5" i="13"/>
  <c r="E6" i="13"/>
  <c r="E7" i="13"/>
  <c r="E8" i="13"/>
  <c r="E9" i="13"/>
  <c r="E10" i="13"/>
  <c r="E11" i="13"/>
  <c r="E12" i="13"/>
  <c r="E13" i="13"/>
  <c r="C5" i="13"/>
  <c r="D5" i="13"/>
  <c r="D6" i="13"/>
  <c r="D7" i="13"/>
  <c r="D8" i="13"/>
  <c r="D9" i="13"/>
  <c r="D10" i="13"/>
  <c r="D11" i="13"/>
  <c r="D12" i="13"/>
  <c r="D13" i="13"/>
  <c r="C6" i="13"/>
  <c r="C7" i="13"/>
  <c r="C8" i="13"/>
  <c r="C9" i="13"/>
  <c r="C10" i="13"/>
  <c r="C11" i="13"/>
  <c r="C12" i="13"/>
  <c r="C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<sst xmlns="http://schemas.openxmlformats.org/spreadsheetml/2006/main" count="266" uniqueCount="198">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</sst>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7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9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8" fillId="0" borderId="1" xfId="0" quotePrefix="1" applyFont="1" applyBorder="1"/>
    <xf numFmtId="0" fontId="8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7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abSelected="1" zoomScale="120" zoomScaleNormal="120" workbookViewId="0">
      <selection activeCell="H5" sqref="H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1.7109375" style="1" customWidth="1"/>
    <col min="4" max="4" width="16.85546875" style="1" customWidth="1"/>
    <col min="5" max="5" width="21.28515625" style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2" t="s">
        <v>85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5" t="s">
        <v>86</v>
      </c>
      <c r="B3" s="75" t="s">
        <v>87</v>
      </c>
      <c r="C3" s="68" t="s">
        <v>93</v>
      </c>
      <c r="D3" s="68" t="s">
        <v>94</v>
      </c>
      <c r="E3" s="68" t="s">
        <v>88</v>
      </c>
      <c r="F3" s="70" t="s">
        <v>89</v>
      </c>
      <c r="G3" s="71"/>
      <c r="H3" s="73" t="s">
        <v>90</v>
      </c>
      <c r="I3" s="36" t="s">
        <v>47</v>
      </c>
    </row>
    <row r="4" spans="1:10" ht="20.100000000000001" customHeight="1" x14ac:dyDescent="0.2">
      <c r="A4" s="75"/>
      <c r="B4" s="75"/>
      <c r="C4" s="69"/>
      <c r="D4" s="69"/>
      <c r="E4" s="69"/>
      <c r="F4" s="35" t="s">
        <v>91</v>
      </c>
      <c r="G4" s="35" t="s">
        <v>92</v>
      </c>
      <c r="H4" s="74"/>
      <c r="I4" s="37"/>
    </row>
    <row r="5" spans="1:10" ht="20.100000000000001" customHeight="1" x14ac:dyDescent="0.2">
      <c r="A5" s="67" t="s">
        <v>162</v>
      </c>
      <c r="B5" s="2">
        <v>22</v>
      </c>
      <c r="C5" s="2" t="str">
        <f>IF(      LEFT(A5,2)="A1","Tin học A.1","Tin học A.2")</f>
        <v>Tin học A.1</v>
      </c>
      <c r="D5" s="66" t="str">
        <f>IF(MID(A5,3,1)="S","Sáng",IF(MID(A5,3,1)="T","TỐI","CHIỀU"))</f>
        <v>Sáng</v>
      </c>
      <c r="E5" s="27" t="str">
        <f>C5&amp;" - "&amp;D5</f>
        <v>Tin học A.1 - Sáng</v>
      </c>
      <c r="F5" s="64" t="str">
        <f>IF(B5&lt;10,"","X")</f>
        <v>X</v>
      </c>
      <c r="G5" s="64" t="str">
        <f>IF(B5&gt;=20,"X","")</f>
        <v>X</v>
      </c>
      <c r="H5" s="88"/>
      <c r="I5" s="27"/>
    </row>
    <row r="6" spans="1:10" ht="20.100000000000001" customHeight="1" x14ac:dyDescent="0.2">
      <c r="A6" s="67" t="s">
        <v>167</v>
      </c>
      <c r="B6" s="2">
        <v>18</v>
      </c>
      <c r="C6" s="2" t="str">
        <f t="shared" ref="C6:C13" si="0">IF(      LEFT(A6,2)="A1","Tin học A.1","Tin học A.2")</f>
        <v>Tin học A.1</v>
      </c>
      <c r="D6" s="66" t="str">
        <f t="shared" ref="D6:D13" si="1">IF(MID(A6,3,1)="S","Sáng",IF(MID(A6,3,1)="T","TỐI","CHIỀU"))</f>
        <v>TỐI</v>
      </c>
      <c r="E6" s="27" t="str">
        <f t="shared" ref="E6:E13" si="2">C6&amp;D6</f>
        <v>Tin học A.1TỐI</v>
      </c>
      <c r="F6" s="64" t="str">
        <f t="shared" ref="F6:F13" si="3">IF(B6&lt;10,"","X")</f>
        <v>X</v>
      </c>
      <c r="G6" s="64" t="str">
        <f t="shared" ref="G6:G13" si="4">IF(B6&gt;=20,"X","")</f>
        <v/>
      </c>
      <c r="H6" s="88"/>
      <c r="I6" s="27"/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học A.2</v>
      </c>
      <c r="D7" s="66" t="str">
        <f t="shared" si="1"/>
        <v>CHIỀU</v>
      </c>
      <c r="E7" s="27" t="str">
        <f t="shared" si="2"/>
        <v>Tin học A.2CHIỀU</v>
      </c>
      <c r="F7" s="64" t="str">
        <f t="shared" si="3"/>
        <v>X</v>
      </c>
      <c r="G7" s="64" t="str">
        <f t="shared" si="4"/>
        <v/>
      </c>
      <c r="H7" s="88"/>
      <c r="I7" s="27"/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học A.1</v>
      </c>
      <c r="D8" s="66" t="str">
        <f t="shared" si="1"/>
        <v>Sáng</v>
      </c>
      <c r="E8" s="27" t="str">
        <f t="shared" si="2"/>
        <v>Tin học A.1Sáng</v>
      </c>
      <c r="F8" s="64" t="str">
        <f t="shared" si="3"/>
        <v>X</v>
      </c>
      <c r="G8" s="64" t="str">
        <f t="shared" si="4"/>
        <v/>
      </c>
      <c r="H8" s="88"/>
      <c r="I8" s="27"/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học A.1</v>
      </c>
      <c r="D9" s="66" t="str">
        <f t="shared" si="1"/>
        <v>CHIỀU</v>
      </c>
      <c r="E9" s="27" t="str">
        <f t="shared" si="2"/>
        <v>Tin học A.1CHIỀU</v>
      </c>
      <c r="F9" s="64" t="str">
        <f t="shared" si="3"/>
        <v>X</v>
      </c>
      <c r="G9" s="64" t="str">
        <f t="shared" si="4"/>
        <v>X</v>
      </c>
      <c r="H9" s="88"/>
      <c r="I9" s="27"/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học A.1</v>
      </c>
      <c r="D10" s="66" t="str">
        <f t="shared" si="1"/>
        <v>Sáng</v>
      </c>
      <c r="E10" s="27" t="str">
        <f t="shared" si="2"/>
        <v>Tin học A.1Sáng</v>
      </c>
      <c r="F10" s="64" t="str">
        <f t="shared" si="3"/>
        <v/>
      </c>
      <c r="G10" s="64" t="str">
        <f t="shared" si="4"/>
        <v/>
      </c>
      <c r="H10" s="88"/>
      <c r="I10" s="27"/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học A.2</v>
      </c>
      <c r="D11" s="66" t="str">
        <f t="shared" si="1"/>
        <v>TỐI</v>
      </c>
      <c r="E11" s="27" t="str">
        <f t="shared" si="2"/>
        <v>Tin học A.2TỐI</v>
      </c>
      <c r="F11" s="64" t="str">
        <f t="shared" si="3"/>
        <v>X</v>
      </c>
      <c r="G11" s="64" t="str">
        <f t="shared" si="4"/>
        <v/>
      </c>
      <c r="H11" s="88"/>
      <c r="I11" s="27"/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học A.1</v>
      </c>
      <c r="D12" s="66" t="str">
        <f t="shared" si="1"/>
        <v>TỐI</v>
      </c>
      <c r="E12" s="27" t="str">
        <f t="shared" si="2"/>
        <v>Tin học A.1TỐI</v>
      </c>
      <c r="F12" s="64" t="str">
        <f t="shared" si="3"/>
        <v>X</v>
      </c>
      <c r="G12" s="64" t="str">
        <f t="shared" si="4"/>
        <v>X</v>
      </c>
      <c r="H12" s="88"/>
      <c r="I12" s="27"/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học A.2</v>
      </c>
      <c r="D13" s="66" t="str">
        <f t="shared" si="1"/>
        <v>Sáng</v>
      </c>
      <c r="E13" s="27" t="str">
        <f t="shared" si="2"/>
        <v>Tin học A.2Sáng</v>
      </c>
      <c r="F13" s="64" t="str">
        <f t="shared" si="3"/>
        <v/>
      </c>
      <c r="G13" s="64" t="str">
        <f t="shared" si="4"/>
        <v/>
      </c>
      <c r="H13" s="88"/>
      <c r="I13" s="27"/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 t="s">
        <v>179</v>
      </c>
      <c r="H21" s="27" t="s">
        <v>180</v>
      </c>
      <c r="I21" s="27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L6" sqref="L6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">
        <v>141</v>
      </c>
      <c r="D3" s="32" t="s">
        <v>179</v>
      </c>
      <c r="E3" s="27" t="s">
        <v>179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2"/>
      <c r="D4" s="2"/>
      <c r="E4" s="2"/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2"/>
      <c r="D5" s="2"/>
      <c r="E5" s="2"/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2"/>
      <c r="D6" s="2"/>
      <c r="E6" s="2"/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2"/>
      <c r="D7" s="2"/>
      <c r="E7" s="2"/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2"/>
      <c r="D8" s="2"/>
      <c r="E8" s="2"/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2"/>
      <c r="D9" s="2"/>
      <c r="E9" s="2"/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2"/>
      <c r="D10" s="2"/>
      <c r="E10" s="2"/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196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187</v>
      </c>
      <c r="B2" s="48" t="s">
        <v>188</v>
      </c>
      <c r="C2" s="49" t="s">
        <v>191</v>
      </c>
      <c r="D2" s="49" t="s">
        <v>192</v>
      </c>
      <c r="E2" s="49" t="s">
        <v>193</v>
      </c>
      <c r="F2" s="49" t="s">
        <v>194</v>
      </c>
      <c r="G2" s="49" t="s">
        <v>195</v>
      </c>
      <c r="H2" s="49" t="s">
        <v>189</v>
      </c>
      <c r="I2" s="48" t="s">
        <v>190</v>
      </c>
    </row>
    <row r="3" spans="1:9" x14ac:dyDescent="0.2">
      <c r="A3" s="51">
        <v>1</v>
      </c>
      <c r="B3" s="52" t="s">
        <v>77</v>
      </c>
      <c r="C3" s="51" t="s">
        <v>29</v>
      </c>
      <c r="D3" s="51">
        <v>9</v>
      </c>
      <c r="E3" s="51">
        <v>10</v>
      </c>
      <c r="F3" s="53"/>
      <c r="G3" s="54"/>
      <c r="H3" s="54"/>
      <c r="I3" s="54"/>
    </row>
    <row r="4" spans="1:9" x14ac:dyDescent="0.2">
      <c r="A4" s="51">
        <v>2</v>
      </c>
      <c r="B4" s="52" t="s">
        <v>78</v>
      </c>
      <c r="C4" s="51" t="s">
        <v>31</v>
      </c>
      <c r="D4" s="51">
        <v>8</v>
      </c>
      <c r="E4" s="51">
        <v>10</v>
      </c>
      <c r="F4" s="53"/>
      <c r="G4" s="54"/>
      <c r="H4" s="54"/>
      <c r="I4" s="54"/>
    </row>
    <row r="5" spans="1:9" x14ac:dyDescent="0.2">
      <c r="A5" s="51">
        <v>3</v>
      </c>
      <c r="B5" s="52" t="s">
        <v>197</v>
      </c>
      <c r="C5" s="51" t="s">
        <v>31</v>
      </c>
      <c r="D5" s="51">
        <v>5</v>
      </c>
      <c r="E5" s="51">
        <v>6</v>
      </c>
      <c r="F5" s="53"/>
      <c r="G5" s="54"/>
      <c r="H5" s="54"/>
      <c r="I5" s="54"/>
    </row>
    <row r="6" spans="1:9" x14ac:dyDescent="0.2">
      <c r="A6" s="51">
        <v>4</v>
      </c>
      <c r="B6" s="52" t="s">
        <v>79</v>
      </c>
      <c r="C6" s="51" t="s">
        <v>29</v>
      </c>
      <c r="D6" s="51">
        <v>8</v>
      </c>
      <c r="E6" s="51">
        <v>2</v>
      </c>
      <c r="F6" s="53"/>
      <c r="G6" s="54"/>
      <c r="H6" s="54"/>
      <c r="I6" s="54"/>
    </row>
    <row r="7" spans="1:9" x14ac:dyDescent="0.2">
      <c r="A7" s="51">
        <v>5</v>
      </c>
      <c r="B7" s="52" t="s">
        <v>80</v>
      </c>
      <c r="C7" s="51" t="s">
        <v>31</v>
      </c>
      <c r="D7" s="51">
        <v>10</v>
      </c>
      <c r="E7" s="51">
        <v>9</v>
      </c>
      <c r="F7" s="53"/>
      <c r="G7" s="54"/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183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184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185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186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8" t="s">
        <v>158</v>
      </c>
      <c r="E14" s="78"/>
    </row>
    <row r="15" spans="1:9" x14ac:dyDescent="0.2">
      <c r="A15" s="62" t="s">
        <v>34</v>
      </c>
      <c r="B15" s="62" t="s">
        <v>157</v>
      </c>
      <c r="C15" s="63" t="s">
        <v>141</v>
      </c>
      <c r="D15" s="79" t="s">
        <v>33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L15" sqref="L1:L15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40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182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80" t="s">
        <v>55</v>
      </c>
      <c r="B13" s="80" t="s">
        <v>42</v>
      </c>
      <c r="C13" s="80" t="s">
        <v>44</v>
      </c>
      <c r="D13" s="80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80"/>
      <c r="B14" s="80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181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121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101</v>
      </c>
      <c r="C2" s="87"/>
      <c r="D2" s="43" t="s">
        <v>102</v>
      </c>
      <c r="E2" s="82" t="s">
        <v>116</v>
      </c>
      <c r="F2" s="82"/>
      <c r="G2" s="82"/>
      <c r="H2" s="82"/>
      <c r="I2" s="43" t="s">
        <v>111</v>
      </c>
      <c r="J2" s="43" t="s">
        <v>112</v>
      </c>
      <c r="K2" s="43" t="s">
        <v>115</v>
      </c>
    </row>
    <row r="3" spans="1:11" x14ac:dyDescent="0.2">
      <c r="A3" s="84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2" t="s">
        <v>116</v>
      </c>
      <c r="J20" s="82"/>
      <c r="K20" s="82"/>
      <c r="L20" s="82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2024-03-03T11:33:41Z</dcterms:modified>
</cp:coreProperties>
</file>