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9B137A1-CDCA-407C-BE1C-493758C3528A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E5" i="4"/>
  <c r="E6" i="4"/>
  <c r="E7" i="4"/>
  <c r="E8" i="4"/>
  <c r="E9" i="4"/>
  <c r="E10" i="4"/>
  <c r="E11" i="4"/>
  <c r="E4" i="4"/>
  <c r="H4" i="1"/>
  <c r="H5" i="1"/>
  <c r="H6" i="1"/>
  <c r="H7" i="1"/>
  <c r="H8" i="1"/>
  <c r="H9" i="1"/>
  <c r="H10" i="1"/>
  <c r="F4" i="1"/>
  <c r="F5" i="1"/>
  <c r="F6" i="1"/>
  <c r="F7" i="1"/>
  <c r="F8" i="1"/>
  <c r="F9" i="1"/>
  <c r="F10" i="1"/>
  <c r="F3" i="1"/>
  <c r="H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<sst xmlns="http://schemas.openxmlformats.org/spreadsheetml/2006/main" count="67" uniqueCount="57">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</sst>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20" fontId="0" fillId="0" borderId="0" xfId="0" applyNumberFormat="1" applyProtection="1">
      <protection locked="0"/>
    </xf>
    <xf numFmtId="3" fontId="3" fillId="0" borderId="0" xfId="0" applyNumberFormat="1" applyFont="1"/>
    <xf numFmtId="1" fontId="0" fillId="0" borderId="0" xfId="0" applyNumberFormat="1"/>
    <xf numFmtId="166" fontId="1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G3" sqref="G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4.5703125" customWidth="1"/>
  </cols>
  <sheetData>
    <row r="1" spans="1:8" ht="25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ht="21.75" customHeight="1" x14ac:dyDescent="0.2">
      <c r="A2" s="4" t="s">
        <v>16</v>
      </c>
      <c r="B2" s="5" t="s">
        <v>1</v>
      </c>
      <c r="C2" s="5" t="s">
        <v>2</v>
      </c>
      <c r="D2" s="5" t="s">
        <v>6</v>
      </c>
      <c r="E2" s="5" t="s">
        <v>15</v>
      </c>
      <c r="F2" s="5" t="s">
        <v>3</v>
      </c>
      <c r="G2" s="5" t="s">
        <v>4</v>
      </c>
      <c r="H2" s="5" t="s">
        <v>5</v>
      </c>
    </row>
    <row r="3" spans="1:8" ht="15" x14ac:dyDescent="0.2">
      <c r="A3">
        <v>1</v>
      </c>
      <c r="B3" s="2" t="s">
        <v>7</v>
      </c>
      <c r="C3" s="2" t="str">
        <f>MID(B3,5,2)</f>
        <v>25</v>
      </c>
      <c r="D3" s="2" t="str">
        <f>RIGHT(B3,2)</f>
        <v>02</v>
      </c>
      <c r="E3" s="3">
        <f>DATE(2008,D3,C3)</f>
        <v>39503</v>
      </c>
      <c r="F3" s="2" t="str">
        <f>MID(B3,3,2)</f>
        <v>20</v>
      </c>
      <c r="G3" s="2">
        <v>7500000</v>
      </c>
      <c r="H3" s="15">
        <f>F3*G3</f>
        <v>150000000</v>
      </c>
    </row>
    <row r="4" spans="1:8" ht="15" x14ac:dyDescent="0.2">
      <c r="A4">
        <v>2</v>
      </c>
      <c r="B4" s="2" t="s">
        <v>8</v>
      </c>
      <c r="C4" s="2" t="str">
        <f t="shared" ref="C4:C10" si="0">MID(B4,5,2)</f>
        <v>25</v>
      </c>
      <c r="D4" s="2" t="str">
        <f t="shared" ref="D4:D10" si="1">RIGHT(B4,2)</f>
        <v>02</v>
      </c>
      <c r="E4" s="3">
        <f t="shared" ref="E4:E10" si="2">DATE(2008,D4,C4)</f>
        <v>39503</v>
      </c>
      <c r="F4" s="2" t="str">
        <f t="shared" ref="F4:F10" si="3">MID(B4,3,2)</f>
        <v>23</v>
      </c>
      <c r="G4" s="2">
        <v>7500000</v>
      </c>
      <c r="H4" s="15">
        <f t="shared" ref="H4:H10" si="4">F4*G4</f>
        <v>172500000</v>
      </c>
    </row>
    <row r="5" spans="1:8" ht="15" x14ac:dyDescent="0.2">
      <c r="A5">
        <v>3</v>
      </c>
      <c r="B5" s="2" t="s">
        <v>9</v>
      </c>
      <c r="C5" s="2" t="str">
        <f t="shared" si="0"/>
        <v>12</v>
      </c>
      <c r="D5" s="2" t="str">
        <f t="shared" si="1"/>
        <v>04</v>
      </c>
      <c r="E5" s="3">
        <f t="shared" si="2"/>
        <v>39550</v>
      </c>
      <c r="F5" s="2" t="str">
        <f t="shared" si="3"/>
        <v>24</v>
      </c>
      <c r="G5" s="2">
        <v>5500000</v>
      </c>
      <c r="H5" s="15">
        <f t="shared" si="4"/>
        <v>132000000</v>
      </c>
    </row>
    <row r="6" spans="1:8" ht="15" x14ac:dyDescent="0.2">
      <c r="A6">
        <v>4</v>
      </c>
      <c r="B6" s="2" t="s">
        <v>10</v>
      </c>
      <c r="C6" s="2" t="str">
        <f t="shared" si="0"/>
        <v>15</v>
      </c>
      <c r="D6" s="2" t="str">
        <f t="shared" si="1"/>
        <v>02</v>
      </c>
      <c r="E6" s="3">
        <f t="shared" si="2"/>
        <v>39493</v>
      </c>
      <c r="F6" s="2" t="str">
        <f t="shared" si="3"/>
        <v>15</v>
      </c>
      <c r="G6" s="2">
        <v>5500000</v>
      </c>
      <c r="H6" s="15">
        <f t="shared" si="4"/>
        <v>82500000</v>
      </c>
    </row>
    <row r="7" spans="1:8" ht="15" x14ac:dyDescent="0.2">
      <c r="A7">
        <v>5</v>
      </c>
      <c r="B7" s="2" t="s">
        <v>11</v>
      </c>
      <c r="C7" s="2" t="str">
        <f t="shared" si="0"/>
        <v>22</v>
      </c>
      <c r="D7" s="2" t="str">
        <f t="shared" si="1"/>
        <v>05</v>
      </c>
      <c r="E7" s="3">
        <f t="shared" si="2"/>
        <v>39590</v>
      </c>
      <c r="F7" s="2" t="str">
        <f t="shared" si="3"/>
        <v>28</v>
      </c>
      <c r="G7" s="2">
        <v>4700000</v>
      </c>
      <c r="H7" s="15">
        <f t="shared" si="4"/>
        <v>131600000</v>
      </c>
    </row>
    <row r="8" spans="1:8" ht="15" x14ac:dyDescent="0.2">
      <c r="A8">
        <v>6</v>
      </c>
      <c r="B8" s="2" t="s">
        <v>12</v>
      </c>
      <c r="C8" s="2" t="str">
        <f t="shared" si="0"/>
        <v>15</v>
      </c>
      <c r="D8" s="2" t="str">
        <f t="shared" si="1"/>
        <v>03</v>
      </c>
      <c r="E8" s="3">
        <f t="shared" si="2"/>
        <v>39522</v>
      </c>
      <c r="F8" s="2" t="str">
        <f t="shared" si="3"/>
        <v>18</v>
      </c>
      <c r="G8" s="2">
        <v>4700000</v>
      </c>
      <c r="H8" s="15">
        <f t="shared" si="4"/>
        <v>84600000</v>
      </c>
    </row>
    <row r="9" spans="1:8" ht="15" x14ac:dyDescent="0.2">
      <c r="A9">
        <v>7</v>
      </c>
      <c r="B9" s="2" t="s">
        <v>13</v>
      </c>
      <c r="C9" s="2" t="str">
        <f t="shared" si="0"/>
        <v>01</v>
      </c>
      <c r="D9" s="2" t="str">
        <f t="shared" si="1"/>
        <v>03</v>
      </c>
      <c r="E9" s="3">
        <f t="shared" si="2"/>
        <v>39508</v>
      </c>
      <c r="F9" s="2" t="str">
        <f t="shared" si="3"/>
        <v>30</v>
      </c>
      <c r="G9" s="2">
        <v>1400000</v>
      </c>
      <c r="H9" s="15">
        <f t="shared" si="4"/>
        <v>42000000</v>
      </c>
    </row>
    <row r="10" spans="1:8" ht="15" x14ac:dyDescent="0.2">
      <c r="A10">
        <v>8</v>
      </c>
      <c r="B10" s="2" t="s">
        <v>14</v>
      </c>
      <c r="C10" s="2" t="str">
        <f t="shared" si="0"/>
        <v>26</v>
      </c>
      <c r="D10" s="2" t="str">
        <f t="shared" si="1"/>
        <v>05</v>
      </c>
      <c r="E10" s="3">
        <f t="shared" si="2"/>
        <v>39594</v>
      </c>
      <c r="F10" s="2" t="str">
        <f t="shared" si="3"/>
        <v>25</v>
      </c>
      <c r="G10" s="2">
        <v>1400000</v>
      </c>
      <c r="H10" s="15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F4" sqref="F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7" customWidth="1"/>
  </cols>
  <sheetData>
    <row r="1" spans="1:8" ht="24" customHeight="1" x14ac:dyDescent="0.25">
      <c r="A1" s="10" t="s">
        <v>56</v>
      </c>
      <c r="B1" s="10"/>
      <c r="C1" s="10"/>
      <c r="D1" s="10"/>
      <c r="E1" s="10"/>
      <c r="F1" s="10"/>
      <c r="G1" s="10"/>
      <c r="H1" s="10"/>
    </row>
    <row r="2" spans="1:8" ht="18" x14ac:dyDescent="0.25">
      <c r="A2" s="9"/>
      <c r="B2" s="9"/>
      <c r="C2" s="9"/>
      <c r="D2" s="9"/>
      <c r="E2" s="8" t="s">
        <v>27</v>
      </c>
      <c r="F2" s="8">
        <v>19100</v>
      </c>
      <c r="G2" s="9"/>
      <c r="H2" s="9"/>
    </row>
    <row r="3" spans="1:8" ht="27" customHeight="1" x14ac:dyDescent="0.2">
      <c r="A3" s="8" t="s">
        <v>16</v>
      </c>
      <c r="B3" s="8" t="s">
        <v>21</v>
      </c>
      <c r="C3" s="8" t="s">
        <v>22</v>
      </c>
      <c r="D3" s="8" t="s">
        <v>23</v>
      </c>
      <c r="E3" s="8" t="s">
        <v>25</v>
      </c>
      <c r="F3" s="8" t="s">
        <v>26</v>
      </c>
      <c r="G3" s="8" t="s">
        <v>24</v>
      </c>
      <c r="H3" s="8" t="s">
        <v>36</v>
      </c>
    </row>
    <row r="4" spans="1:8" x14ac:dyDescent="0.2">
      <c r="A4" s="6">
        <v>1</v>
      </c>
      <c r="B4" s="7" t="s">
        <v>28</v>
      </c>
      <c r="C4" s="6">
        <f>RIGHT(B4,LEN(B4)-9)*1</f>
        <v>150</v>
      </c>
      <c r="D4" s="17">
        <f>DATE(MID(B4,4,2),MID(B4,6,2),1)</f>
        <v>35855</v>
      </c>
      <c r="E4" s="6">
        <f>MID(B4,2,2)*1</f>
        <v>21</v>
      </c>
      <c r="F4" s="6">
        <f>C4*E4*$F$2</f>
        <v>60165000</v>
      </c>
      <c r="G4" s="6">
        <f>15%*F4</f>
        <v>9024750</v>
      </c>
      <c r="H4">
        <f>F4+G4</f>
        <v>69189750</v>
      </c>
    </row>
    <row r="5" spans="1:8" x14ac:dyDescent="0.2">
      <c r="A5" s="6">
        <v>2</v>
      </c>
      <c r="B5" s="7" t="s">
        <v>29</v>
      </c>
      <c r="C5" s="6">
        <f t="shared" ref="C5:C11" si="0">RIGHT(B5,LEN(B5)-9)*1</f>
        <v>80</v>
      </c>
      <c r="D5" s="17">
        <f t="shared" ref="D5:D11" si="1">DATE(MID(B5,4,2),MID(B5,6,2),1)</f>
        <v>35855</v>
      </c>
      <c r="E5" s="6">
        <f t="shared" ref="E5:E11" si="2">MID(B5,2,2)*1</f>
        <v>32</v>
      </c>
      <c r="F5" s="6">
        <f t="shared" ref="F5:F11" si="3">C5*E5*$F$2</f>
        <v>48896000</v>
      </c>
      <c r="G5" s="6">
        <f t="shared" ref="G5:G11" si="4">15%*F5</f>
        <v>7334400</v>
      </c>
      <c r="H5">
        <f t="shared" ref="H5:H11" si="5">F5+G5</f>
        <v>56230400</v>
      </c>
    </row>
    <row r="6" spans="1:8" x14ac:dyDescent="0.2">
      <c r="A6" s="6">
        <v>3</v>
      </c>
      <c r="B6" s="7" t="s">
        <v>30</v>
      </c>
      <c r="C6" s="6">
        <f t="shared" si="0"/>
        <v>175</v>
      </c>
      <c r="D6" s="17">
        <f t="shared" si="1"/>
        <v>34851</v>
      </c>
      <c r="E6" s="6">
        <f t="shared" si="2"/>
        <v>18</v>
      </c>
      <c r="F6" s="6">
        <f t="shared" si="3"/>
        <v>60165000</v>
      </c>
      <c r="G6" s="6">
        <f t="shared" si="4"/>
        <v>9024750</v>
      </c>
      <c r="H6">
        <f t="shared" si="5"/>
        <v>69189750</v>
      </c>
    </row>
    <row r="7" spans="1:8" x14ac:dyDescent="0.2">
      <c r="A7" s="6">
        <v>4</v>
      </c>
      <c r="B7" s="7" t="s">
        <v>31</v>
      </c>
      <c r="C7" s="6">
        <f t="shared" si="0"/>
        <v>95</v>
      </c>
      <c r="D7" s="17">
        <f t="shared" si="1"/>
        <v>34912</v>
      </c>
      <c r="E7" s="6">
        <f t="shared" si="2"/>
        <v>27</v>
      </c>
      <c r="F7" s="6">
        <f t="shared" si="3"/>
        <v>48991500</v>
      </c>
      <c r="G7" s="6">
        <f t="shared" si="4"/>
        <v>7348725</v>
      </c>
      <c r="H7">
        <f t="shared" si="5"/>
        <v>56340225</v>
      </c>
    </row>
    <row r="8" spans="1:8" x14ac:dyDescent="0.2">
      <c r="A8" s="6">
        <v>5</v>
      </c>
      <c r="B8" s="7" t="s">
        <v>32</v>
      </c>
      <c r="C8" s="6">
        <f t="shared" si="0"/>
        <v>123</v>
      </c>
      <c r="D8" s="17">
        <f t="shared" si="1"/>
        <v>36312</v>
      </c>
      <c r="E8" s="6">
        <f t="shared" si="2"/>
        <v>43</v>
      </c>
      <c r="F8" s="6">
        <f t="shared" si="3"/>
        <v>101019900</v>
      </c>
      <c r="G8" s="6">
        <f t="shared" si="4"/>
        <v>15152985</v>
      </c>
      <c r="H8">
        <f t="shared" si="5"/>
        <v>116172885</v>
      </c>
    </row>
    <row r="9" spans="1:8" x14ac:dyDescent="0.2">
      <c r="A9" s="6">
        <v>6</v>
      </c>
      <c r="B9" s="7" t="s">
        <v>33</v>
      </c>
      <c r="C9" s="6">
        <f t="shared" si="0"/>
        <v>89</v>
      </c>
      <c r="D9" s="17">
        <f t="shared" si="1"/>
        <v>36312</v>
      </c>
      <c r="E9" s="6">
        <f t="shared" si="2"/>
        <v>37</v>
      </c>
      <c r="F9" s="6">
        <f t="shared" si="3"/>
        <v>62896300</v>
      </c>
      <c r="G9" s="6">
        <f t="shared" si="4"/>
        <v>9434445</v>
      </c>
      <c r="H9">
        <f t="shared" si="5"/>
        <v>72330745</v>
      </c>
    </row>
    <row r="10" spans="1:8" x14ac:dyDescent="0.2">
      <c r="A10" s="6">
        <v>7</v>
      </c>
      <c r="B10" s="7" t="s">
        <v>34</v>
      </c>
      <c r="C10" s="6">
        <f t="shared" si="0"/>
        <v>156</v>
      </c>
      <c r="D10" s="17">
        <f t="shared" si="1"/>
        <v>35490</v>
      </c>
      <c r="E10" s="6">
        <f t="shared" si="2"/>
        <v>29</v>
      </c>
      <c r="F10" s="6">
        <f t="shared" si="3"/>
        <v>86408400</v>
      </c>
      <c r="G10" s="6">
        <f t="shared" si="4"/>
        <v>12961260</v>
      </c>
      <c r="H10">
        <f t="shared" si="5"/>
        <v>99369660</v>
      </c>
    </row>
    <row r="11" spans="1:8" x14ac:dyDescent="0.2">
      <c r="A11" s="6">
        <v>8</v>
      </c>
      <c r="B11" s="7" t="s">
        <v>35</v>
      </c>
      <c r="C11" s="6">
        <f t="shared" si="0"/>
        <v>9</v>
      </c>
      <c r="D11" s="17">
        <f t="shared" si="1"/>
        <v>35490</v>
      </c>
      <c r="E11" s="6">
        <f t="shared" si="2"/>
        <v>16</v>
      </c>
      <c r="F11" s="6">
        <f t="shared" si="3"/>
        <v>2750400</v>
      </c>
      <c r="G11" s="6">
        <f t="shared" si="4"/>
        <v>412560</v>
      </c>
      <c r="H11">
        <f t="shared" si="5"/>
        <v>3162960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33" sqref="E33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3" t="s">
        <v>54</v>
      </c>
    </row>
    <row r="3" spans="1:8" x14ac:dyDescent="0.2">
      <c r="A3" t="s">
        <v>16</v>
      </c>
      <c r="B3" t="s">
        <v>41</v>
      </c>
      <c r="C3" t="s">
        <v>42</v>
      </c>
      <c r="D3" t="s">
        <v>43</v>
      </c>
      <c r="E3" s="13" t="s">
        <v>53</v>
      </c>
      <c r="F3" t="s">
        <v>44</v>
      </c>
      <c r="G3" t="s">
        <v>45</v>
      </c>
      <c r="H3" t="s">
        <v>5</v>
      </c>
    </row>
    <row r="4" spans="1:8" x14ac:dyDescent="0.2">
      <c r="B4" t="s">
        <v>46</v>
      </c>
      <c r="C4" s="14">
        <v>0.42499999999999999</v>
      </c>
      <c r="D4" s="14">
        <v>0.46180555555555558</v>
      </c>
      <c r="E4" s="16">
        <f>HOUR(D4-C4)*60+MINUTE(D4-C4)</f>
        <v>53</v>
      </c>
    </row>
    <row r="5" spans="1:8" x14ac:dyDescent="0.2">
      <c r="B5" t="s">
        <v>47</v>
      </c>
      <c r="C5" s="14">
        <v>0.34027777777777773</v>
      </c>
      <c r="D5" s="14">
        <v>0.38194444444444442</v>
      </c>
      <c r="E5" s="16">
        <f t="shared" ref="E5:E11" si="0">HOUR(D5-C5)*60+MINUTE(D5-C5)</f>
        <v>60</v>
      </c>
    </row>
    <row r="6" spans="1:8" x14ac:dyDescent="0.2">
      <c r="B6" t="s">
        <v>48</v>
      </c>
      <c r="C6" s="14">
        <v>0.30208333333333331</v>
      </c>
      <c r="D6" s="14">
        <v>0.3888888888888889</v>
      </c>
      <c r="E6" s="16">
        <f t="shared" si="0"/>
        <v>125</v>
      </c>
    </row>
    <row r="7" spans="1:8" x14ac:dyDescent="0.2">
      <c r="B7" t="s">
        <v>40</v>
      </c>
      <c r="C7" s="14">
        <v>0.22222222222222221</v>
      </c>
      <c r="D7" s="14">
        <v>0.29166666666666669</v>
      </c>
      <c r="E7" s="16">
        <f t="shared" si="0"/>
        <v>100</v>
      </c>
    </row>
    <row r="8" spans="1:8" x14ac:dyDescent="0.2">
      <c r="B8" t="s">
        <v>49</v>
      </c>
      <c r="C8" s="14">
        <v>0.18055555555555555</v>
      </c>
      <c r="D8" s="14">
        <v>0.21180555555555555</v>
      </c>
      <c r="E8" s="16">
        <f t="shared" si="0"/>
        <v>45</v>
      </c>
    </row>
    <row r="9" spans="1:8" x14ac:dyDescent="0.2">
      <c r="B9" t="s">
        <v>50</v>
      </c>
      <c r="C9" s="14">
        <v>5.2083333333333336E-2</v>
      </c>
      <c r="D9" s="14">
        <v>9.0277777777777776E-2</v>
      </c>
      <c r="E9" s="16">
        <f t="shared" si="0"/>
        <v>55</v>
      </c>
    </row>
    <row r="10" spans="1:8" x14ac:dyDescent="0.2">
      <c r="B10" t="s">
        <v>51</v>
      </c>
      <c r="C10" s="14">
        <v>0.50208333333333333</v>
      </c>
      <c r="D10" s="14">
        <v>0.54861111111111105</v>
      </c>
      <c r="E10" s="16">
        <f t="shared" si="0"/>
        <v>67</v>
      </c>
    </row>
    <row r="11" spans="1:8" x14ac:dyDescent="0.2">
      <c r="B11" t="s">
        <v>52</v>
      </c>
      <c r="C11" s="14">
        <v>0.41666666666666669</v>
      </c>
      <c r="D11" s="14">
        <v>0.5</v>
      </c>
      <c r="E11" s="16">
        <f t="shared" si="0"/>
        <v>120</v>
      </c>
    </row>
    <row r="12" spans="1:8" x14ac:dyDescent="0.2">
      <c r="B12" s="12"/>
      <c r="C12" s="12"/>
      <c r="D12" s="12"/>
      <c r="E12" s="12"/>
      <c r="F12" s="12"/>
      <c r="G12" s="12"/>
      <c r="H12" s="1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06</cp:lastModifiedBy>
  <dcterms:created xsi:type="dcterms:W3CDTF">1996-10-14T23:33:28Z</dcterms:created>
  <dcterms:modified xsi:type="dcterms:W3CDTF">2024-02-24T12:35:06Z</dcterms:modified>
</cp:coreProperties>
</file>