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A:\Sales\"/>
    </mc:Choice>
  </mc:AlternateContent>
  <xr:revisionPtr revIDLastSave="0" documentId="13_ncr:1_{CB87388A-547C-4FF6-8623-2E32681EB25A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Assy Description" sheetId="1" r:id="rId1"/>
    <sheet name="Panel &amp; Assembly Labor" sheetId="4" r:id="rId2"/>
    <sheet name="Cable Assembly Labor" sheetId="5" r:id="rId3"/>
    <sheet name="Change Tab" sheetId="6" r:id="rId4"/>
    <sheet name="Sheet2" sheetId="2" r:id="rId5"/>
    <sheet name="Sheet3" sheetId="3" r:id="rId6"/>
  </sheets>
  <definedNames>
    <definedName name="_xlnm.Print_Area" localSheetId="1">'Panel &amp; Assembly Labor'!$A$1:$K$40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6" i="1" l="1"/>
  <c r="I262" i="1"/>
  <c r="I261" i="1"/>
  <c r="I260" i="1"/>
  <c r="I259" i="1"/>
  <c r="I258" i="1"/>
  <c r="I257" i="1"/>
  <c r="I256" i="1"/>
  <c r="I255" i="1"/>
  <c r="I254" i="1"/>
  <c r="I253" i="1"/>
  <c r="I252" i="1"/>
  <c r="I251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I86" i="1"/>
  <c r="I85" i="1"/>
  <c r="I84" i="1"/>
  <c r="I83" i="1"/>
  <c r="I82" i="1"/>
  <c r="I81" i="1"/>
  <c r="I80" i="1"/>
  <c r="K86" i="1"/>
  <c r="K85" i="1"/>
  <c r="K84" i="1"/>
  <c r="K83" i="1"/>
  <c r="K82" i="1"/>
  <c r="K81" i="1"/>
  <c r="K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D8" i="4"/>
  <c r="E8" i="4" s="1"/>
  <c r="G31" i="4"/>
  <c r="G32" i="4"/>
  <c r="G33" i="4"/>
  <c r="G34" i="4"/>
  <c r="G35" i="4"/>
  <c r="G36" i="4"/>
  <c r="G8" i="4" l="1"/>
  <c r="D38" i="4"/>
  <c r="G38" i="4" s="1"/>
  <c r="D37" i="4" l="1"/>
  <c r="G37" i="4" s="1"/>
  <c r="I41" i="1" l="1"/>
  <c r="I40" i="1"/>
  <c r="I39" i="1"/>
  <c r="I38" i="1"/>
  <c r="I37" i="1"/>
  <c r="I36" i="1"/>
  <c r="I35" i="1"/>
  <c r="I34" i="1"/>
  <c r="I33" i="1"/>
  <c r="K79" i="1"/>
  <c r="K41" i="1"/>
  <c r="K40" i="1"/>
  <c r="K39" i="1"/>
  <c r="K38" i="1"/>
  <c r="K37" i="1"/>
  <c r="K36" i="1"/>
  <c r="K35" i="1"/>
  <c r="K34" i="1"/>
  <c r="K33" i="1"/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K272" i="1" l="1"/>
  <c r="I14" i="1"/>
  <c r="I13" i="1"/>
  <c r="K13" i="1"/>
  <c r="K14" i="1"/>
  <c r="K15" i="1"/>
  <c r="K16" i="1"/>
  <c r="K17" i="1"/>
  <c r="K32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264" i="1" l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84" i="5"/>
  <c r="I84" i="5" s="1"/>
  <c r="J89" i="5" l="1"/>
  <c r="J92" i="5"/>
  <c r="J91" i="5"/>
  <c r="J88" i="5"/>
  <c r="J86" i="5"/>
  <c r="J87" i="5"/>
  <c r="J90" i="5"/>
  <c r="J84" i="5"/>
  <c r="D19" i="4"/>
  <c r="E19" i="4" s="1"/>
  <c r="D17" i="4"/>
  <c r="E17" i="4" s="1"/>
  <c r="D18" i="4"/>
  <c r="E18" i="4" s="1"/>
  <c r="D20" i="4"/>
  <c r="E20" i="4" s="1"/>
  <c r="F11" i="4"/>
  <c r="F10" i="4"/>
  <c r="F12" i="4" s="1"/>
  <c r="F14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G11" i="4" l="1"/>
  <c r="G14" i="4"/>
  <c r="G12" i="4"/>
  <c r="F13" i="4"/>
  <c r="G13" i="4" s="1"/>
  <c r="F16" i="4"/>
  <c r="F18" i="4" s="1"/>
  <c r="G18" i="4" s="1"/>
  <c r="F15" i="4"/>
  <c r="F17" i="4" s="1"/>
  <c r="H62" i="5"/>
  <c r="J62" i="5" s="1"/>
  <c r="H63" i="5"/>
  <c r="J63" i="5" s="1"/>
  <c r="H64" i="5"/>
  <c r="J64" i="5" s="1"/>
  <c r="H65" i="5"/>
  <c r="J65" i="5" s="1"/>
  <c r="H66" i="5"/>
  <c r="J66" i="5" s="1"/>
  <c r="H67" i="5"/>
  <c r="J67" i="5" s="1"/>
  <c r="H68" i="5"/>
  <c r="J68" i="5" s="1"/>
  <c r="H69" i="5"/>
  <c r="J69" i="5" s="1"/>
  <c r="H70" i="5"/>
  <c r="J70" i="5" s="1"/>
  <c r="H71" i="5"/>
  <c r="J71" i="5" s="1"/>
  <c r="H72" i="5"/>
  <c r="J72" i="5" s="1"/>
  <c r="H73" i="5"/>
  <c r="J73" i="5" s="1"/>
  <c r="H74" i="5"/>
  <c r="J74" i="5" s="1"/>
  <c r="H75" i="5"/>
  <c r="J75" i="5" s="1"/>
  <c r="H76" i="5"/>
  <c r="J76" i="5" s="1"/>
  <c r="H77" i="5"/>
  <c r="J77" i="5" s="1"/>
  <c r="H78" i="5"/>
  <c r="J78" i="5" s="1"/>
  <c r="H79" i="5"/>
  <c r="J79" i="5" s="1"/>
  <c r="H80" i="5"/>
  <c r="J80" i="5" s="1"/>
  <c r="H81" i="5"/>
  <c r="J81" i="5" s="1"/>
  <c r="H82" i="5"/>
  <c r="J82" i="5" s="1"/>
  <c r="H83" i="5"/>
  <c r="J83" i="5" s="1"/>
  <c r="H85" i="5"/>
  <c r="J85" i="5" s="1"/>
  <c r="F20" i="4" l="1"/>
  <c r="G20" i="4" s="1"/>
  <c r="F19" i="4"/>
  <c r="G19" i="4" s="1"/>
  <c r="G17" i="4"/>
  <c r="G15" i="4"/>
  <c r="G16" i="4"/>
  <c r="O54" i="5" l="1"/>
  <c r="Q54" i="5" s="1"/>
  <c r="O55" i="5"/>
  <c r="Q55" i="5" s="1"/>
  <c r="G60" i="5"/>
  <c r="H60" i="5" s="1"/>
  <c r="J60" i="5" l="1"/>
  <c r="P55" i="5"/>
  <c r="P54" i="5"/>
  <c r="I10" i="5"/>
  <c r="O10" i="5"/>
  <c r="Q10" i="5" s="1"/>
  <c r="R10" i="5"/>
  <c r="I11" i="5"/>
  <c r="O11" i="5"/>
  <c r="Q11" i="5" s="1"/>
  <c r="R11" i="5"/>
  <c r="I12" i="5"/>
  <c r="O12" i="5"/>
  <c r="Q12" i="5" s="1"/>
  <c r="R12" i="5"/>
  <c r="I13" i="5"/>
  <c r="O13" i="5"/>
  <c r="Q13" i="5" s="1"/>
  <c r="R13" i="5"/>
  <c r="I14" i="5"/>
  <c r="O14" i="5"/>
  <c r="Q14" i="5" s="1"/>
  <c r="R14" i="5"/>
  <c r="I15" i="5"/>
  <c r="O15" i="5"/>
  <c r="Q15" i="5" s="1"/>
  <c r="R15" i="5"/>
  <c r="I16" i="5"/>
  <c r="O16" i="5"/>
  <c r="Q16" i="5" s="1"/>
  <c r="R16" i="5"/>
  <c r="I17" i="5"/>
  <c r="O17" i="5"/>
  <c r="Q17" i="5" s="1"/>
  <c r="R17" i="5"/>
  <c r="I18" i="5"/>
  <c r="O18" i="5"/>
  <c r="Q18" i="5" s="1"/>
  <c r="R18" i="5"/>
  <c r="I19" i="5"/>
  <c r="O19" i="5"/>
  <c r="Q19" i="5" s="1"/>
  <c r="R19" i="5"/>
  <c r="I20" i="5"/>
  <c r="O20" i="5"/>
  <c r="Q20" i="5" s="1"/>
  <c r="R20" i="5"/>
  <c r="I21" i="5"/>
  <c r="O21" i="5"/>
  <c r="Q21" i="5" s="1"/>
  <c r="R21" i="5"/>
  <c r="I22" i="5"/>
  <c r="O22" i="5"/>
  <c r="Q22" i="5" s="1"/>
  <c r="R22" i="5"/>
  <c r="I23" i="5"/>
  <c r="O23" i="5"/>
  <c r="Q23" i="5" s="1"/>
  <c r="R23" i="5"/>
  <c r="I24" i="5"/>
  <c r="O24" i="5"/>
  <c r="Q24" i="5" s="1"/>
  <c r="R24" i="5"/>
  <c r="I25" i="5"/>
  <c r="O25" i="5"/>
  <c r="Q25" i="5" s="1"/>
  <c r="R25" i="5"/>
  <c r="I26" i="5"/>
  <c r="O26" i="5"/>
  <c r="Q26" i="5" s="1"/>
  <c r="R26" i="5"/>
  <c r="I27" i="5"/>
  <c r="O27" i="5"/>
  <c r="Q27" i="5" s="1"/>
  <c r="R27" i="5"/>
  <c r="I28" i="5"/>
  <c r="O28" i="5"/>
  <c r="Q28" i="5" s="1"/>
  <c r="R28" i="5"/>
  <c r="I29" i="5"/>
  <c r="O29" i="5"/>
  <c r="Q29" i="5" s="1"/>
  <c r="R29" i="5"/>
  <c r="I30" i="5"/>
  <c r="O30" i="5"/>
  <c r="Q30" i="5" s="1"/>
  <c r="R30" i="5"/>
  <c r="I31" i="5"/>
  <c r="O31" i="5"/>
  <c r="Q31" i="5" s="1"/>
  <c r="R31" i="5"/>
  <c r="I32" i="5"/>
  <c r="O32" i="5"/>
  <c r="Q32" i="5" s="1"/>
  <c r="R32" i="5"/>
  <c r="I33" i="5"/>
  <c r="O33" i="5"/>
  <c r="Q33" i="5" s="1"/>
  <c r="R33" i="5"/>
  <c r="I34" i="5"/>
  <c r="O34" i="5"/>
  <c r="Q34" i="5" s="1"/>
  <c r="R34" i="5"/>
  <c r="I35" i="5"/>
  <c r="O35" i="5"/>
  <c r="Q35" i="5" s="1"/>
  <c r="R35" i="5"/>
  <c r="I36" i="5"/>
  <c r="O36" i="5"/>
  <c r="Q36" i="5" s="1"/>
  <c r="R36" i="5"/>
  <c r="I37" i="5"/>
  <c r="O37" i="5"/>
  <c r="Q37" i="5" s="1"/>
  <c r="R37" i="5"/>
  <c r="I38" i="5"/>
  <c r="O38" i="5"/>
  <c r="Q38" i="5" s="1"/>
  <c r="R38" i="5"/>
  <c r="I39" i="5"/>
  <c r="O39" i="5"/>
  <c r="Q39" i="5" s="1"/>
  <c r="R39" i="5"/>
  <c r="I40" i="5"/>
  <c r="O40" i="5"/>
  <c r="Q40" i="5" s="1"/>
  <c r="R40" i="5"/>
  <c r="I41" i="5"/>
  <c r="O41" i="5"/>
  <c r="Q41" i="5" s="1"/>
  <c r="R41" i="5"/>
  <c r="I42" i="5"/>
  <c r="O42" i="5"/>
  <c r="Q42" i="5" s="1"/>
  <c r="R42" i="5"/>
  <c r="I43" i="5"/>
  <c r="O43" i="5"/>
  <c r="Q43" i="5" s="1"/>
  <c r="R43" i="5"/>
  <c r="I44" i="5"/>
  <c r="O44" i="5"/>
  <c r="Q44" i="5" s="1"/>
  <c r="R44" i="5"/>
  <c r="I45" i="5"/>
  <c r="O45" i="5"/>
  <c r="Q45" i="5" s="1"/>
  <c r="R45" i="5"/>
  <c r="I46" i="5"/>
  <c r="O46" i="5"/>
  <c r="Q46" i="5" s="1"/>
  <c r="R46" i="5"/>
  <c r="I47" i="5"/>
  <c r="O47" i="5"/>
  <c r="Q47" i="5" s="1"/>
  <c r="R47" i="5"/>
  <c r="I85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H61" i="5"/>
  <c r="B29" i="4"/>
  <c r="F22" i="4"/>
  <c r="P31" i="5" l="1"/>
  <c r="P27" i="5"/>
  <c r="P23" i="5"/>
  <c r="P19" i="5"/>
  <c r="P15" i="5"/>
  <c r="P11" i="5"/>
  <c r="I61" i="5"/>
  <c r="J61" i="5"/>
  <c r="O62" i="5"/>
  <c r="P44" i="5"/>
  <c r="P41" i="5"/>
  <c r="P40" i="5"/>
  <c r="P36" i="5"/>
  <c r="P33" i="5"/>
  <c r="P32" i="5"/>
  <c r="P28" i="5"/>
  <c r="P25" i="5"/>
  <c r="P24" i="5"/>
  <c r="P20" i="5"/>
  <c r="P17" i="5"/>
  <c r="P16" i="5"/>
  <c r="P12" i="5"/>
  <c r="P47" i="5"/>
  <c r="P43" i="5"/>
  <c r="P39" i="5"/>
  <c r="P35" i="5"/>
  <c r="P10" i="5"/>
  <c r="P38" i="5"/>
  <c r="P34" i="5"/>
  <c r="P30" i="5"/>
  <c r="P26" i="5"/>
  <c r="P22" i="5"/>
  <c r="P18" i="5"/>
  <c r="P14" i="5"/>
  <c r="P46" i="5"/>
  <c r="P42" i="5"/>
  <c r="P45" i="5"/>
  <c r="P37" i="5"/>
  <c r="P29" i="5"/>
  <c r="P21" i="5"/>
  <c r="P13" i="5"/>
  <c r="O50" i="5"/>
  <c r="I60" i="5"/>
  <c r="D30" i="4"/>
  <c r="G30" i="4" s="1"/>
  <c r="D29" i="4"/>
  <c r="G29" i="4" s="1"/>
  <c r="D10" i="4"/>
  <c r="D7" i="4"/>
  <c r="G10" i="4" l="1"/>
  <c r="B22" i="4"/>
  <c r="D22" i="4" s="1"/>
  <c r="D24" i="4" s="1"/>
  <c r="E24" i="4" s="1"/>
  <c r="P50" i="5"/>
  <c r="E10" i="4"/>
  <c r="E7" i="4"/>
  <c r="G7" i="4"/>
  <c r="I38" i="4" l="1"/>
  <c r="E22" i="4"/>
  <c r="G22" i="4"/>
  <c r="I23" i="4" s="1"/>
  <c r="K39" i="4" l="1"/>
  <c r="H96" i="5" l="1"/>
  <c r="H98" i="5" l="1"/>
  <c r="H97" i="5"/>
  <c r="H100" i="5" s="1"/>
  <c r="O60" i="5" l="1"/>
  <c r="O64" i="5" s="1"/>
  <c r="K265" i="1" s="1"/>
  <c r="Q265" i="1" l="1"/>
  <c r="K266" i="1" s="1"/>
  <c r="K267" i="1" l="1"/>
  <c r="K268" i="1" s="1"/>
  <c r="K269" i="1" s="1"/>
  <c r="K270" i="1" s="1"/>
  <c r="K271" i="1" s="1"/>
  <c r="K273" i="1" s="1"/>
  <c r="K274" i="1" s="1"/>
</calcChain>
</file>

<file path=xl/sharedStrings.xml><?xml version="1.0" encoding="utf-8"?>
<sst xmlns="http://schemas.openxmlformats.org/spreadsheetml/2006/main" count="193" uniqueCount="163">
  <si>
    <t>DESCRIPTION</t>
  </si>
  <si>
    <t>REV</t>
  </si>
  <si>
    <t>QUANTITY BREAK</t>
  </si>
  <si>
    <t xml:space="preserve"> </t>
  </si>
  <si>
    <t>ITEM</t>
  </si>
  <si>
    <t>CUST PART #</t>
  </si>
  <si>
    <t>UOM</t>
  </si>
  <si>
    <t>UNIT QTY</t>
  </si>
  <si>
    <t>TOTAL QTY</t>
  </si>
  <si>
    <t>COST EACH</t>
  </si>
  <si>
    <t>EXT   COST</t>
  </si>
  <si>
    <t>MIN BUY</t>
  </si>
  <si>
    <t>QTY</t>
  </si>
  <si>
    <t>RATE</t>
  </si>
  <si>
    <t>TOTAL</t>
  </si>
  <si>
    <t>DIRECT MATERIAL</t>
  </si>
  <si>
    <t>DIRECT LABOR</t>
  </si>
  <si>
    <t>DIRECT COST</t>
  </si>
  <si>
    <t>TOTAL PROJECT VALUE</t>
  </si>
  <si>
    <t>LEAD TIME (weeks)</t>
  </si>
  <si>
    <t>PRICE - FOB OMNI</t>
  </si>
  <si>
    <t xml:space="preserve">QUOTE  </t>
  </si>
  <si>
    <t>LABOR</t>
  </si>
  <si>
    <t>FORMULAS/MATL TOTALS</t>
  </si>
  <si>
    <t>TOTAL HRS</t>
  </si>
  <si>
    <t>MINUTES</t>
  </si>
  <si>
    <t>COST TOTALS</t>
  </si>
  <si>
    <t>FORMULA</t>
  </si>
  <si>
    <t>WIRING</t>
  </si>
  <si>
    <t>HOURS</t>
  </si>
  <si>
    <t>TEST</t>
  </si>
  <si>
    <t>MISC PACK/SHIP</t>
  </si>
  <si>
    <t>LABOR TOTAL</t>
  </si>
  <si>
    <t>MATERIAL</t>
  </si>
  <si>
    <t>DESCRIPTION/NOTES</t>
  </si>
  <si>
    <t>COST</t>
  </si>
  <si>
    <t>WIRE TAGS</t>
  </si>
  <si>
    <t>WIRE CRIMPS</t>
  </si>
  <si>
    <t>RAIL</t>
  </si>
  <si>
    <t>DUCT/COVER</t>
  </si>
  <si>
    <t xml:space="preserve">WIRE </t>
  </si>
  <si>
    <t>LEGEND PLATES</t>
  </si>
  <si>
    <t>MISC TB MATL</t>
  </si>
  <si>
    <t xml:space="preserve">MISC/CONTINGENCY    </t>
  </si>
  <si>
    <t>MATL TOTAL</t>
  </si>
  <si>
    <t>TOTAL COST</t>
  </si>
  <si>
    <t xml:space="preserve">MFR </t>
  </si>
  <si>
    <t>COMMERCIAL PART#</t>
  </si>
  <si>
    <t>CUSTOMER:</t>
  </si>
  <si>
    <t>DATE:</t>
  </si>
  <si>
    <t>PART NUMBER:</t>
  </si>
  <si>
    <t>REVISION:</t>
  </si>
  <si>
    <t>QUOTE NO.:</t>
  </si>
  <si>
    <t>QUANTITY:</t>
  </si>
  <si>
    <t>MATERIALS</t>
  </si>
  <si>
    <t>MFG</t>
  </si>
  <si>
    <t>UNIT COST</t>
  </si>
  <si>
    <t>VENDOR</t>
  </si>
  <si>
    <t>L/T</t>
  </si>
  <si>
    <t>AMORT</t>
  </si>
  <si>
    <r>
      <t>NOTE</t>
    </r>
    <r>
      <rPr>
        <b/>
        <sz val="6"/>
        <rFont val="Arial"/>
        <family val="2"/>
      </rPr>
      <t xml:space="preserve">: ZERO OUT ANY NEGATIVE </t>
    </r>
  </si>
  <si>
    <t xml:space="preserve">            AMORTIZATION COSTS</t>
  </si>
  <si>
    <t>OPERATIONS</t>
  </si>
  <si>
    <t>QTY.</t>
  </si>
  <si>
    <t>STD.</t>
  </si>
  <si>
    <t>SET UP (PER UNIT)</t>
  </si>
  <si>
    <t>PRINT P/N LABELS</t>
  </si>
  <si>
    <t>PRINT CONN LABELS</t>
  </si>
  <si>
    <t>CUT WIRE (AUTO)</t>
  </si>
  <si>
    <t>STRIP WIRE (AUTO)</t>
  </si>
  <si>
    <t>CUT/STRIP PER FT. (AUTO)</t>
  </si>
  <si>
    <t>CUT WIRE BY HAND &lt; 1 FT.</t>
  </si>
  <si>
    <t>CUT WIRE BY HAND &gt; 1 FT.</t>
  </si>
  <si>
    <t>MEASURE / CUT WIRES</t>
  </si>
  <si>
    <t>MEASURE / CUT CABLE</t>
  </si>
  <si>
    <t>CUT TUBING (AUTO)</t>
  </si>
  <si>
    <t>CUT TUBING BY HAND</t>
  </si>
  <si>
    <t>STRIP CABLE JACKET</t>
  </si>
  <si>
    <t>PREP CABLE ENDS</t>
  </si>
  <si>
    <t>FORM BRAID</t>
  </si>
  <si>
    <t>STRIP CONDUCTORS</t>
  </si>
  <si>
    <t>SLIDE ON PARTS</t>
  </si>
  <si>
    <t>TIN WIRES</t>
  </si>
  <si>
    <t>SOLDERING</t>
  </si>
  <si>
    <t>TERM WIRE (AUTO)</t>
  </si>
  <si>
    <t>INSERT WIRES</t>
  </si>
  <si>
    <t>APPLY SHRINK TUBING</t>
  </si>
  <si>
    <t>ASSEMBLE HARDWARE</t>
  </si>
  <si>
    <t>APPLY P/N LABELS</t>
  </si>
  <si>
    <t>APPLY CONN LABELS</t>
  </si>
  <si>
    <t>INSPECTION</t>
  </si>
  <si>
    <t>PACKAGING</t>
  </si>
  <si>
    <r>
      <t>NOTES</t>
    </r>
    <r>
      <rPr>
        <b/>
        <sz val="8"/>
        <rFont val="Arial"/>
        <family val="2"/>
      </rPr>
      <t>:</t>
    </r>
  </si>
  <si>
    <t>LABOR MINUTES</t>
  </si>
  <si>
    <t>EFFICIENCY @20%</t>
  </si>
  <si>
    <t>TOTAL MINUTES:</t>
  </si>
  <si>
    <t>TOOLING PART NO.</t>
  </si>
  <si>
    <t>LABOR COST</t>
  </si>
  <si>
    <t>TOOLING COST</t>
  </si>
  <si>
    <t>UNIT</t>
  </si>
  <si>
    <t>HOLE PUNCH/EDGE CUT</t>
  </si>
  <si>
    <t>DRILL / TAP</t>
  </si>
  <si>
    <t>SCREW / HARDWARE</t>
  </si>
  <si>
    <t>LABEL / P-TOUCH</t>
  </si>
  <si>
    <t xml:space="preserve">DEVICE HANDLING </t>
  </si>
  <si>
    <t>TERMINAL BLOCK INSTALL</t>
  </si>
  <si>
    <t>MEASURE / CUT DUCT</t>
  </si>
  <si>
    <t>MEASURE / CUT COVER</t>
  </si>
  <si>
    <t>MEASURE / CUT RAIL</t>
  </si>
  <si>
    <t>PANEL LAYOUT (TEMPLATE)</t>
  </si>
  <si>
    <t xml:space="preserve">PANEL LAYOUT  </t>
  </si>
  <si>
    <t>TERMINATION</t>
  </si>
  <si>
    <t xml:space="preserve">TOOLING </t>
  </si>
  <si>
    <t>REQUIRES ATTENTION</t>
  </si>
  <si>
    <t xml:space="preserve">TOOLING COST </t>
  </si>
  <si>
    <t>SUBSTITUE (NOTE ON QUOTE)</t>
  </si>
  <si>
    <t xml:space="preserve">COST HAS BEEN VALIDATED </t>
  </si>
  <si>
    <t xml:space="preserve">SUPPLIER / NOTES </t>
  </si>
  <si>
    <t>CUT/STRIP WIRE (AUTO)</t>
  </si>
  <si>
    <t>TERMINATE RIBBON CONNECTOR</t>
  </si>
  <si>
    <t>APPLY RIBBON CONN. STRAIN RELIEF</t>
  </si>
  <si>
    <t>INITIALS</t>
  </si>
  <si>
    <t>DATE</t>
  </si>
  <si>
    <t>CREATED BY:</t>
  </si>
  <si>
    <t>LAST MODIFIED BY:</t>
  </si>
  <si>
    <t>TERM SINGLE WIRE BY HAND</t>
  </si>
  <si>
    <t>TERM DOUBLE WIRE BY HAND</t>
  </si>
  <si>
    <t>INCOMING FRIEGHT</t>
  </si>
  <si>
    <t>CONSIGNED MATERIAL</t>
  </si>
  <si>
    <t>LEGEND</t>
  </si>
  <si>
    <t xml:space="preserve">REQUIRED INPUT </t>
  </si>
  <si>
    <t xml:space="preserve">SPA / DISTRIBUTOR SPECIFIC </t>
  </si>
  <si>
    <t>QUOTE #</t>
  </si>
  <si>
    <t xml:space="preserve">ENGINEERING </t>
  </si>
  <si>
    <t>ENG POC:</t>
  </si>
  <si>
    <t>Change</t>
  </si>
  <si>
    <t>Reason for change</t>
  </si>
  <si>
    <t>Date</t>
  </si>
  <si>
    <t>Approval authority for change</t>
  </si>
  <si>
    <t>CUSTOMER DUE DATE:</t>
  </si>
  <si>
    <t>Cost Sheet Revision Updated?</t>
  </si>
  <si>
    <t>Was anything removed?</t>
  </si>
  <si>
    <t>Was anything added?</t>
  </si>
  <si>
    <t>Initials</t>
  </si>
  <si>
    <t>Impact to delivery           (If Known)</t>
  </si>
  <si>
    <t>QUOTED BY</t>
  </si>
  <si>
    <t>MECHANICAL</t>
  </si>
  <si>
    <t>QUOTED BY:</t>
  </si>
  <si>
    <t>COMMISSION</t>
  </si>
  <si>
    <t>SCRAP</t>
  </si>
  <si>
    <t>UNITS</t>
  </si>
  <si>
    <t>KITTING (# of parts / 25 x .5)</t>
  </si>
  <si>
    <t>35/HR</t>
  </si>
  <si>
    <t>OMNI PART #</t>
  </si>
  <si>
    <t>CB1 %</t>
  </si>
  <si>
    <t xml:space="preserve">TOTAL </t>
  </si>
  <si>
    <t xml:space="preserve">WIRING LARGE AWG </t>
  </si>
  <si>
    <t>ECN</t>
  </si>
  <si>
    <t>OMNI PART NUMBER*</t>
  </si>
  <si>
    <t>CUSTOMER P/N</t>
  </si>
  <si>
    <t>*TO BE ADDED UPON RECEIPT OF ORDER</t>
  </si>
  <si>
    <t xml:space="preserve">CUSTOMER </t>
  </si>
  <si>
    <t>TARIFF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</si>
</sst>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&quot;$&quot;#,##0.0000"/>
    <numFmt numFmtId="165" formatCode="&quot;$&quot;#,##0.00"/>
    <numFmt numFmtId="166" formatCode="0.0000"/>
    <numFmt numFmtId="167" formatCode="&quot;$&quot;#,##0"/>
    <numFmt numFmtId="168" formatCode="mm/dd/yy;@"/>
    <numFmt numFmtId="169" formatCode="m/d/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7"/>
      <name val="Arial"/>
      <family val="2"/>
    </font>
    <font>
      <sz val="7"/>
      <name val="Arial"/>
      <family val="2"/>
    </font>
    <font>
      <b/>
      <u/>
      <sz val="6"/>
      <name val="Arial"/>
      <family val="2"/>
    </font>
    <font>
      <b/>
      <sz val="6"/>
      <name val="Arial"/>
      <family val="2"/>
    </font>
    <font>
      <b/>
      <u/>
      <sz val="8"/>
      <name val="Arial"/>
      <family val="2"/>
    </font>
    <font>
      <sz val="6"/>
      <name val="Arial"/>
      <family val="2"/>
    </font>
    <font>
      <sz val="8"/>
      <color theme="1"/>
      <name val="Arial"/>
      <family val="2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0.2499465926084170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5" fillId="0" borderId="0" xfId="1"/>
    <xf numFmtId="0" fontId="6" fillId="0" borderId="0" xfId="1" applyFont="1"/>
    <xf numFmtId="2" fontId="5" fillId="0" borderId="0" xfId="1" applyNumberFormat="1"/>
    <xf numFmtId="4" fontId="5" fillId="0" borderId="0" xfId="1" applyNumberFormat="1"/>
    <xf numFmtId="167" fontId="5" fillId="0" borderId="0" xfId="1" applyNumberFormat="1"/>
    <xf numFmtId="2" fontId="6" fillId="0" borderId="0" xfId="1" applyNumberFormat="1" applyFont="1"/>
    <xf numFmtId="165" fontId="6" fillId="0" borderId="0" xfId="1" applyNumberFormat="1" applyFont="1"/>
    <xf numFmtId="9" fontId="6" fillId="0" borderId="0" xfId="1" applyNumberFormat="1" applyFont="1"/>
    <xf numFmtId="8" fontId="6" fillId="0" borderId="0" xfId="1" applyNumberFormat="1" applyFont="1"/>
    <xf numFmtId="0" fontId="6" fillId="0" borderId="0" xfId="1" applyFont="1" applyAlignment="1">
      <alignment wrapText="1"/>
    </xf>
    <xf numFmtId="0" fontId="5" fillId="3" borderId="7" xfId="1" applyFill="1" applyBorder="1"/>
    <xf numFmtId="0" fontId="5" fillId="3" borderId="1" xfId="1" applyFill="1" applyBorder="1"/>
    <xf numFmtId="2" fontId="5" fillId="3" borderId="1" xfId="1" applyNumberFormat="1" applyFill="1" applyBorder="1"/>
    <xf numFmtId="0" fontId="3" fillId="0" borderId="0" xfId="1" applyFont="1" applyAlignment="1">
      <alignment horizontal="left"/>
    </xf>
    <xf numFmtId="2" fontId="3" fillId="0" borderId="0" xfId="1" applyNumberFormat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2" fontId="3" fillId="0" borderId="5" xfId="1" applyNumberFormat="1" applyFont="1" applyBorder="1" applyAlignment="1">
      <alignment horizontal="left"/>
    </xf>
    <xf numFmtId="2" fontId="3" fillId="0" borderId="5" xfId="1" applyNumberFormat="1" applyFont="1" applyBorder="1" applyAlignment="1">
      <alignment horizontal="right"/>
    </xf>
    <xf numFmtId="0" fontId="3" fillId="0" borderId="5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5" fillId="0" borderId="5" xfId="1" applyBorder="1"/>
    <xf numFmtId="0" fontId="2" fillId="0" borderId="0" xfId="1" applyFont="1" applyAlignment="1">
      <alignment horizontal="left"/>
    </xf>
    <xf numFmtId="2" fontId="3" fillId="0" borderId="0" xfId="1" applyNumberFormat="1" applyFont="1" applyAlignment="1">
      <alignment horizontal="left"/>
    </xf>
    <xf numFmtId="2" fontId="3" fillId="0" borderId="0" xfId="1" applyNumberFormat="1" applyFont="1" applyAlignment="1">
      <alignment horizontal="right"/>
    </xf>
    <xf numFmtId="2" fontId="3" fillId="0" borderId="9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" fontId="3" fillId="3" borderId="1" xfId="1" applyNumberFormat="1" applyFont="1" applyFill="1" applyBorder="1" applyAlignment="1">
      <alignment horizontal="center"/>
    </xf>
    <xf numFmtId="0" fontId="7" fillId="0" borderId="0" xfId="1" applyFont="1" applyAlignment="1">
      <alignment horizontal="left"/>
    </xf>
    <xf numFmtId="2" fontId="8" fillId="0" borderId="0" xfId="1" applyNumberFormat="1" applyFont="1" applyAlignment="1">
      <alignment horizontal="center"/>
    </xf>
    <xf numFmtId="2" fontId="7" fillId="0" borderId="0" xfId="1" applyNumberFormat="1" applyFont="1" applyAlignment="1">
      <alignment horizontal="left"/>
    </xf>
    <xf numFmtId="0" fontId="8" fillId="0" borderId="0" xfId="1" applyFont="1"/>
    <xf numFmtId="0" fontId="7" fillId="0" borderId="0" xfId="1" applyFont="1" applyAlignment="1">
      <alignment horizontal="center"/>
    </xf>
    <xf numFmtId="0" fontId="3" fillId="0" borderId="10" xfId="1" applyFont="1" applyBorder="1" applyAlignment="1">
      <alignment horizontal="left"/>
    </xf>
    <xf numFmtId="2" fontId="3" fillId="0" borderId="10" xfId="1" applyNumberFormat="1" applyFont="1" applyBorder="1" applyAlignment="1">
      <alignment horizontal="left"/>
    </xf>
    <xf numFmtId="2" fontId="3" fillId="0" borderId="9" xfId="1" applyNumberFormat="1" applyFont="1" applyBorder="1" applyAlignment="1">
      <alignment horizontal="left"/>
    </xf>
    <xf numFmtId="0" fontId="3" fillId="0" borderId="9" xfId="1" applyFont="1" applyBorder="1" applyAlignment="1">
      <alignment horizontal="right"/>
    </xf>
    <xf numFmtId="1" fontId="3" fillId="0" borderId="1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4" fontId="3" fillId="4" borderId="0" xfId="1" applyNumberFormat="1" applyFont="1" applyFill="1" applyAlignment="1">
      <alignment horizontal="center"/>
    </xf>
    <xf numFmtId="0" fontId="5" fillId="5" borderId="0" xfId="1" applyFill="1"/>
    <xf numFmtId="165" fontId="3" fillId="0" borderId="1" xfId="1" applyNumberFormat="1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165" fontId="3" fillId="4" borderId="0" xfId="1" applyNumberFormat="1" applyFont="1" applyFill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9" xfId="1" applyFont="1" applyBorder="1" applyAlignment="1">
      <alignment horizontal="left"/>
    </xf>
    <xf numFmtId="4" fontId="3" fillId="0" borderId="1" xfId="1" applyNumberFormat="1" applyFont="1" applyBorder="1" applyAlignment="1">
      <alignment horizontal="center"/>
    </xf>
    <xf numFmtId="2" fontId="3" fillId="0" borderId="10" xfId="1" applyNumberFormat="1" applyFont="1" applyBorder="1" applyAlignment="1">
      <alignment horizontal="right"/>
    </xf>
    <xf numFmtId="2" fontId="3" fillId="0" borderId="9" xfId="1" applyNumberFormat="1" applyFont="1" applyBorder="1" applyAlignment="1">
      <alignment horizontal="right"/>
    </xf>
    <xf numFmtId="0" fontId="3" fillId="0" borderId="11" xfId="1" applyFont="1" applyBorder="1" applyAlignment="1">
      <alignment horizontal="right"/>
    </xf>
    <xf numFmtId="2" fontId="3" fillId="0" borderId="12" xfId="1" applyNumberFormat="1" applyFont="1" applyBorder="1" applyAlignment="1">
      <alignment horizontal="right"/>
    </xf>
    <xf numFmtId="165" fontId="9" fillId="0" borderId="0" xfId="1" applyNumberFormat="1" applyFont="1" applyAlignment="1">
      <alignment horizontal="left"/>
    </xf>
    <xf numFmtId="165" fontId="10" fillId="0" borderId="0" xfId="1" applyNumberFormat="1" applyFont="1" applyAlignment="1">
      <alignment horizontal="left"/>
    </xf>
    <xf numFmtId="165" fontId="11" fillId="0" borderId="0" xfId="1" applyNumberFormat="1" applyFont="1" applyAlignment="1">
      <alignment horizontal="left"/>
    </xf>
    <xf numFmtId="165" fontId="2" fillId="0" borderId="1" xfId="1" applyNumberFormat="1" applyFont="1" applyBorder="1" applyAlignment="1">
      <alignment horizontal="center"/>
    </xf>
    <xf numFmtId="0" fontId="11" fillId="0" borderId="0" xfId="1" applyFont="1" applyAlignment="1">
      <alignment horizontal="left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3" fillId="4" borderId="0" xfId="1" applyFont="1" applyFill="1" applyAlignment="1">
      <alignment horizontal="center"/>
    </xf>
    <xf numFmtId="0" fontId="3" fillId="3" borderId="1" xfId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1" fontId="5" fillId="0" borderId="0" xfId="1" applyNumberFormat="1" applyAlignment="1">
      <alignment horizontal="center"/>
    </xf>
    <xf numFmtId="0" fontId="2" fillId="4" borderId="0" xfId="1" applyFont="1" applyFill="1"/>
    <xf numFmtId="0" fontId="5" fillId="0" borderId="0" xfId="1" applyAlignment="1">
      <alignment horizontal="left"/>
    </xf>
    <xf numFmtId="2" fontId="5" fillId="0" borderId="0" xfId="1" applyNumberFormat="1" applyAlignment="1">
      <alignment horizontal="center"/>
    </xf>
    <xf numFmtId="0" fontId="5" fillId="0" borderId="0" xfId="1" applyAlignment="1">
      <alignment horizontal="center"/>
    </xf>
    <xf numFmtId="0" fontId="12" fillId="0" borderId="1" xfId="1" applyFont="1" applyBorder="1" applyAlignment="1">
      <alignment horizontal="center"/>
    </xf>
    <xf numFmtId="0" fontId="2" fillId="4" borderId="0" xfId="1" applyFont="1" applyFill="1" applyAlignment="1">
      <alignment horizontal="center"/>
    </xf>
    <xf numFmtId="166" fontId="6" fillId="0" borderId="0" xfId="1" applyNumberFormat="1" applyFont="1"/>
    <xf numFmtId="166" fontId="5" fillId="0" borderId="0" xfId="1" applyNumberFormat="1"/>
    <xf numFmtId="4" fontId="6" fillId="0" borderId="0" xfId="1" applyNumberFormat="1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right" vertical="center"/>
    </xf>
    <xf numFmtId="0" fontId="16" fillId="7" borderId="1" xfId="0" applyFont="1" applyFill="1" applyBorder="1" applyAlignment="1">
      <alignment horizontal="center" vertical="center"/>
    </xf>
    <xf numFmtId="168" fontId="16" fillId="7" borderId="10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9" borderId="16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7" borderId="0" xfId="0" applyNumberFormat="1" applyFont="1" applyFill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4" fontId="13" fillId="0" borderId="9" xfId="0" applyNumberFormat="1" applyFont="1" applyBorder="1" applyAlignment="1">
      <alignment horizontal="center" vertical="center"/>
    </xf>
    <xf numFmtId="0" fontId="15" fillId="7" borderId="1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169" fontId="3" fillId="0" borderId="3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7" fillId="7" borderId="19" xfId="1" applyFont="1" applyFill="1" applyBorder="1" applyAlignment="1">
      <alignment horizontal="center" vertical="center"/>
    </xf>
    <xf numFmtId="0" fontId="17" fillId="7" borderId="20" xfId="1" applyFont="1" applyFill="1" applyBorder="1" applyAlignment="1">
      <alignment horizontal="center" vertical="center"/>
    </xf>
    <xf numFmtId="0" fontId="6" fillId="7" borderId="21" xfId="1" applyFont="1" applyFill="1" applyBorder="1"/>
    <xf numFmtId="0" fontId="6" fillId="7" borderId="22" xfId="1" applyFont="1" applyFill="1" applyBorder="1"/>
    <xf numFmtId="0" fontId="6" fillId="7" borderId="21" xfId="1" applyFont="1" applyFill="1" applyBorder="1" applyAlignment="1">
      <alignment horizontal="right" vertical="center"/>
    </xf>
    <xf numFmtId="0" fontId="5" fillId="7" borderId="24" xfId="1" applyFill="1" applyBorder="1"/>
    <xf numFmtId="0" fontId="5" fillId="7" borderId="26" xfId="1" applyFill="1" applyBorder="1"/>
    <xf numFmtId="0" fontId="17" fillId="0" borderId="0" xfId="1" applyFont="1" applyAlignment="1">
      <alignment horizontal="right" vertical="center"/>
    </xf>
    <xf numFmtId="0" fontId="17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165" fontId="3" fillId="7" borderId="19" xfId="1" applyNumberFormat="1" applyFont="1" applyFill="1" applyBorder="1" applyAlignment="1">
      <alignment horizontal="center"/>
    </xf>
    <xf numFmtId="0" fontId="3" fillId="7" borderId="20" xfId="1" applyFont="1" applyFill="1" applyBorder="1"/>
    <xf numFmtId="165" fontId="2" fillId="7" borderId="21" xfId="1" applyNumberFormat="1" applyFont="1" applyFill="1" applyBorder="1" applyAlignment="1">
      <alignment horizontal="center"/>
    </xf>
    <xf numFmtId="165" fontId="3" fillId="7" borderId="24" xfId="1" applyNumberFormat="1" applyFont="1" applyFill="1" applyBorder="1" applyAlignment="1">
      <alignment horizontal="center"/>
    </xf>
    <xf numFmtId="0" fontId="3" fillId="7" borderId="26" xfId="1" applyFont="1" applyFill="1" applyBorder="1"/>
    <xf numFmtId="0" fontId="3" fillId="7" borderId="23" xfId="1" applyFont="1" applyFill="1" applyBorder="1" applyAlignment="1">
      <alignment horizontal="center" vertical="center"/>
    </xf>
    <xf numFmtId="0" fontId="2" fillId="0" borderId="0" xfId="1" applyFont="1"/>
    <xf numFmtId="2" fontId="3" fillId="4" borderId="0" xfId="1" applyNumberFormat="1" applyFont="1" applyFill="1" applyAlignment="1">
      <alignment horizontal="center"/>
    </xf>
    <xf numFmtId="0" fontId="3" fillId="4" borderId="0" xfId="1" applyFont="1" applyFill="1"/>
    <xf numFmtId="0" fontId="2" fillId="4" borderId="0" xfId="1" applyFont="1" applyFill="1" applyAlignment="1">
      <alignment horizontal="left"/>
    </xf>
    <xf numFmtId="2" fontId="3" fillId="3" borderId="1" xfId="1" applyNumberFormat="1" applyFont="1" applyFill="1" applyBorder="1" applyAlignment="1">
      <alignment horizontal="center"/>
    </xf>
    <xf numFmtId="0" fontId="5" fillId="7" borderId="23" xfId="1" applyFill="1" applyBorder="1" applyAlignment="1">
      <alignment horizontal="center" vertical="center"/>
    </xf>
    <xf numFmtId="0" fontId="5" fillId="7" borderId="25" xfId="1" applyFill="1" applyBorder="1" applyAlignment="1">
      <alignment horizontal="center" vertical="center"/>
    </xf>
    <xf numFmtId="0" fontId="5" fillId="3" borderId="8" xfId="1" applyFill="1" applyBorder="1"/>
    <xf numFmtId="2" fontId="0" fillId="0" borderId="0" xfId="0" applyNumberFormat="1" applyAlignment="1">
      <alignment vertical="center"/>
    </xf>
    <xf numFmtId="0" fontId="0" fillId="7" borderId="2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 wrapText="1"/>
    </xf>
    <xf numFmtId="164" fontId="2" fillId="2" borderId="29" xfId="0" applyNumberFormat="1" applyFont="1" applyFill="1" applyBorder="1" applyAlignment="1">
      <alignment horizontal="center"/>
    </xf>
    <xf numFmtId="164" fontId="2" fillId="2" borderId="30" xfId="0" applyNumberFormat="1" applyFont="1" applyFill="1" applyBorder="1" applyAlignment="1">
      <alignment horizontal="center" wrapText="1"/>
    </xf>
    <xf numFmtId="0" fontId="3" fillId="11" borderId="7" xfId="0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0" fontId="0" fillId="7" borderId="7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47</xdr:row>
      <xdr:rowOff>0</xdr:rowOff>
    </xdr:from>
    <xdr:to>
      <xdr:col>14</xdr:col>
      <xdr:colOff>638175</xdr:colOff>
      <xdr:row>47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8648700" y="761047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38100</xdr:colOff>
      <xdr:row>47</xdr:row>
      <xdr:rowOff>0</xdr:rowOff>
    </xdr:from>
    <xdr:to>
      <xdr:col>15</xdr:col>
      <xdr:colOff>590550</xdr:colOff>
      <xdr:row>47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9353550" y="761047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4"/>
  <sheetViews>
    <sheetView tabSelected="1" zoomScaleNormal="100" workbookViewId="0">
      <selection activeCell="N19" sqref="N19"/>
    </sheetView>
  </sheetViews>
  <sheetFormatPr defaultColWidth="6.28515625" defaultRowHeight="15" x14ac:dyDescent="0.25"/>
  <cols>
    <col min="1" max="1" width="5.42578125" style="1" customWidth="1"/>
    <col min="2" max="2" width="14.5703125" style="1" customWidth="1"/>
    <col min="3" max="3" width="15.42578125" style="1" customWidth="1"/>
    <col min="4" max="4" width="12.5703125" style="1" customWidth="1"/>
    <col min="5" max="5" width="21.85546875" style="1" customWidth="1"/>
    <col min="6" max="6" width="36.28515625" customWidth="1"/>
    <col min="7" max="7" width="4.85546875" customWidth="1"/>
    <col min="8" max="8" width="6.140625" customWidth="1"/>
    <col min="9" max="9" width="6.7109375" customWidth="1"/>
    <col min="10" max="10" width="7.7109375" customWidth="1"/>
    <col min="11" max="11" width="8.7109375" customWidth="1"/>
    <col min="12" max="12" width="5.28515625" customWidth="1"/>
    <col min="13" max="13" width="7.42578125" customWidth="1"/>
    <col min="14" max="14" width="30.85546875" style="106" customWidth="1"/>
    <col min="15" max="15" width="15.85546875" customWidth="1"/>
    <col min="16" max="16" width="9.85546875" bestFit="1" customWidth="1"/>
    <col min="17" max="17" width="6.5703125" hidden="1" customWidth="1"/>
    <col min="18" max="18" width="9" customWidth="1"/>
  </cols>
  <sheetData>
    <row r="1" spans="1:18" ht="15.75" thickBot="1" x14ac:dyDescent="0.3">
      <c r="C1" s="2"/>
      <c r="D1" s="79" t="s">
        <v>121</v>
      </c>
      <c r="E1" s="79" t="s">
        <v>122</v>
      </c>
      <c r="F1" s="80"/>
      <c r="G1" s="80"/>
      <c r="H1" s="80"/>
      <c r="I1" s="80"/>
      <c r="J1" s="80"/>
      <c r="K1" s="80"/>
      <c r="L1" s="80"/>
      <c r="M1" s="91"/>
    </row>
    <row r="2" spans="1:18" ht="16.5" thickBot="1" x14ac:dyDescent="0.3">
      <c r="C2" s="81" t="s">
        <v>123</v>
      </c>
      <c r="D2" s="82"/>
      <c r="E2" s="83"/>
      <c r="F2" s="84" t="s">
        <v>129</v>
      </c>
      <c r="G2" s="80"/>
      <c r="H2" s="80"/>
      <c r="I2" s="80"/>
      <c r="J2" s="80"/>
      <c r="K2" s="80"/>
      <c r="L2" s="80"/>
      <c r="M2" s="91"/>
    </row>
    <row r="3" spans="1:18" ht="15.75" x14ac:dyDescent="0.25">
      <c r="C3" s="81" t="s">
        <v>124</v>
      </c>
      <c r="D3" s="82"/>
      <c r="E3" s="83"/>
      <c r="F3" s="85" t="s">
        <v>113</v>
      </c>
      <c r="G3" s="80"/>
      <c r="H3" s="80"/>
      <c r="I3" s="80"/>
      <c r="J3" s="80"/>
      <c r="K3" s="80"/>
      <c r="L3" s="80"/>
      <c r="M3" s="91"/>
    </row>
    <row r="4" spans="1:18" x14ac:dyDescent="0.25">
      <c r="C4" s="81" t="s">
        <v>134</v>
      </c>
      <c r="D4" s="101"/>
      <c r="E4" s="80"/>
      <c r="F4" s="86" t="s">
        <v>130</v>
      </c>
      <c r="G4" s="80"/>
      <c r="H4" s="80"/>
      <c r="I4" s="80"/>
      <c r="J4" s="80"/>
      <c r="K4" s="80"/>
      <c r="L4" s="80"/>
      <c r="M4" s="91"/>
    </row>
    <row r="5" spans="1:18" x14ac:dyDescent="0.25">
      <c r="C5" s="81" t="s">
        <v>139</v>
      </c>
      <c r="D5" s="101"/>
      <c r="E5" s="81"/>
      <c r="F5" s="87" t="s">
        <v>116</v>
      </c>
      <c r="G5" s="80"/>
      <c r="H5" s="80"/>
      <c r="I5" s="80"/>
      <c r="J5" s="80"/>
      <c r="K5" s="80"/>
      <c r="L5" s="80"/>
      <c r="M5" s="91"/>
    </row>
    <row r="6" spans="1:18" x14ac:dyDescent="0.25">
      <c r="C6" s="81"/>
      <c r="D6" s="81"/>
      <c r="E6" s="81"/>
      <c r="F6" s="93" t="s">
        <v>115</v>
      </c>
      <c r="G6" s="80"/>
      <c r="H6" s="80"/>
      <c r="I6" s="80"/>
      <c r="J6" s="80"/>
      <c r="K6" s="80"/>
      <c r="L6" s="80"/>
      <c r="M6" s="91"/>
    </row>
    <row r="7" spans="1:18" x14ac:dyDescent="0.25">
      <c r="C7" s="81"/>
      <c r="D7" s="81"/>
      <c r="E7" s="81"/>
      <c r="F7" s="88" t="s">
        <v>128</v>
      </c>
      <c r="G7" s="80"/>
      <c r="H7" s="80"/>
      <c r="I7" s="80"/>
      <c r="J7" s="80"/>
      <c r="K7" s="80"/>
      <c r="L7" s="80"/>
      <c r="M7" s="91"/>
    </row>
    <row r="8" spans="1:18" ht="15.75" thickBot="1" x14ac:dyDescent="0.3">
      <c r="C8" s="89"/>
      <c r="D8" s="89"/>
      <c r="E8" s="89"/>
      <c r="F8" s="94" t="s">
        <v>131</v>
      </c>
      <c r="G8" s="80"/>
      <c r="H8" s="80"/>
      <c r="I8" s="80"/>
      <c r="J8" s="80"/>
      <c r="K8" s="80"/>
      <c r="L8" s="80"/>
      <c r="M8" s="91"/>
    </row>
    <row r="9" spans="1:18" ht="15.75" thickBot="1" x14ac:dyDescent="0.3">
      <c r="C9" s="89"/>
      <c r="D9" s="89"/>
      <c r="E9" s="89"/>
      <c r="F9" s="155" t="s">
        <v>157</v>
      </c>
      <c r="G9" s="80"/>
      <c r="H9" s="80"/>
      <c r="I9" s="80"/>
      <c r="J9" s="80"/>
      <c r="K9" s="80"/>
      <c r="L9" s="80"/>
      <c r="M9" s="91"/>
    </row>
    <row r="10" spans="1:18" ht="15.75" thickBot="1" x14ac:dyDescent="0.3">
      <c r="B10" s="2" t="s">
        <v>161</v>
      </c>
      <c r="C10" s="2" t="s">
        <v>159</v>
      </c>
      <c r="D10" s="2" t="s">
        <v>132</v>
      </c>
      <c r="E10" s="2" t="s">
        <v>158</v>
      </c>
      <c r="F10" s="2" t="s">
        <v>0</v>
      </c>
      <c r="G10" s="2" t="s">
        <v>1</v>
      </c>
      <c r="H10" s="2"/>
      <c r="I10" s="90"/>
      <c r="J10" s="2" t="s">
        <v>2</v>
      </c>
      <c r="K10" s="90"/>
      <c r="L10" s="90"/>
      <c r="M10" s="92"/>
      <c r="N10" s="156" t="s">
        <v>160</v>
      </c>
    </row>
    <row r="11" spans="1:18" ht="15.75" thickBot="1" x14ac:dyDescent="0.3">
      <c r="B11" s="148"/>
      <c r="C11" s="148"/>
      <c r="D11" s="148"/>
      <c r="E11" s="157"/>
      <c r="F11" s="148"/>
      <c r="G11" s="149"/>
      <c r="H11" s="80"/>
      <c r="I11" s="80"/>
      <c r="J11" s="148">
        <v>1</v>
      </c>
      <c r="K11" s="80"/>
      <c r="L11" s="80"/>
      <c r="M11" s="91"/>
      <c r="O11" s="79"/>
      <c r="P11" s="79"/>
    </row>
    <row r="12" spans="1:18" ht="46.5" thickBot="1" x14ac:dyDescent="0.3">
      <c r="A12" s="151" t="s">
        <v>4</v>
      </c>
      <c r="B12" s="152" t="s">
        <v>153</v>
      </c>
      <c r="C12" s="152" t="s">
        <v>5</v>
      </c>
      <c r="D12" s="152" t="s">
        <v>46</v>
      </c>
      <c r="E12" s="152" t="s">
        <v>47</v>
      </c>
      <c r="F12" s="152" t="s">
        <v>0</v>
      </c>
      <c r="G12" s="152" t="s">
        <v>6</v>
      </c>
      <c r="H12" s="152" t="s">
        <v>7</v>
      </c>
      <c r="I12" s="152" t="s">
        <v>8</v>
      </c>
      <c r="J12" s="152" t="s">
        <v>9</v>
      </c>
      <c r="K12" s="152" t="s">
        <v>10</v>
      </c>
      <c r="L12" s="152" t="s">
        <v>11</v>
      </c>
      <c r="M12" s="152" t="s">
        <v>19</v>
      </c>
      <c r="N12" s="152" t="s">
        <v>117</v>
      </c>
      <c r="O12" s="153" t="s">
        <v>112</v>
      </c>
      <c r="P12" s="154" t="s">
        <v>114</v>
      </c>
      <c r="R12" s="154" t="s">
        <v>162</v>
      </c>
    </row>
    <row r="13" spans="1:18" s="80" customFormat="1" x14ac:dyDescent="0.25">
      <c r="A13" s="107">
        <v>1</v>
      </c>
      <c r="B13" s="107"/>
      <c r="C13" s="107"/>
      <c r="D13" s="107"/>
      <c r="E13" s="150"/>
      <c r="F13" s="107"/>
      <c r="G13" s="107"/>
      <c r="H13" s="107">
        <v>0</v>
      </c>
      <c r="I13" s="107">
        <f>J11*H13</f>
        <v>0</v>
      </c>
      <c r="J13" s="109">
        <v>0</v>
      </c>
      <c r="K13" s="109">
        <f t="shared" ref="K13:K14" si="0">MMULT(H13,J13)</f>
        <v>0</v>
      </c>
      <c r="L13" s="107"/>
      <c r="M13" s="110"/>
      <c r="N13" s="111"/>
      <c r="O13" s="112"/>
      <c r="P13" s="113"/>
      <c r="R13" s="113"/>
    </row>
    <row r="14" spans="1:18" s="80" customFormat="1" x14ac:dyDescent="0.25">
      <c r="A14" s="107">
        <v>2</v>
      </c>
      <c r="B14" s="107"/>
      <c r="C14" s="102"/>
      <c r="D14" s="102"/>
      <c r="E14" s="102"/>
      <c r="F14" s="102"/>
      <c r="G14" s="102"/>
      <c r="H14" s="102">
        <v>0</v>
      </c>
      <c r="I14" s="102">
        <f>J11*H14</f>
        <v>0</v>
      </c>
      <c r="J14" s="108">
        <v>0</v>
      </c>
      <c r="K14" s="109">
        <f t="shared" si="0"/>
        <v>0</v>
      </c>
      <c r="L14" s="107"/>
      <c r="M14" s="110"/>
      <c r="N14" s="111"/>
      <c r="O14" s="112"/>
      <c r="P14" s="113"/>
      <c r="R14" s="113"/>
    </row>
    <row r="15" spans="1:18" s="80" customFormat="1" x14ac:dyDescent="0.25">
      <c r="A15" s="107">
        <v>3</v>
      </c>
      <c r="B15" s="107"/>
      <c r="C15" s="102"/>
      <c r="D15" s="102"/>
      <c r="E15" s="102"/>
      <c r="F15" s="102"/>
      <c r="G15" s="102"/>
      <c r="H15" s="102">
        <v>0</v>
      </c>
      <c r="I15" s="102">
        <f>J11*H15</f>
        <v>0</v>
      </c>
      <c r="J15" s="108">
        <v>0</v>
      </c>
      <c r="K15" s="109">
        <f t="shared" ref="K15:K34" si="1">MMULT(H15,J15)</f>
        <v>0</v>
      </c>
      <c r="L15" s="107"/>
      <c r="M15" s="110"/>
      <c r="N15" s="111"/>
      <c r="O15" s="112"/>
      <c r="P15" s="113"/>
      <c r="R15" s="113"/>
    </row>
    <row r="16" spans="1:18" s="80" customFormat="1" x14ac:dyDescent="0.25">
      <c r="A16" s="107">
        <v>4</v>
      </c>
      <c r="B16" s="107"/>
      <c r="C16" s="102"/>
      <c r="D16" s="102"/>
      <c r="E16" s="102"/>
      <c r="F16" s="102"/>
      <c r="G16" s="102"/>
      <c r="H16" s="102">
        <v>0</v>
      </c>
      <c r="I16" s="102">
        <f>J11*H16</f>
        <v>0</v>
      </c>
      <c r="J16" s="108">
        <v>0</v>
      </c>
      <c r="K16" s="109">
        <f t="shared" si="1"/>
        <v>0</v>
      </c>
      <c r="L16" s="107"/>
      <c r="M16" s="110"/>
      <c r="N16" s="111"/>
      <c r="O16" s="112"/>
      <c r="P16" s="113"/>
      <c r="R16" s="113"/>
    </row>
    <row r="17" spans="1:18" s="80" customFormat="1" x14ac:dyDescent="0.25">
      <c r="A17" s="107">
        <v>5</v>
      </c>
      <c r="B17" s="107"/>
      <c r="C17" s="102"/>
      <c r="D17" s="102"/>
      <c r="E17" s="102"/>
      <c r="F17" s="102"/>
      <c r="G17" s="102"/>
      <c r="H17" s="102">
        <v>0</v>
      </c>
      <c r="I17" s="102">
        <f>J11*H17</f>
        <v>0</v>
      </c>
      <c r="J17" s="108">
        <v>0</v>
      </c>
      <c r="K17" s="109">
        <f t="shared" si="1"/>
        <v>0</v>
      </c>
      <c r="L17" s="107"/>
      <c r="M17" s="110"/>
      <c r="N17" s="111"/>
      <c r="O17" s="112"/>
      <c r="P17" s="113"/>
      <c r="R17" s="113"/>
    </row>
    <row r="18" spans="1:18" s="80" customFormat="1" x14ac:dyDescent="0.25">
      <c r="A18" s="107">
        <v>6</v>
      </c>
      <c r="B18" s="107"/>
      <c r="C18" s="102"/>
      <c r="D18" s="102"/>
      <c r="E18" s="102"/>
      <c r="F18" s="102"/>
      <c r="G18" s="102"/>
      <c r="H18" s="102">
        <v>0</v>
      </c>
      <c r="I18" s="102">
        <f>J11*H18</f>
        <v>0</v>
      </c>
      <c r="J18" s="108">
        <v>0</v>
      </c>
      <c r="K18" s="109">
        <f t="shared" si="1"/>
        <v>0</v>
      </c>
      <c r="L18" s="107"/>
      <c r="M18" s="110"/>
      <c r="N18" s="111"/>
      <c r="O18" s="112"/>
      <c r="P18" s="113"/>
      <c r="R18" s="113"/>
    </row>
    <row r="19" spans="1:18" s="80" customFormat="1" x14ac:dyDescent="0.25">
      <c r="A19" s="107">
        <v>7</v>
      </c>
      <c r="B19" s="107"/>
      <c r="C19" s="102"/>
      <c r="D19" s="102"/>
      <c r="E19" s="102"/>
      <c r="F19" s="102"/>
      <c r="G19" s="102"/>
      <c r="H19" s="102">
        <v>0</v>
      </c>
      <c r="I19" s="102">
        <f>J11*H19</f>
        <v>0</v>
      </c>
      <c r="J19" s="108">
        <v>0</v>
      </c>
      <c r="K19" s="109">
        <f t="shared" si="1"/>
        <v>0</v>
      </c>
      <c r="L19" s="107"/>
      <c r="M19" s="110"/>
      <c r="N19" s="111"/>
      <c r="O19" s="112"/>
      <c r="P19" s="113"/>
      <c r="R19" s="113"/>
    </row>
    <row r="20" spans="1:18" s="80" customFormat="1" x14ac:dyDescent="0.25">
      <c r="A20" s="107">
        <v>8</v>
      </c>
      <c r="B20" s="107"/>
      <c r="C20" s="102"/>
      <c r="D20" s="102"/>
      <c r="E20" s="102"/>
      <c r="F20" s="102"/>
      <c r="G20" s="102"/>
      <c r="H20" s="102">
        <v>0</v>
      </c>
      <c r="I20" s="102">
        <f>J11*H20</f>
        <v>0</v>
      </c>
      <c r="J20" s="108">
        <v>0</v>
      </c>
      <c r="K20" s="109">
        <f t="shared" si="1"/>
        <v>0</v>
      </c>
      <c r="L20" s="107"/>
      <c r="M20" s="110"/>
      <c r="N20" s="111"/>
      <c r="O20" s="112"/>
      <c r="P20" s="113"/>
      <c r="R20" s="113"/>
    </row>
    <row r="21" spans="1:18" s="80" customFormat="1" x14ac:dyDescent="0.25">
      <c r="A21" s="107">
        <v>9</v>
      </c>
      <c r="B21" s="107"/>
      <c r="C21" s="102"/>
      <c r="D21" s="102"/>
      <c r="E21" s="102"/>
      <c r="F21" s="102"/>
      <c r="G21" s="102"/>
      <c r="H21" s="102">
        <v>0</v>
      </c>
      <c r="I21" s="102">
        <f>J11*H21</f>
        <v>0</v>
      </c>
      <c r="J21" s="108">
        <v>0</v>
      </c>
      <c r="K21" s="109">
        <f t="shared" si="1"/>
        <v>0</v>
      </c>
      <c r="L21" s="107"/>
      <c r="M21" s="110"/>
      <c r="N21" s="111"/>
      <c r="O21" s="112"/>
      <c r="P21" s="113"/>
      <c r="R21" s="113"/>
    </row>
    <row r="22" spans="1:18" s="80" customFormat="1" x14ac:dyDescent="0.25">
      <c r="A22" s="107">
        <v>10</v>
      </c>
      <c r="B22" s="107"/>
      <c r="C22" s="102"/>
      <c r="D22" s="102"/>
      <c r="E22" s="102"/>
      <c r="F22" s="102"/>
      <c r="G22" s="102"/>
      <c r="H22" s="102">
        <v>0</v>
      </c>
      <c r="I22" s="102">
        <f>J11*H22</f>
        <v>0</v>
      </c>
      <c r="J22" s="108">
        <v>0</v>
      </c>
      <c r="K22" s="109">
        <f t="shared" si="1"/>
        <v>0</v>
      </c>
      <c r="L22" s="107"/>
      <c r="M22" s="110"/>
      <c r="N22" s="111"/>
      <c r="O22" s="112"/>
      <c r="P22" s="113"/>
      <c r="R22" s="113"/>
    </row>
    <row r="23" spans="1:18" s="80" customFormat="1" x14ac:dyDescent="0.25">
      <c r="A23" s="107">
        <v>11</v>
      </c>
      <c r="B23" s="107"/>
      <c r="C23" s="102"/>
      <c r="D23" s="102"/>
      <c r="E23" s="102"/>
      <c r="F23" s="102"/>
      <c r="G23" s="102"/>
      <c r="H23" s="102">
        <v>0</v>
      </c>
      <c r="I23" s="102">
        <f>J11*H23</f>
        <v>0</v>
      </c>
      <c r="J23" s="108">
        <v>0</v>
      </c>
      <c r="K23" s="109">
        <f t="shared" si="1"/>
        <v>0</v>
      </c>
      <c r="L23" s="107"/>
      <c r="M23" s="110"/>
      <c r="N23" s="111"/>
      <c r="O23" s="112"/>
      <c r="P23" s="113"/>
      <c r="R23" s="113"/>
    </row>
    <row r="24" spans="1:18" s="80" customFormat="1" x14ac:dyDescent="0.25">
      <c r="A24" s="107">
        <v>12</v>
      </c>
      <c r="B24" s="107"/>
      <c r="C24" s="102"/>
      <c r="D24" s="102"/>
      <c r="E24" s="102"/>
      <c r="F24" s="102"/>
      <c r="G24" s="102"/>
      <c r="H24" s="102">
        <v>0</v>
      </c>
      <c r="I24" s="102">
        <f>J11*H24</f>
        <v>0</v>
      </c>
      <c r="J24" s="108">
        <v>0</v>
      </c>
      <c r="K24" s="109">
        <f t="shared" si="1"/>
        <v>0</v>
      </c>
      <c r="L24" s="107"/>
      <c r="M24" s="110"/>
      <c r="N24" s="111"/>
      <c r="O24" s="112"/>
      <c r="P24" s="113"/>
      <c r="R24" s="113"/>
    </row>
    <row r="25" spans="1:18" s="80" customFormat="1" x14ac:dyDescent="0.25">
      <c r="A25" s="107">
        <v>13</v>
      </c>
      <c r="B25" s="107"/>
      <c r="C25" s="102"/>
      <c r="D25" s="102"/>
      <c r="E25" s="102"/>
      <c r="F25" s="102"/>
      <c r="G25" s="102"/>
      <c r="H25" s="102">
        <v>0</v>
      </c>
      <c r="I25" s="102">
        <f>J11*H25</f>
        <v>0</v>
      </c>
      <c r="J25" s="108">
        <v>0</v>
      </c>
      <c r="K25" s="109">
        <f t="shared" si="1"/>
        <v>0</v>
      </c>
      <c r="L25" s="107"/>
      <c r="M25" s="110"/>
      <c r="N25" s="111"/>
      <c r="O25" s="112"/>
      <c r="P25" s="113"/>
      <c r="R25" s="113"/>
    </row>
    <row r="26" spans="1:18" s="80" customFormat="1" x14ac:dyDescent="0.25">
      <c r="A26" s="107">
        <v>14</v>
      </c>
      <c r="B26" s="107"/>
      <c r="C26" s="102"/>
      <c r="D26" s="102"/>
      <c r="E26" s="102"/>
      <c r="F26" s="102"/>
      <c r="G26" s="102"/>
      <c r="H26" s="102">
        <v>0</v>
      </c>
      <c r="I26" s="102">
        <f>J11*H26</f>
        <v>0</v>
      </c>
      <c r="J26" s="108">
        <v>0</v>
      </c>
      <c r="K26" s="109">
        <f t="shared" si="1"/>
        <v>0</v>
      </c>
      <c r="L26" s="107"/>
      <c r="M26" s="110"/>
      <c r="N26" s="111"/>
      <c r="O26" s="112"/>
      <c r="P26" s="113"/>
      <c r="R26" s="113"/>
    </row>
    <row r="27" spans="1:18" s="80" customFormat="1" x14ac:dyDescent="0.25">
      <c r="A27" s="107">
        <v>15</v>
      </c>
      <c r="B27" s="107"/>
      <c r="C27" s="102"/>
      <c r="D27" s="102"/>
      <c r="E27" s="102"/>
      <c r="F27" s="102"/>
      <c r="G27" s="102"/>
      <c r="H27" s="102">
        <v>0</v>
      </c>
      <c r="I27" s="102">
        <f>J11*H27</f>
        <v>0</v>
      </c>
      <c r="J27" s="108">
        <v>0</v>
      </c>
      <c r="K27" s="109">
        <f t="shared" si="1"/>
        <v>0</v>
      </c>
      <c r="L27" s="107"/>
      <c r="M27" s="110"/>
      <c r="N27" s="111"/>
      <c r="O27" s="112"/>
      <c r="P27" s="113"/>
      <c r="R27" s="113"/>
    </row>
    <row r="28" spans="1:18" s="80" customFormat="1" x14ac:dyDescent="0.25">
      <c r="A28" s="107">
        <v>16</v>
      </c>
      <c r="B28" s="107"/>
      <c r="C28" s="102"/>
      <c r="D28" s="102"/>
      <c r="E28" s="102"/>
      <c r="F28" s="102"/>
      <c r="G28" s="102"/>
      <c r="H28" s="102">
        <v>0</v>
      </c>
      <c r="I28" s="102">
        <f>J11*H28</f>
        <v>0</v>
      </c>
      <c r="J28" s="108">
        <v>0</v>
      </c>
      <c r="K28" s="109">
        <f t="shared" si="1"/>
        <v>0</v>
      </c>
      <c r="L28" s="107"/>
      <c r="M28" s="110"/>
      <c r="N28" s="111"/>
      <c r="O28" s="112"/>
      <c r="P28" s="113"/>
      <c r="R28" s="113"/>
    </row>
    <row r="29" spans="1:18" s="80" customFormat="1" x14ac:dyDescent="0.25">
      <c r="A29" s="107">
        <v>17</v>
      </c>
      <c r="B29" s="107"/>
      <c r="C29" s="102"/>
      <c r="D29" s="102"/>
      <c r="E29" s="102"/>
      <c r="F29" s="102"/>
      <c r="G29" s="102"/>
      <c r="H29" s="102">
        <v>0</v>
      </c>
      <c r="I29" s="102">
        <f>J11*H29</f>
        <v>0</v>
      </c>
      <c r="J29" s="108">
        <v>0</v>
      </c>
      <c r="K29" s="109">
        <f t="shared" si="1"/>
        <v>0</v>
      </c>
      <c r="L29" s="107"/>
      <c r="M29" s="110"/>
      <c r="N29" s="111"/>
      <c r="O29" s="112"/>
      <c r="P29" s="113"/>
      <c r="R29" s="113"/>
    </row>
    <row r="30" spans="1:18" s="80" customFormat="1" x14ac:dyDescent="0.25">
      <c r="A30" s="107">
        <v>18</v>
      </c>
      <c r="B30" s="107"/>
      <c r="C30" s="102"/>
      <c r="D30" s="102"/>
      <c r="E30" s="102"/>
      <c r="F30" s="102"/>
      <c r="G30" s="102"/>
      <c r="H30" s="102">
        <v>0</v>
      </c>
      <c r="I30" s="102">
        <f>J11*H30</f>
        <v>0</v>
      </c>
      <c r="J30" s="108">
        <v>0</v>
      </c>
      <c r="K30" s="109">
        <f t="shared" si="1"/>
        <v>0</v>
      </c>
      <c r="L30" s="107"/>
      <c r="M30" s="110"/>
      <c r="N30" s="111"/>
      <c r="O30" s="112"/>
      <c r="P30" s="113"/>
      <c r="R30" s="113"/>
    </row>
    <row r="31" spans="1:18" s="80" customFormat="1" x14ac:dyDescent="0.25">
      <c r="A31" s="107">
        <v>19</v>
      </c>
      <c r="B31" s="107"/>
      <c r="C31" s="102"/>
      <c r="D31" s="102"/>
      <c r="E31" s="102"/>
      <c r="F31" s="102"/>
      <c r="G31" s="102"/>
      <c r="H31" s="102">
        <v>0</v>
      </c>
      <c r="I31" s="102">
        <f>J11*H31</f>
        <v>0</v>
      </c>
      <c r="J31" s="108">
        <v>0</v>
      </c>
      <c r="K31" s="109">
        <f t="shared" si="1"/>
        <v>0</v>
      </c>
      <c r="L31" s="107"/>
      <c r="M31" s="110"/>
      <c r="N31" s="111"/>
      <c r="O31" s="112"/>
      <c r="P31" s="113"/>
      <c r="R31" s="113"/>
    </row>
    <row r="32" spans="1:18" s="80" customFormat="1" x14ac:dyDescent="0.25">
      <c r="A32" s="107">
        <v>20</v>
      </c>
      <c r="B32" s="107"/>
      <c r="C32" s="102"/>
      <c r="D32" s="105"/>
      <c r="E32" s="105"/>
      <c r="F32" s="102"/>
      <c r="G32" s="102"/>
      <c r="H32" s="102">
        <v>0</v>
      </c>
      <c r="I32" s="102">
        <f>J11*H32</f>
        <v>0</v>
      </c>
      <c r="J32" s="108">
        <v>0</v>
      </c>
      <c r="K32" s="109">
        <f t="shared" si="1"/>
        <v>0</v>
      </c>
      <c r="L32" s="107"/>
      <c r="M32" s="110"/>
      <c r="N32" s="111"/>
      <c r="O32" s="112"/>
      <c r="P32" s="113"/>
      <c r="R32" s="113"/>
    </row>
    <row r="33" spans="1:18" s="80" customFormat="1" x14ac:dyDescent="0.25">
      <c r="A33" s="107">
        <v>21</v>
      </c>
      <c r="B33" s="107"/>
      <c r="C33" s="102"/>
      <c r="D33" s="102"/>
      <c r="E33" s="103"/>
      <c r="F33" s="102"/>
      <c r="G33" s="102"/>
      <c r="H33" s="102">
        <v>0</v>
      </c>
      <c r="I33" s="102">
        <f>J11*H33</f>
        <v>0</v>
      </c>
      <c r="J33" s="108">
        <v>0</v>
      </c>
      <c r="K33" s="109">
        <f t="shared" si="1"/>
        <v>0</v>
      </c>
      <c r="L33" s="107"/>
      <c r="M33" s="110"/>
      <c r="N33" s="111"/>
      <c r="O33" s="112"/>
      <c r="P33" s="113"/>
      <c r="R33" s="113"/>
    </row>
    <row r="34" spans="1:18" s="80" customFormat="1" x14ac:dyDescent="0.25">
      <c r="A34" s="107">
        <v>22</v>
      </c>
      <c r="B34" s="107"/>
      <c r="C34" s="102"/>
      <c r="D34" s="102"/>
      <c r="E34" s="102"/>
      <c r="F34" s="102"/>
      <c r="G34" s="102"/>
      <c r="H34" s="102">
        <v>0</v>
      </c>
      <c r="I34" s="102">
        <f>J11*H34</f>
        <v>0</v>
      </c>
      <c r="J34" s="108">
        <v>0</v>
      </c>
      <c r="K34" s="109">
        <f t="shared" si="1"/>
        <v>0</v>
      </c>
      <c r="L34" s="107"/>
      <c r="M34" s="110"/>
      <c r="N34" s="111"/>
      <c r="O34" s="112"/>
      <c r="P34" s="113"/>
      <c r="R34" s="113"/>
    </row>
    <row r="35" spans="1:18" s="80" customFormat="1" x14ac:dyDescent="0.25">
      <c r="A35" s="107">
        <v>23</v>
      </c>
      <c r="B35" s="107"/>
      <c r="C35" s="102"/>
      <c r="D35" s="102"/>
      <c r="E35" s="102"/>
      <c r="F35" s="102"/>
      <c r="G35" s="102"/>
      <c r="H35" s="102">
        <v>0</v>
      </c>
      <c r="I35" s="102">
        <f>J11*H35</f>
        <v>0</v>
      </c>
      <c r="J35" s="108">
        <v>0</v>
      </c>
      <c r="K35" s="109">
        <f t="shared" ref="K35:K79" si="2">MMULT(H35,J35)</f>
        <v>0</v>
      </c>
      <c r="L35" s="107"/>
      <c r="M35" s="110"/>
      <c r="N35" s="111"/>
      <c r="O35" s="112"/>
      <c r="P35" s="113"/>
      <c r="R35" s="113"/>
    </row>
    <row r="36" spans="1:18" s="80" customFormat="1" x14ac:dyDescent="0.25">
      <c r="A36" s="107">
        <v>24</v>
      </c>
      <c r="B36" s="107"/>
      <c r="C36" s="102"/>
      <c r="D36" s="102"/>
      <c r="E36" s="102"/>
      <c r="F36" s="102"/>
      <c r="G36" s="102"/>
      <c r="H36" s="102">
        <v>0</v>
      </c>
      <c r="I36" s="102">
        <f>J11*H36</f>
        <v>0</v>
      </c>
      <c r="J36" s="108">
        <v>0</v>
      </c>
      <c r="K36" s="109">
        <f t="shared" si="2"/>
        <v>0</v>
      </c>
      <c r="L36" s="107"/>
      <c r="M36" s="110"/>
      <c r="N36" s="111"/>
      <c r="O36" s="112"/>
      <c r="P36" s="113"/>
      <c r="R36" s="113"/>
    </row>
    <row r="37" spans="1:18" s="80" customFormat="1" x14ac:dyDescent="0.25">
      <c r="A37" s="107">
        <v>25</v>
      </c>
      <c r="B37" s="107"/>
      <c r="C37" s="102"/>
      <c r="D37" s="102"/>
      <c r="E37" s="102"/>
      <c r="F37" s="102"/>
      <c r="G37" s="102"/>
      <c r="H37" s="102">
        <v>0</v>
      </c>
      <c r="I37" s="102">
        <f>J11*H37</f>
        <v>0</v>
      </c>
      <c r="J37" s="108">
        <v>0</v>
      </c>
      <c r="K37" s="109">
        <f t="shared" si="2"/>
        <v>0</v>
      </c>
      <c r="L37" s="107"/>
      <c r="M37" s="110"/>
      <c r="N37" s="111"/>
      <c r="O37" s="112"/>
      <c r="P37" s="113"/>
      <c r="R37" s="113"/>
    </row>
    <row r="38" spans="1:18" s="80" customFormat="1" x14ac:dyDescent="0.25">
      <c r="A38" s="107">
        <v>26</v>
      </c>
      <c r="B38" s="107"/>
      <c r="C38" s="102"/>
      <c r="D38" s="102"/>
      <c r="E38" s="102"/>
      <c r="F38" s="102"/>
      <c r="G38" s="102"/>
      <c r="H38" s="102">
        <v>0</v>
      </c>
      <c r="I38" s="102">
        <f>J11*H38</f>
        <v>0</v>
      </c>
      <c r="J38" s="108">
        <v>0</v>
      </c>
      <c r="K38" s="109">
        <f t="shared" si="2"/>
        <v>0</v>
      </c>
      <c r="L38" s="107"/>
      <c r="M38" s="110"/>
      <c r="N38" s="111"/>
      <c r="O38" s="112"/>
      <c r="P38" s="113"/>
      <c r="R38" s="113"/>
    </row>
    <row r="39" spans="1:18" s="80" customFormat="1" x14ac:dyDescent="0.25">
      <c r="A39" s="107">
        <v>27</v>
      </c>
      <c r="B39" s="107"/>
      <c r="C39" s="102"/>
      <c r="D39" s="102"/>
      <c r="E39" s="102"/>
      <c r="F39" s="102"/>
      <c r="G39" s="102"/>
      <c r="H39" s="102">
        <v>0</v>
      </c>
      <c r="I39" s="102">
        <f>J11*H39</f>
        <v>0</v>
      </c>
      <c r="J39" s="108">
        <v>0</v>
      </c>
      <c r="K39" s="109">
        <f t="shared" si="2"/>
        <v>0</v>
      </c>
      <c r="L39" s="107"/>
      <c r="M39" s="110"/>
      <c r="N39" s="111"/>
      <c r="O39" s="112"/>
      <c r="P39" s="113"/>
      <c r="R39" s="113"/>
    </row>
    <row r="40" spans="1:18" s="80" customFormat="1" x14ac:dyDescent="0.25">
      <c r="A40" s="107">
        <v>28</v>
      </c>
      <c r="B40" s="107"/>
      <c r="C40" s="102"/>
      <c r="D40" s="102"/>
      <c r="E40" s="102"/>
      <c r="F40" s="102"/>
      <c r="G40" s="102"/>
      <c r="H40" s="102">
        <v>0</v>
      </c>
      <c r="I40" s="102">
        <f>J11*H40</f>
        <v>0</v>
      </c>
      <c r="J40" s="108">
        <v>0</v>
      </c>
      <c r="K40" s="109">
        <f t="shared" si="2"/>
        <v>0</v>
      </c>
      <c r="L40" s="107"/>
      <c r="M40" s="110"/>
      <c r="N40" s="111"/>
      <c r="O40" s="112"/>
      <c r="P40" s="113"/>
      <c r="R40" s="113"/>
    </row>
    <row r="41" spans="1:18" s="80" customFormat="1" x14ac:dyDescent="0.25">
      <c r="A41" s="107">
        <v>29</v>
      </c>
      <c r="B41" s="107"/>
      <c r="C41" s="102"/>
      <c r="D41" s="102"/>
      <c r="E41" s="102"/>
      <c r="F41" s="102"/>
      <c r="G41" s="102"/>
      <c r="H41" s="102">
        <v>0</v>
      </c>
      <c r="I41" s="102">
        <f>J11*H41</f>
        <v>0</v>
      </c>
      <c r="J41" s="108">
        <v>0</v>
      </c>
      <c r="K41" s="109">
        <f t="shared" si="2"/>
        <v>0</v>
      </c>
      <c r="L41" s="107"/>
      <c r="M41" s="110"/>
      <c r="N41" s="111"/>
      <c r="O41" s="112"/>
      <c r="P41" s="113"/>
      <c r="R41" s="113"/>
    </row>
    <row r="42" spans="1:18" s="80" customFormat="1" x14ac:dyDescent="0.25">
      <c r="A42" s="107">
        <v>30</v>
      </c>
      <c r="B42" s="107"/>
      <c r="C42" s="102"/>
      <c r="D42" s="102"/>
      <c r="E42" s="102"/>
      <c r="F42" s="102"/>
      <c r="G42" s="102"/>
      <c r="H42" s="102">
        <v>0</v>
      </c>
      <c r="I42" s="102">
        <f>J11*H42</f>
        <v>0</v>
      </c>
      <c r="J42" s="108">
        <v>0</v>
      </c>
      <c r="K42" s="109">
        <f t="shared" ref="K42:K78" si="3">MMULT(H42,J42)</f>
        <v>0</v>
      </c>
      <c r="L42" s="107"/>
      <c r="M42" s="110"/>
      <c r="N42" s="111"/>
      <c r="O42" s="112"/>
      <c r="P42" s="113"/>
      <c r="R42" s="113"/>
    </row>
    <row r="43" spans="1:18" s="80" customFormat="1" x14ac:dyDescent="0.25">
      <c r="A43" s="107">
        <v>31</v>
      </c>
      <c r="B43" s="107"/>
      <c r="C43" s="102"/>
      <c r="D43" s="102"/>
      <c r="E43" s="102"/>
      <c r="F43" s="102"/>
      <c r="G43" s="102"/>
      <c r="H43" s="102">
        <v>0</v>
      </c>
      <c r="I43" s="102">
        <f>J11*H43</f>
        <v>0</v>
      </c>
      <c r="J43" s="108">
        <v>0</v>
      </c>
      <c r="K43" s="109">
        <f t="shared" si="3"/>
        <v>0</v>
      </c>
      <c r="L43" s="107"/>
      <c r="M43" s="110"/>
      <c r="N43" s="111"/>
      <c r="O43" s="112"/>
      <c r="P43" s="113"/>
      <c r="R43" s="113"/>
    </row>
    <row r="44" spans="1:18" s="80" customFormat="1" x14ac:dyDescent="0.25">
      <c r="A44" s="107">
        <v>32</v>
      </c>
      <c r="B44" s="107"/>
      <c r="C44" s="102"/>
      <c r="D44" s="102"/>
      <c r="E44" s="102"/>
      <c r="F44" s="102"/>
      <c r="G44" s="102"/>
      <c r="H44" s="102">
        <v>0</v>
      </c>
      <c r="I44" s="102">
        <f>J11*H44</f>
        <v>0</v>
      </c>
      <c r="J44" s="108">
        <v>0</v>
      </c>
      <c r="K44" s="109">
        <f t="shared" si="3"/>
        <v>0</v>
      </c>
      <c r="L44" s="107"/>
      <c r="M44" s="110"/>
      <c r="N44" s="111"/>
      <c r="O44" s="112"/>
      <c r="P44" s="113"/>
      <c r="R44" s="113"/>
    </row>
    <row r="45" spans="1:18" s="80" customFormat="1" x14ac:dyDescent="0.25">
      <c r="A45" s="107">
        <v>33</v>
      </c>
      <c r="B45" s="107"/>
      <c r="C45" s="102"/>
      <c r="D45" s="102"/>
      <c r="E45" s="102"/>
      <c r="F45" s="102"/>
      <c r="G45" s="102"/>
      <c r="H45" s="102">
        <v>0</v>
      </c>
      <c r="I45" s="102">
        <f>J11*H45</f>
        <v>0</v>
      </c>
      <c r="J45" s="108">
        <v>0</v>
      </c>
      <c r="K45" s="109">
        <f t="shared" si="3"/>
        <v>0</v>
      </c>
      <c r="L45" s="107"/>
      <c r="M45" s="110"/>
      <c r="N45" s="111"/>
      <c r="O45" s="112"/>
      <c r="P45" s="113"/>
      <c r="R45" s="113"/>
    </row>
    <row r="46" spans="1:18" s="80" customFormat="1" x14ac:dyDescent="0.25">
      <c r="A46" s="107">
        <v>34</v>
      </c>
      <c r="B46" s="107"/>
      <c r="C46" s="102"/>
      <c r="D46" s="102"/>
      <c r="E46" s="102"/>
      <c r="F46" s="102"/>
      <c r="G46" s="102"/>
      <c r="H46" s="102">
        <v>0</v>
      </c>
      <c r="I46" s="102">
        <f>J11*H46</f>
        <v>0</v>
      </c>
      <c r="J46" s="108">
        <v>0</v>
      </c>
      <c r="K46" s="109">
        <f t="shared" si="3"/>
        <v>0</v>
      </c>
      <c r="L46" s="107"/>
      <c r="M46" s="110"/>
      <c r="N46" s="111"/>
      <c r="O46" s="112"/>
      <c r="P46" s="113"/>
      <c r="R46" s="113"/>
    </row>
    <row r="47" spans="1:18" s="80" customFormat="1" x14ac:dyDescent="0.25">
      <c r="A47" s="107">
        <v>35</v>
      </c>
      <c r="B47" s="107"/>
      <c r="C47" s="102"/>
      <c r="D47" s="102"/>
      <c r="E47" s="102"/>
      <c r="F47" s="102"/>
      <c r="G47" s="102"/>
      <c r="H47" s="102">
        <v>0</v>
      </c>
      <c r="I47" s="102">
        <f>J11*H47</f>
        <v>0</v>
      </c>
      <c r="J47" s="108">
        <v>0</v>
      </c>
      <c r="K47" s="109">
        <f t="shared" si="3"/>
        <v>0</v>
      </c>
      <c r="L47" s="107"/>
      <c r="M47" s="110"/>
      <c r="N47" s="111"/>
      <c r="O47" s="112"/>
      <c r="P47" s="113"/>
      <c r="R47" s="113"/>
    </row>
    <row r="48" spans="1:18" s="80" customFormat="1" x14ac:dyDescent="0.25">
      <c r="A48" s="107">
        <v>36</v>
      </c>
      <c r="B48" s="107"/>
      <c r="C48" s="102"/>
      <c r="D48" s="102"/>
      <c r="E48" s="102"/>
      <c r="F48" s="102"/>
      <c r="G48" s="102"/>
      <c r="H48" s="102">
        <v>0</v>
      </c>
      <c r="I48" s="102">
        <f>J11*H48</f>
        <v>0</v>
      </c>
      <c r="J48" s="108">
        <v>0</v>
      </c>
      <c r="K48" s="109">
        <f t="shared" si="3"/>
        <v>0</v>
      </c>
      <c r="L48" s="107"/>
      <c r="M48" s="110"/>
      <c r="N48" s="111"/>
      <c r="O48" s="112"/>
      <c r="P48" s="113"/>
      <c r="R48" s="113"/>
    </row>
    <row r="49" spans="1:18" s="80" customFormat="1" x14ac:dyDescent="0.25">
      <c r="A49" s="107">
        <v>37</v>
      </c>
      <c r="B49" s="107"/>
      <c r="C49" s="102"/>
      <c r="D49" s="102"/>
      <c r="E49" s="102"/>
      <c r="F49" s="102"/>
      <c r="G49" s="102"/>
      <c r="H49" s="102">
        <v>0</v>
      </c>
      <c r="I49" s="102">
        <f>J11*H49</f>
        <v>0</v>
      </c>
      <c r="J49" s="108">
        <v>0</v>
      </c>
      <c r="K49" s="109">
        <f t="shared" si="3"/>
        <v>0</v>
      </c>
      <c r="L49" s="107"/>
      <c r="M49" s="110"/>
      <c r="N49" s="111"/>
      <c r="O49" s="112"/>
      <c r="P49" s="113"/>
      <c r="R49" s="113"/>
    </row>
    <row r="50" spans="1:18" s="80" customFormat="1" x14ac:dyDescent="0.25">
      <c r="A50" s="107">
        <v>38</v>
      </c>
      <c r="B50" s="107"/>
      <c r="C50" s="102"/>
      <c r="D50" s="102"/>
      <c r="E50" s="102"/>
      <c r="F50" s="102"/>
      <c r="G50" s="102"/>
      <c r="H50" s="102">
        <v>0</v>
      </c>
      <c r="I50" s="102">
        <f>J11*H50</f>
        <v>0</v>
      </c>
      <c r="J50" s="108">
        <v>0</v>
      </c>
      <c r="K50" s="109">
        <f t="shared" si="3"/>
        <v>0</v>
      </c>
      <c r="L50" s="107"/>
      <c r="M50" s="110"/>
      <c r="N50" s="111"/>
      <c r="O50" s="112"/>
      <c r="P50" s="113"/>
      <c r="R50" s="113"/>
    </row>
    <row r="51" spans="1:18" s="80" customFormat="1" x14ac:dyDescent="0.25">
      <c r="A51" s="107">
        <v>39</v>
      </c>
      <c r="B51" s="107"/>
      <c r="C51" s="102"/>
      <c r="D51" s="102"/>
      <c r="E51" s="102"/>
      <c r="F51" s="102"/>
      <c r="G51" s="102"/>
      <c r="H51" s="102">
        <v>0</v>
      </c>
      <c r="I51" s="102">
        <f>J11*H51</f>
        <v>0</v>
      </c>
      <c r="J51" s="108">
        <v>0</v>
      </c>
      <c r="K51" s="109">
        <f t="shared" si="3"/>
        <v>0</v>
      </c>
      <c r="L51" s="107"/>
      <c r="M51" s="110"/>
      <c r="N51" s="111"/>
      <c r="O51" s="112"/>
      <c r="P51" s="113"/>
      <c r="R51" s="113"/>
    </row>
    <row r="52" spans="1:18" s="80" customFormat="1" x14ac:dyDescent="0.25">
      <c r="A52" s="107">
        <v>40</v>
      </c>
      <c r="B52" s="107"/>
      <c r="C52" s="102"/>
      <c r="D52" s="102"/>
      <c r="E52" s="102"/>
      <c r="F52" s="102"/>
      <c r="G52" s="102"/>
      <c r="H52" s="102">
        <v>0</v>
      </c>
      <c r="I52" s="102">
        <f>J11*H52</f>
        <v>0</v>
      </c>
      <c r="J52" s="108">
        <v>0</v>
      </c>
      <c r="K52" s="109">
        <f t="shared" si="3"/>
        <v>0</v>
      </c>
      <c r="L52" s="107"/>
      <c r="M52" s="110"/>
      <c r="N52" s="111"/>
      <c r="O52" s="112"/>
      <c r="P52" s="113"/>
      <c r="R52" s="113"/>
    </row>
    <row r="53" spans="1:18" s="80" customFormat="1" x14ac:dyDescent="0.25">
      <c r="A53" s="107">
        <v>41</v>
      </c>
      <c r="B53" s="107"/>
      <c r="C53" s="102"/>
      <c r="D53" s="102"/>
      <c r="E53" s="102"/>
      <c r="F53" s="102"/>
      <c r="G53" s="102"/>
      <c r="H53" s="102">
        <v>0</v>
      </c>
      <c r="I53" s="102">
        <f>J11*H53</f>
        <v>0</v>
      </c>
      <c r="J53" s="108">
        <v>0</v>
      </c>
      <c r="K53" s="109">
        <f t="shared" si="3"/>
        <v>0</v>
      </c>
      <c r="L53" s="107"/>
      <c r="M53" s="110"/>
      <c r="N53" s="111"/>
      <c r="O53" s="112"/>
      <c r="P53" s="113"/>
      <c r="R53" s="113"/>
    </row>
    <row r="54" spans="1:18" s="80" customFormat="1" x14ac:dyDescent="0.25">
      <c r="A54" s="107">
        <v>42</v>
      </c>
      <c r="B54" s="107"/>
      <c r="C54" s="102"/>
      <c r="D54" s="102"/>
      <c r="E54" s="102"/>
      <c r="F54" s="102"/>
      <c r="G54" s="102"/>
      <c r="H54" s="102">
        <v>0</v>
      </c>
      <c r="I54" s="102">
        <f>J11*H54</f>
        <v>0</v>
      </c>
      <c r="J54" s="108">
        <v>0</v>
      </c>
      <c r="K54" s="109">
        <f t="shared" si="3"/>
        <v>0</v>
      </c>
      <c r="L54" s="107"/>
      <c r="M54" s="110"/>
      <c r="N54" s="111"/>
      <c r="O54" s="112"/>
      <c r="P54" s="113"/>
      <c r="R54" s="113"/>
    </row>
    <row r="55" spans="1:18" s="80" customFormat="1" x14ac:dyDescent="0.25">
      <c r="A55" s="107">
        <v>43</v>
      </c>
      <c r="B55" s="107"/>
      <c r="C55" s="102"/>
      <c r="D55" s="102"/>
      <c r="E55" s="102"/>
      <c r="F55" s="102"/>
      <c r="G55" s="102"/>
      <c r="H55" s="102">
        <v>0</v>
      </c>
      <c r="I55" s="102">
        <f>J11*H55</f>
        <v>0</v>
      </c>
      <c r="J55" s="108">
        <v>0</v>
      </c>
      <c r="K55" s="109">
        <f t="shared" si="3"/>
        <v>0</v>
      </c>
      <c r="L55" s="107"/>
      <c r="M55" s="110"/>
      <c r="N55" s="111"/>
      <c r="O55" s="112"/>
      <c r="P55" s="113"/>
      <c r="R55" s="113"/>
    </row>
    <row r="56" spans="1:18" s="80" customFormat="1" x14ac:dyDescent="0.25">
      <c r="A56" s="107">
        <v>44</v>
      </c>
      <c r="B56" s="107"/>
      <c r="C56" s="102"/>
      <c r="D56" s="102"/>
      <c r="E56" s="102"/>
      <c r="F56" s="102"/>
      <c r="G56" s="102"/>
      <c r="H56" s="102">
        <v>0</v>
      </c>
      <c r="I56" s="102">
        <f>J11*H56</f>
        <v>0</v>
      </c>
      <c r="J56" s="108">
        <v>0</v>
      </c>
      <c r="K56" s="109">
        <f t="shared" si="3"/>
        <v>0</v>
      </c>
      <c r="L56" s="107"/>
      <c r="M56" s="110"/>
      <c r="N56" s="111"/>
      <c r="O56" s="112"/>
      <c r="P56" s="113"/>
      <c r="R56" s="113"/>
    </row>
    <row r="57" spans="1:18" s="80" customFormat="1" x14ac:dyDescent="0.25">
      <c r="A57" s="107">
        <v>45</v>
      </c>
      <c r="B57" s="107"/>
      <c r="C57" s="102"/>
      <c r="D57" s="102"/>
      <c r="E57" s="102"/>
      <c r="F57" s="102"/>
      <c r="G57" s="102"/>
      <c r="H57" s="102">
        <v>0</v>
      </c>
      <c r="I57" s="102">
        <f>J11*H57</f>
        <v>0</v>
      </c>
      <c r="J57" s="108">
        <v>0</v>
      </c>
      <c r="K57" s="109">
        <f t="shared" si="3"/>
        <v>0</v>
      </c>
      <c r="L57" s="107"/>
      <c r="M57" s="110"/>
      <c r="N57" s="111"/>
      <c r="O57" s="112"/>
      <c r="P57" s="113"/>
      <c r="R57" s="113"/>
    </row>
    <row r="58" spans="1:18" s="80" customFormat="1" x14ac:dyDescent="0.25">
      <c r="A58" s="107">
        <v>46</v>
      </c>
      <c r="B58" s="107"/>
      <c r="C58" s="102"/>
      <c r="D58" s="102"/>
      <c r="E58" s="102"/>
      <c r="F58" s="102"/>
      <c r="G58" s="102"/>
      <c r="H58" s="102">
        <v>0</v>
      </c>
      <c r="I58" s="102">
        <f>J11*H58</f>
        <v>0</v>
      </c>
      <c r="J58" s="108">
        <v>0</v>
      </c>
      <c r="K58" s="109">
        <f t="shared" si="3"/>
        <v>0</v>
      </c>
      <c r="L58" s="107"/>
      <c r="M58" s="110"/>
      <c r="N58" s="111"/>
      <c r="O58" s="112"/>
      <c r="P58" s="113"/>
      <c r="R58" s="113"/>
    </row>
    <row r="59" spans="1:18" s="80" customFormat="1" x14ac:dyDescent="0.25">
      <c r="A59" s="107">
        <v>47</v>
      </c>
      <c r="B59" s="107"/>
      <c r="C59" s="102"/>
      <c r="D59" s="102"/>
      <c r="E59" s="102"/>
      <c r="F59" s="102"/>
      <c r="G59" s="102"/>
      <c r="H59" s="102">
        <v>0</v>
      </c>
      <c r="I59" s="102">
        <f>J11*H59</f>
        <v>0</v>
      </c>
      <c r="J59" s="108">
        <v>0</v>
      </c>
      <c r="K59" s="109">
        <f t="shared" si="3"/>
        <v>0</v>
      </c>
      <c r="L59" s="107"/>
      <c r="M59" s="110"/>
      <c r="N59" s="111"/>
      <c r="O59" s="112"/>
      <c r="P59" s="113"/>
      <c r="R59" s="113"/>
    </row>
    <row r="60" spans="1:18" s="80" customFormat="1" x14ac:dyDescent="0.25">
      <c r="A60" s="107">
        <v>48</v>
      </c>
      <c r="B60" s="107"/>
      <c r="C60" s="102"/>
      <c r="D60" s="102"/>
      <c r="E60" s="102"/>
      <c r="F60" s="102"/>
      <c r="G60" s="102"/>
      <c r="H60" s="102">
        <v>0</v>
      </c>
      <c r="I60" s="102">
        <f>J11*H60</f>
        <v>0</v>
      </c>
      <c r="J60" s="108">
        <v>0</v>
      </c>
      <c r="K60" s="109">
        <f t="shared" si="3"/>
        <v>0</v>
      </c>
      <c r="L60" s="107"/>
      <c r="M60" s="110"/>
      <c r="N60" s="111"/>
      <c r="O60" s="112"/>
      <c r="P60" s="113"/>
      <c r="R60" s="113"/>
    </row>
    <row r="61" spans="1:18" s="80" customFormat="1" x14ac:dyDescent="0.25">
      <c r="A61" s="107">
        <v>49</v>
      </c>
      <c r="B61" s="107"/>
      <c r="C61" s="102"/>
      <c r="D61" s="102"/>
      <c r="E61" s="102"/>
      <c r="F61" s="102"/>
      <c r="G61" s="102"/>
      <c r="H61" s="102">
        <v>0</v>
      </c>
      <c r="I61" s="102">
        <f>J11*H61</f>
        <v>0</v>
      </c>
      <c r="J61" s="108">
        <v>0</v>
      </c>
      <c r="K61" s="109">
        <f t="shared" si="3"/>
        <v>0</v>
      </c>
      <c r="L61" s="107"/>
      <c r="M61" s="110"/>
      <c r="N61" s="111"/>
      <c r="O61" s="112"/>
      <c r="P61" s="113"/>
      <c r="R61" s="113"/>
    </row>
    <row r="62" spans="1:18" s="80" customFormat="1" x14ac:dyDescent="0.25">
      <c r="A62" s="107">
        <v>50</v>
      </c>
      <c r="B62" s="107"/>
      <c r="C62" s="102"/>
      <c r="D62" s="102"/>
      <c r="E62" s="102"/>
      <c r="F62" s="102"/>
      <c r="G62" s="102"/>
      <c r="H62" s="102">
        <v>0</v>
      </c>
      <c r="I62" s="102">
        <f>J11*H62</f>
        <v>0</v>
      </c>
      <c r="J62" s="108">
        <v>0</v>
      </c>
      <c r="K62" s="109">
        <f t="shared" si="3"/>
        <v>0</v>
      </c>
      <c r="L62" s="107"/>
      <c r="M62" s="110"/>
      <c r="N62" s="111"/>
      <c r="O62" s="112"/>
      <c r="P62" s="113"/>
      <c r="R62" s="113"/>
    </row>
    <row r="63" spans="1:18" s="80" customFormat="1" x14ac:dyDescent="0.25">
      <c r="A63" s="107">
        <v>51</v>
      </c>
      <c r="B63" s="107"/>
      <c r="C63" s="102"/>
      <c r="D63" s="102"/>
      <c r="E63" s="102"/>
      <c r="F63" s="102"/>
      <c r="G63" s="102"/>
      <c r="H63" s="102">
        <v>0</v>
      </c>
      <c r="I63" s="102">
        <f>J11*H63</f>
        <v>0</v>
      </c>
      <c r="J63" s="108">
        <v>0</v>
      </c>
      <c r="K63" s="109">
        <f t="shared" si="3"/>
        <v>0</v>
      </c>
      <c r="L63" s="107"/>
      <c r="M63" s="110"/>
      <c r="N63" s="111"/>
      <c r="O63" s="112"/>
      <c r="P63" s="113"/>
      <c r="R63" s="113"/>
    </row>
    <row r="64" spans="1:18" s="80" customFormat="1" x14ac:dyDescent="0.25">
      <c r="A64" s="107">
        <v>52</v>
      </c>
      <c r="B64" s="107"/>
      <c r="C64" s="102"/>
      <c r="D64" s="102"/>
      <c r="E64" s="102"/>
      <c r="F64" s="102"/>
      <c r="G64" s="102"/>
      <c r="H64" s="102">
        <v>0</v>
      </c>
      <c r="I64" s="102">
        <f>J11*H64</f>
        <v>0</v>
      </c>
      <c r="J64" s="108">
        <v>0</v>
      </c>
      <c r="K64" s="109">
        <f t="shared" si="3"/>
        <v>0</v>
      </c>
      <c r="L64" s="107"/>
      <c r="M64" s="110"/>
      <c r="N64" s="111"/>
      <c r="O64" s="112"/>
      <c r="P64" s="113"/>
      <c r="R64" s="113"/>
    </row>
    <row r="65" spans="1:18" s="80" customFormat="1" x14ac:dyDescent="0.25">
      <c r="A65" s="107">
        <v>53</v>
      </c>
      <c r="B65" s="107"/>
      <c r="C65" s="102"/>
      <c r="D65" s="102"/>
      <c r="E65" s="102"/>
      <c r="F65" s="102"/>
      <c r="G65" s="102"/>
      <c r="H65" s="102">
        <v>0</v>
      </c>
      <c r="I65" s="102">
        <f>J11*H65</f>
        <v>0</v>
      </c>
      <c r="J65" s="108">
        <v>0</v>
      </c>
      <c r="K65" s="109">
        <f t="shared" si="3"/>
        <v>0</v>
      </c>
      <c r="L65" s="107"/>
      <c r="M65" s="110"/>
      <c r="N65" s="111"/>
      <c r="O65" s="112"/>
      <c r="P65" s="113"/>
      <c r="R65" s="113"/>
    </row>
    <row r="66" spans="1:18" s="80" customFormat="1" x14ac:dyDescent="0.25">
      <c r="A66" s="107">
        <v>54</v>
      </c>
      <c r="B66" s="107"/>
      <c r="C66" s="102"/>
      <c r="D66" s="102"/>
      <c r="E66" s="102"/>
      <c r="F66" s="102"/>
      <c r="G66" s="102"/>
      <c r="H66" s="102">
        <v>0</v>
      </c>
      <c r="I66" s="102">
        <f>J11*H66</f>
        <v>0</v>
      </c>
      <c r="J66" s="108">
        <v>0</v>
      </c>
      <c r="K66" s="109">
        <f t="shared" si="3"/>
        <v>0</v>
      </c>
      <c r="L66" s="107"/>
      <c r="M66" s="110"/>
      <c r="N66" s="111"/>
      <c r="O66" s="112"/>
      <c r="P66" s="113"/>
      <c r="R66" s="113"/>
    </row>
    <row r="67" spans="1:18" s="80" customFormat="1" x14ac:dyDescent="0.25">
      <c r="A67" s="107">
        <v>55</v>
      </c>
      <c r="B67" s="107"/>
      <c r="C67" s="102"/>
      <c r="D67" s="102"/>
      <c r="E67" s="102"/>
      <c r="F67" s="102"/>
      <c r="G67" s="102"/>
      <c r="H67" s="102">
        <v>0</v>
      </c>
      <c r="I67" s="102">
        <f>J11*H67</f>
        <v>0</v>
      </c>
      <c r="J67" s="108">
        <v>0</v>
      </c>
      <c r="K67" s="109">
        <f t="shared" si="3"/>
        <v>0</v>
      </c>
      <c r="L67" s="107"/>
      <c r="M67" s="110"/>
      <c r="N67" s="111"/>
      <c r="O67" s="112"/>
      <c r="P67" s="113"/>
      <c r="R67" s="113"/>
    </row>
    <row r="68" spans="1:18" s="80" customFormat="1" x14ac:dyDescent="0.25">
      <c r="A68" s="107">
        <v>56</v>
      </c>
      <c r="B68" s="107"/>
      <c r="C68" s="102"/>
      <c r="D68" s="102"/>
      <c r="E68" s="102"/>
      <c r="F68" s="102"/>
      <c r="G68" s="102"/>
      <c r="H68" s="102">
        <v>0</v>
      </c>
      <c r="I68" s="102">
        <f>J11*H68</f>
        <v>0</v>
      </c>
      <c r="J68" s="108">
        <v>0</v>
      </c>
      <c r="K68" s="109">
        <f t="shared" si="3"/>
        <v>0</v>
      </c>
      <c r="L68" s="107"/>
      <c r="M68" s="110"/>
      <c r="N68" s="111"/>
      <c r="O68" s="112"/>
      <c r="P68" s="113"/>
      <c r="R68" s="113"/>
    </row>
    <row r="69" spans="1:18" s="80" customFormat="1" x14ac:dyDescent="0.25">
      <c r="A69" s="107">
        <v>57</v>
      </c>
      <c r="B69" s="107"/>
      <c r="C69" s="102"/>
      <c r="D69" s="102"/>
      <c r="E69" s="102"/>
      <c r="F69" s="102"/>
      <c r="G69" s="102"/>
      <c r="H69" s="102">
        <v>0</v>
      </c>
      <c r="I69" s="102">
        <f>J11*H69</f>
        <v>0</v>
      </c>
      <c r="J69" s="108">
        <v>0</v>
      </c>
      <c r="K69" s="109">
        <f t="shared" si="3"/>
        <v>0</v>
      </c>
      <c r="L69" s="107"/>
      <c r="M69" s="110"/>
      <c r="N69" s="111"/>
      <c r="O69" s="112"/>
      <c r="P69" s="113"/>
      <c r="R69" s="113"/>
    </row>
    <row r="70" spans="1:18" s="80" customFormat="1" x14ac:dyDescent="0.25">
      <c r="A70" s="107">
        <v>58</v>
      </c>
      <c r="B70" s="107"/>
      <c r="C70" s="102"/>
      <c r="D70" s="102"/>
      <c r="E70" s="102"/>
      <c r="F70" s="102"/>
      <c r="G70" s="102"/>
      <c r="H70" s="102">
        <v>0</v>
      </c>
      <c r="I70" s="102">
        <f>J11*H70</f>
        <v>0</v>
      </c>
      <c r="J70" s="108">
        <v>0</v>
      </c>
      <c r="K70" s="109">
        <f t="shared" si="3"/>
        <v>0</v>
      </c>
      <c r="L70" s="107"/>
      <c r="M70" s="110"/>
      <c r="N70" s="111"/>
      <c r="O70" s="112"/>
      <c r="P70" s="113"/>
      <c r="R70" s="113"/>
    </row>
    <row r="71" spans="1:18" s="80" customFormat="1" x14ac:dyDescent="0.25">
      <c r="A71" s="107">
        <v>59</v>
      </c>
      <c r="B71" s="107"/>
      <c r="C71" s="102"/>
      <c r="D71" s="102"/>
      <c r="E71" s="102"/>
      <c r="F71" s="102"/>
      <c r="G71" s="102"/>
      <c r="H71" s="102">
        <v>0</v>
      </c>
      <c r="I71" s="102">
        <f>J11*H71</f>
        <v>0</v>
      </c>
      <c r="J71" s="108">
        <v>0</v>
      </c>
      <c r="K71" s="109">
        <f t="shared" si="3"/>
        <v>0</v>
      </c>
      <c r="L71" s="107"/>
      <c r="M71" s="110"/>
      <c r="N71" s="111"/>
      <c r="O71" s="112"/>
      <c r="P71" s="113"/>
      <c r="R71" s="113"/>
    </row>
    <row r="72" spans="1:18" s="80" customFormat="1" x14ac:dyDescent="0.25">
      <c r="A72" s="107">
        <v>60</v>
      </c>
      <c r="B72" s="107"/>
      <c r="C72" s="102"/>
      <c r="D72" s="102"/>
      <c r="E72" s="102"/>
      <c r="F72" s="102"/>
      <c r="G72" s="102"/>
      <c r="H72" s="102">
        <v>0</v>
      </c>
      <c r="I72" s="102">
        <f>J11*H72</f>
        <v>0</v>
      </c>
      <c r="J72" s="108">
        <v>0</v>
      </c>
      <c r="K72" s="109">
        <f t="shared" si="3"/>
        <v>0</v>
      </c>
      <c r="L72" s="107"/>
      <c r="M72" s="110"/>
      <c r="N72" s="111"/>
      <c r="O72" s="112"/>
      <c r="P72" s="113"/>
      <c r="R72" s="113"/>
    </row>
    <row r="73" spans="1:18" s="80" customFormat="1" x14ac:dyDescent="0.25">
      <c r="A73" s="107">
        <v>61</v>
      </c>
      <c r="B73" s="107"/>
      <c r="C73" s="102"/>
      <c r="D73" s="102"/>
      <c r="E73" s="102"/>
      <c r="F73" s="102"/>
      <c r="G73" s="102"/>
      <c r="H73" s="102">
        <v>0</v>
      </c>
      <c r="I73" s="102">
        <f>J11*H73</f>
        <v>0</v>
      </c>
      <c r="J73" s="108">
        <v>0</v>
      </c>
      <c r="K73" s="109">
        <f t="shared" si="3"/>
        <v>0</v>
      </c>
      <c r="L73" s="107"/>
      <c r="M73" s="110"/>
      <c r="N73" s="111"/>
      <c r="O73" s="112"/>
      <c r="P73" s="113"/>
      <c r="R73" s="113"/>
    </row>
    <row r="74" spans="1:18" s="80" customFormat="1" x14ac:dyDescent="0.25">
      <c r="A74" s="107">
        <v>62</v>
      </c>
      <c r="B74" s="107"/>
      <c r="C74" s="102"/>
      <c r="D74" s="102"/>
      <c r="E74" s="102"/>
      <c r="F74" s="102"/>
      <c r="G74" s="102"/>
      <c r="H74" s="102">
        <v>0</v>
      </c>
      <c r="I74" s="102">
        <f>J11*H74</f>
        <v>0</v>
      </c>
      <c r="J74" s="108">
        <v>0</v>
      </c>
      <c r="K74" s="109">
        <f t="shared" si="3"/>
        <v>0</v>
      </c>
      <c r="L74" s="107"/>
      <c r="M74" s="110"/>
      <c r="N74" s="111"/>
      <c r="O74" s="112"/>
      <c r="P74" s="113"/>
      <c r="R74" s="113"/>
    </row>
    <row r="75" spans="1:18" s="80" customFormat="1" x14ac:dyDescent="0.25">
      <c r="A75" s="107">
        <v>63</v>
      </c>
      <c r="B75" s="107"/>
      <c r="C75" s="102"/>
      <c r="D75" s="102"/>
      <c r="E75" s="102"/>
      <c r="F75" s="102"/>
      <c r="G75" s="102"/>
      <c r="H75" s="102">
        <v>0</v>
      </c>
      <c r="I75" s="102">
        <f>J11*H75</f>
        <v>0</v>
      </c>
      <c r="J75" s="108">
        <v>0</v>
      </c>
      <c r="K75" s="109">
        <f t="shared" si="3"/>
        <v>0</v>
      </c>
      <c r="L75" s="107"/>
      <c r="M75" s="110"/>
      <c r="N75" s="111"/>
      <c r="O75" s="112"/>
      <c r="P75" s="113"/>
      <c r="R75" s="113"/>
    </row>
    <row r="76" spans="1:18" s="80" customFormat="1" x14ac:dyDescent="0.25">
      <c r="A76" s="107">
        <v>64</v>
      </c>
      <c r="B76" s="107"/>
      <c r="C76" s="102"/>
      <c r="D76" s="102"/>
      <c r="E76" s="102"/>
      <c r="F76" s="102"/>
      <c r="G76" s="102"/>
      <c r="H76" s="102">
        <v>0</v>
      </c>
      <c r="I76" s="102">
        <f>J11*H76</f>
        <v>0</v>
      </c>
      <c r="J76" s="108">
        <v>0</v>
      </c>
      <c r="K76" s="109">
        <f t="shared" si="3"/>
        <v>0</v>
      </c>
      <c r="L76" s="107"/>
      <c r="M76" s="110"/>
      <c r="N76" s="111"/>
      <c r="O76" s="112"/>
      <c r="P76" s="113"/>
      <c r="R76" s="113"/>
    </row>
    <row r="77" spans="1:18" s="80" customFormat="1" x14ac:dyDescent="0.25">
      <c r="A77" s="107">
        <v>65</v>
      </c>
      <c r="B77" s="107"/>
      <c r="C77" s="102"/>
      <c r="D77" s="102"/>
      <c r="E77" s="102"/>
      <c r="F77" s="102"/>
      <c r="G77" s="102"/>
      <c r="H77" s="102">
        <v>0</v>
      </c>
      <c r="I77" s="102">
        <f>J11*H77</f>
        <v>0</v>
      </c>
      <c r="J77" s="108">
        <v>0</v>
      </c>
      <c r="K77" s="109">
        <f t="shared" si="3"/>
        <v>0</v>
      </c>
      <c r="L77" s="107"/>
      <c r="M77" s="110"/>
      <c r="N77" s="111"/>
      <c r="O77" s="112"/>
      <c r="P77" s="113"/>
      <c r="R77" s="113"/>
    </row>
    <row r="78" spans="1:18" s="80" customFormat="1" x14ac:dyDescent="0.25">
      <c r="A78" s="107">
        <v>66</v>
      </c>
      <c r="B78" s="107"/>
      <c r="C78" s="102"/>
      <c r="D78" s="102"/>
      <c r="E78" s="102"/>
      <c r="F78" s="102"/>
      <c r="G78" s="102"/>
      <c r="H78" s="102">
        <v>0</v>
      </c>
      <c r="I78" s="102">
        <f>J11*H78</f>
        <v>0</v>
      </c>
      <c r="J78" s="108">
        <v>0</v>
      </c>
      <c r="K78" s="109">
        <f t="shared" si="3"/>
        <v>0</v>
      </c>
      <c r="L78" s="107"/>
      <c r="M78" s="110"/>
      <c r="N78" s="111"/>
      <c r="O78" s="112"/>
      <c r="P78" s="113"/>
      <c r="R78" s="113"/>
    </row>
    <row r="79" spans="1:18" s="80" customFormat="1" x14ac:dyDescent="0.25">
      <c r="A79" s="107">
        <v>67</v>
      </c>
      <c r="B79" s="107"/>
      <c r="C79" s="102"/>
      <c r="D79" s="102"/>
      <c r="E79" s="102"/>
      <c r="F79" s="102"/>
      <c r="G79" s="102"/>
      <c r="H79" s="102">
        <v>0</v>
      </c>
      <c r="I79" s="102">
        <f>J11*H79</f>
        <v>0</v>
      </c>
      <c r="J79" s="108">
        <v>0</v>
      </c>
      <c r="K79" s="109">
        <f t="shared" si="2"/>
        <v>0</v>
      </c>
      <c r="L79" s="107"/>
      <c r="M79" s="110"/>
      <c r="N79" s="111"/>
      <c r="O79" s="112"/>
      <c r="P79" s="113"/>
      <c r="R79" s="113"/>
    </row>
    <row r="80" spans="1:18" s="80" customFormat="1" x14ac:dyDescent="0.25">
      <c r="A80" s="107">
        <v>68</v>
      </c>
      <c r="B80" s="107"/>
      <c r="C80" s="102"/>
      <c r="D80" s="102"/>
      <c r="E80" s="102"/>
      <c r="F80" s="102"/>
      <c r="G80" s="102"/>
      <c r="H80" s="102">
        <v>0</v>
      </c>
      <c r="I80" s="102">
        <f>J11*H80</f>
        <v>0</v>
      </c>
      <c r="J80" s="108">
        <v>0</v>
      </c>
      <c r="K80" s="109">
        <f t="shared" ref="K80:K86" si="4">MMULT(H80,J80)</f>
        <v>0</v>
      </c>
      <c r="L80" s="107"/>
      <c r="M80" s="110"/>
      <c r="N80" s="111"/>
      <c r="O80" s="112"/>
      <c r="P80" s="113"/>
      <c r="R80" s="113"/>
    </row>
    <row r="81" spans="1:18" s="80" customFormat="1" x14ac:dyDescent="0.25">
      <c r="A81" s="107">
        <v>69</v>
      </c>
      <c r="B81" s="107"/>
      <c r="C81" s="102"/>
      <c r="D81" s="102"/>
      <c r="E81" s="102"/>
      <c r="F81" s="102"/>
      <c r="G81" s="102"/>
      <c r="H81" s="102">
        <v>0</v>
      </c>
      <c r="I81" s="102">
        <f>J11*H81</f>
        <v>0</v>
      </c>
      <c r="J81" s="108">
        <v>0</v>
      </c>
      <c r="K81" s="109">
        <f t="shared" si="4"/>
        <v>0</v>
      </c>
      <c r="L81" s="107"/>
      <c r="M81" s="110"/>
      <c r="N81" s="111"/>
      <c r="O81" s="112"/>
      <c r="P81" s="113"/>
      <c r="R81" s="113"/>
    </row>
    <row r="82" spans="1:18" s="80" customFormat="1" x14ac:dyDescent="0.25">
      <c r="A82" s="107">
        <v>70</v>
      </c>
      <c r="B82" s="107"/>
      <c r="C82" s="102"/>
      <c r="D82" s="102"/>
      <c r="E82" s="102"/>
      <c r="F82" s="102"/>
      <c r="G82" s="102"/>
      <c r="H82" s="102">
        <v>0</v>
      </c>
      <c r="I82" s="102">
        <f>J11*H82</f>
        <v>0</v>
      </c>
      <c r="J82" s="108">
        <v>0</v>
      </c>
      <c r="K82" s="109">
        <f t="shared" si="4"/>
        <v>0</v>
      </c>
      <c r="L82" s="107"/>
      <c r="M82" s="110"/>
      <c r="N82" s="111"/>
      <c r="O82" s="112"/>
      <c r="P82" s="113"/>
      <c r="R82" s="113"/>
    </row>
    <row r="83" spans="1:18" s="80" customFormat="1" x14ac:dyDescent="0.25">
      <c r="A83" s="107">
        <v>71</v>
      </c>
      <c r="B83" s="107"/>
      <c r="C83" s="102"/>
      <c r="D83" s="102"/>
      <c r="E83" s="102"/>
      <c r="F83" s="102"/>
      <c r="G83" s="102"/>
      <c r="H83" s="102">
        <v>0</v>
      </c>
      <c r="I83" s="102">
        <f>J11*H83</f>
        <v>0</v>
      </c>
      <c r="J83" s="108">
        <v>0</v>
      </c>
      <c r="K83" s="109">
        <f t="shared" si="4"/>
        <v>0</v>
      </c>
      <c r="L83" s="107"/>
      <c r="M83" s="110"/>
      <c r="N83" s="111"/>
      <c r="O83" s="112"/>
      <c r="P83" s="113"/>
      <c r="R83" s="113"/>
    </row>
    <row r="84" spans="1:18" s="80" customFormat="1" x14ac:dyDescent="0.25">
      <c r="A84" s="107">
        <v>72</v>
      </c>
      <c r="B84" s="107"/>
      <c r="C84" s="102"/>
      <c r="D84" s="102"/>
      <c r="E84" s="102"/>
      <c r="F84" s="102"/>
      <c r="G84" s="102"/>
      <c r="H84" s="102">
        <v>0</v>
      </c>
      <c r="I84" s="102">
        <f>J11*H84</f>
        <v>0</v>
      </c>
      <c r="J84" s="108">
        <v>0</v>
      </c>
      <c r="K84" s="109">
        <f t="shared" si="4"/>
        <v>0</v>
      </c>
      <c r="L84" s="107"/>
      <c r="M84" s="110"/>
      <c r="N84" s="111"/>
      <c r="O84" s="112"/>
      <c r="P84" s="113"/>
      <c r="R84" s="113"/>
    </row>
    <row r="85" spans="1:18" s="80" customFormat="1" x14ac:dyDescent="0.25">
      <c r="A85" s="107">
        <v>73</v>
      </c>
      <c r="B85" s="107"/>
      <c r="C85" s="102"/>
      <c r="D85" s="102"/>
      <c r="E85" s="102"/>
      <c r="F85" s="102"/>
      <c r="G85" s="102"/>
      <c r="H85" s="102">
        <v>0</v>
      </c>
      <c r="I85" s="102">
        <f>J11*H85</f>
        <v>0</v>
      </c>
      <c r="J85" s="108">
        <v>0</v>
      </c>
      <c r="K85" s="109">
        <f t="shared" si="4"/>
        <v>0</v>
      </c>
      <c r="L85" s="107"/>
      <c r="M85" s="110"/>
      <c r="N85" s="111"/>
      <c r="O85" s="112"/>
      <c r="P85" s="113"/>
      <c r="R85" s="113"/>
    </row>
    <row r="86" spans="1:18" s="80" customFormat="1" x14ac:dyDescent="0.25">
      <c r="A86" s="107">
        <v>74</v>
      </c>
      <c r="B86" s="107"/>
      <c r="C86" s="102"/>
      <c r="D86" s="102"/>
      <c r="E86" s="102"/>
      <c r="F86" s="102"/>
      <c r="G86" s="102"/>
      <c r="H86" s="102">
        <v>0</v>
      </c>
      <c r="I86" s="102">
        <f>J11*H86</f>
        <v>0</v>
      </c>
      <c r="J86" s="108">
        <v>0</v>
      </c>
      <c r="K86" s="109">
        <f t="shared" si="4"/>
        <v>0</v>
      </c>
      <c r="L86" s="107"/>
      <c r="M86" s="110"/>
      <c r="N86" s="111"/>
      <c r="O86" s="112"/>
      <c r="P86" s="113"/>
      <c r="R86" s="113"/>
    </row>
    <row r="87" spans="1:18" s="80" customFormat="1" x14ac:dyDescent="0.25">
      <c r="A87" s="107">
        <v>75</v>
      </c>
      <c r="B87" s="107"/>
      <c r="C87" s="102"/>
      <c r="D87" s="102"/>
      <c r="E87" s="102"/>
      <c r="F87" s="102"/>
      <c r="G87" s="102"/>
      <c r="H87" s="102">
        <v>0</v>
      </c>
      <c r="I87" s="102">
        <f>J11*H87</f>
        <v>0</v>
      </c>
      <c r="J87" s="108">
        <v>0</v>
      </c>
      <c r="K87" s="109">
        <f t="shared" ref="K87:K112" si="5">MMULT(H87,J87)</f>
        <v>0</v>
      </c>
      <c r="L87" s="107"/>
      <c r="M87" s="110"/>
      <c r="N87" s="111"/>
      <c r="O87" s="112"/>
      <c r="P87" s="113"/>
      <c r="R87" s="113"/>
    </row>
    <row r="88" spans="1:18" s="80" customFormat="1" x14ac:dyDescent="0.25">
      <c r="A88" s="107">
        <v>76</v>
      </c>
      <c r="B88" s="107"/>
      <c r="C88" s="102"/>
      <c r="D88" s="102"/>
      <c r="E88" s="102"/>
      <c r="F88" s="102"/>
      <c r="G88" s="102"/>
      <c r="H88" s="102">
        <v>0</v>
      </c>
      <c r="I88" s="102">
        <f>J11*H88</f>
        <v>0</v>
      </c>
      <c r="J88" s="108">
        <v>0</v>
      </c>
      <c r="K88" s="109">
        <f t="shared" si="5"/>
        <v>0</v>
      </c>
      <c r="L88" s="107"/>
      <c r="M88" s="110"/>
      <c r="N88" s="111"/>
      <c r="O88" s="112"/>
      <c r="P88" s="113"/>
      <c r="R88" s="113"/>
    </row>
    <row r="89" spans="1:18" s="80" customFormat="1" x14ac:dyDescent="0.25">
      <c r="A89" s="107">
        <v>77</v>
      </c>
      <c r="B89" s="107"/>
      <c r="C89" s="102"/>
      <c r="D89" s="102"/>
      <c r="E89" s="102"/>
      <c r="F89" s="102"/>
      <c r="G89" s="102"/>
      <c r="H89" s="102">
        <v>0</v>
      </c>
      <c r="I89" s="102">
        <f>J11*H89</f>
        <v>0</v>
      </c>
      <c r="J89" s="108">
        <v>0</v>
      </c>
      <c r="K89" s="109">
        <f t="shared" si="5"/>
        <v>0</v>
      </c>
      <c r="L89" s="107"/>
      <c r="M89" s="110"/>
      <c r="N89" s="111"/>
      <c r="O89" s="112"/>
      <c r="P89" s="113"/>
      <c r="R89" s="113"/>
    </row>
    <row r="90" spans="1:18" s="80" customFormat="1" x14ac:dyDescent="0.25">
      <c r="A90" s="107">
        <v>78</v>
      </c>
      <c r="B90" s="107"/>
      <c r="C90" s="102"/>
      <c r="D90" s="102"/>
      <c r="E90" s="102"/>
      <c r="F90" s="102"/>
      <c r="G90" s="102"/>
      <c r="H90" s="102">
        <v>0</v>
      </c>
      <c r="I90" s="102">
        <f>J11*H90</f>
        <v>0</v>
      </c>
      <c r="J90" s="108">
        <v>0</v>
      </c>
      <c r="K90" s="109">
        <f t="shared" si="5"/>
        <v>0</v>
      </c>
      <c r="L90" s="107"/>
      <c r="M90" s="110"/>
      <c r="N90" s="111"/>
      <c r="O90" s="112"/>
      <c r="P90" s="113"/>
      <c r="R90" s="113"/>
    </row>
    <row r="91" spans="1:18" s="80" customFormat="1" x14ac:dyDescent="0.25">
      <c r="A91" s="107">
        <v>79</v>
      </c>
      <c r="B91" s="107"/>
      <c r="C91" s="102"/>
      <c r="D91" s="102"/>
      <c r="E91" s="102"/>
      <c r="F91" s="102"/>
      <c r="G91" s="102"/>
      <c r="H91" s="102">
        <v>0</v>
      </c>
      <c r="I91" s="102">
        <f>J11*H91</f>
        <v>0</v>
      </c>
      <c r="J91" s="108">
        <v>0</v>
      </c>
      <c r="K91" s="109">
        <f t="shared" si="5"/>
        <v>0</v>
      </c>
      <c r="L91" s="107"/>
      <c r="M91" s="110"/>
      <c r="N91" s="111"/>
      <c r="O91" s="112"/>
      <c r="P91" s="113"/>
      <c r="R91" s="113"/>
    </row>
    <row r="92" spans="1:18" s="80" customFormat="1" x14ac:dyDescent="0.25">
      <c r="A92" s="107">
        <v>80</v>
      </c>
      <c r="B92" s="107"/>
      <c r="C92" s="102"/>
      <c r="D92" s="102"/>
      <c r="E92" s="102"/>
      <c r="F92" s="102"/>
      <c r="G92" s="102"/>
      <c r="H92" s="102">
        <v>0</v>
      </c>
      <c r="I92" s="102">
        <f>J11*H92</f>
        <v>0</v>
      </c>
      <c r="J92" s="108">
        <v>0</v>
      </c>
      <c r="K92" s="109">
        <f t="shared" si="5"/>
        <v>0</v>
      </c>
      <c r="L92" s="107"/>
      <c r="M92" s="110"/>
      <c r="N92" s="111"/>
      <c r="O92" s="112"/>
      <c r="P92" s="113"/>
      <c r="R92" s="113"/>
    </row>
    <row r="93" spans="1:18" s="80" customFormat="1" x14ac:dyDescent="0.25">
      <c r="A93" s="107">
        <v>81</v>
      </c>
      <c r="B93" s="107"/>
      <c r="C93" s="102"/>
      <c r="D93" s="102"/>
      <c r="E93" s="102"/>
      <c r="F93" s="102"/>
      <c r="G93" s="102"/>
      <c r="H93" s="102">
        <v>0</v>
      </c>
      <c r="I93" s="102">
        <f>J11*H93</f>
        <v>0</v>
      </c>
      <c r="J93" s="108">
        <v>0</v>
      </c>
      <c r="K93" s="109">
        <f t="shared" si="5"/>
        <v>0</v>
      </c>
      <c r="L93" s="107"/>
      <c r="M93" s="110"/>
      <c r="N93" s="111"/>
      <c r="O93" s="112"/>
      <c r="P93" s="113"/>
      <c r="R93" s="113"/>
    </row>
    <row r="94" spans="1:18" s="80" customFormat="1" x14ac:dyDescent="0.25">
      <c r="A94" s="107">
        <v>82</v>
      </c>
      <c r="B94" s="107"/>
      <c r="C94" s="102"/>
      <c r="D94" s="102"/>
      <c r="E94" s="102"/>
      <c r="F94" s="102"/>
      <c r="G94" s="102"/>
      <c r="H94" s="102">
        <v>0</v>
      </c>
      <c r="I94" s="102">
        <f>J11*H94</f>
        <v>0</v>
      </c>
      <c r="J94" s="108">
        <v>0</v>
      </c>
      <c r="K94" s="109">
        <f t="shared" si="5"/>
        <v>0</v>
      </c>
      <c r="L94" s="107"/>
      <c r="M94" s="110"/>
      <c r="N94" s="111"/>
      <c r="O94" s="112"/>
      <c r="P94" s="113"/>
      <c r="R94" s="113"/>
    </row>
    <row r="95" spans="1:18" s="80" customFormat="1" x14ac:dyDescent="0.25">
      <c r="A95" s="107">
        <v>83</v>
      </c>
      <c r="B95" s="107"/>
      <c r="C95" s="102"/>
      <c r="D95" s="102"/>
      <c r="E95" s="102"/>
      <c r="F95" s="102"/>
      <c r="G95" s="102"/>
      <c r="H95" s="102">
        <v>0</v>
      </c>
      <c r="I95" s="102">
        <f>J11*H95</f>
        <v>0</v>
      </c>
      <c r="J95" s="108">
        <v>0</v>
      </c>
      <c r="K95" s="109">
        <f t="shared" si="5"/>
        <v>0</v>
      </c>
      <c r="L95" s="107"/>
      <c r="M95" s="110"/>
      <c r="N95" s="111"/>
      <c r="O95" s="112"/>
      <c r="P95" s="113"/>
      <c r="R95" s="113"/>
    </row>
    <row r="96" spans="1:18" s="80" customFormat="1" x14ac:dyDescent="0.25">
      <c r="A96" s="107">
        <v>84</v>
      </c>
      <c r="B96" s="107"/>
      <c r="C96" s="102"/>
      <c r="D96" s="102"/>
      <c r="E96" s="102"/>
      <c r="F96" s="102"/>
      <c r="G96" s="102"/>
      <c r="H96" s="102">
        <v>0</v>
      </c>
      <c r="I96" s="102">
        <f>J11*H96</f>
        <v>0</v>
      </c>
      <c r="J96" s="108">
        <v>0</v>
      </c>
      <c r="K96" s="109">
        <f t="shared" si="5"/>
        <v>0</v>
      </c>
      <c r="L96" s="107"/>
      <c r="M96" s="110"/>
      <c r="N96" s="111"/>
      <c r="O96" s="112"/>
      <c r="P96" s="113"/>
      <c r="R96" s="113"/>
    </row>
    <row r="97" spans="1:18" s="80" customFormat="1" x14ac:dyDescent="0.25">
      <c r="A97" s="107">
        <v>85</v>
      </c>
      <c r="B97" s="107"/>
      <c r="C97" s="102"/>
      <c r="D97" s="102"/>
      <c r="E97" s="102"/>
      <c r="F97" s="102"/>
      <c r="G97" s="102"/>
      <c r="H97" s="102">
        <v>0</v>
      </c>
      <c r="I97" s="102">
        <f>J11*H97</f>
        <v>0</v>
      </c>
      <c r="J97" s="108">
        <v>0</v>
      </c>
      <c r="K97" s="109">
        <f t="shared" si="5"/>
        <v>0</v>
      </c>
      <c r="L97" s="107"/>
      <c r="M97" s="110"/>
      <c r="N97" s="111"/>
      <c r="O97" s="112"/>
      <c r="P97" s="113"/>
      <c r="R97" s="113"/>
    </row>
    <row r="98" spans="1:18" s="80" customFormat="1" x14ac:dyDescent="0.25">
      <c r="A98" s="107">
        <v>86</v>
      </c>
      <c r="B98" s="107"/>
      <c r="C98" s="102"/>
      <c r="D98" s="102"/>
      <c r="E98" s="102"/>
      <c r="F98" s="102"/>
      <c r="G98" s="102"/>
      <c r="H98" s="102">
        <v>0</v>
      </c>
      <c r="I98" s="102">
        <f>J11*H98</f>
        <v>0</v>
      </c>
      <c r="J98" s="108">
        <v>0</v>
      </c>
      <c r="K98" s="109">
        <f t="shared" si="5"/>
        <v>0</v>
      </c>
      <c r="L98" s="107"/>
      <c r="M98" s="110"/>
      <c r="N98" s="111"/>
      <c r="O98" s="112"/>
      <c r="P98" s="113"/>
      <c r="R98" s="113"/>
    </row>
    <row r="99" spans="1:18" s="80" customFormat="1" x14ac:dyDescent="0.25">
      <c r="A99" s="107">
        <v>87</v>
      </c>
      <c r="B99" s="107"/>
      <c r="C99" s="102"/>
      <c r="D99" s="102"/>
      <c r="E99" s="102"/>
      <c r="F99" s="102"/>
      <c r="G99" s="102"/>
      <c r="H99" s="102">
        <v>0</v>
      </c>
      <c r="I99" s="102">
        <f>J11*H99</f>
        <v>0</v>
      </c>
      <c r="J99" s="108">
        <v>0</v>
      </c>
      <c r="K99" s="109">
        <f t="shared" si="5"/>
        <v>0</v>
      </c>
      <c r="L99" s="107"/>
      <c r="M99" s="110"/>
      <c r="N99" s="111"/>
      <c r="O99" s="112"/>
      <c r="P99" s="113"/>
      <c r="R99" s="113"/>
    </row>
    <row r="100" spans="1:18" s="80" customFormat="1" x14ac:dyDescent="0.25">
      <c r="A100" s="107">
        <v>88</v>
      </c>
      <c r="B100" s="107"/>
      <c r="C100" s="102"/>
      <c r="D100" s="102"/>
      <c r="E100" s="102"/>
      <c r="F100" s="102"/>
      <c r="G100" s="102"/>
      <c r="H100" s="102">
        <v>0</v>
      </c>
      <c r="I100" s="102">
        <f>J11*H100</f>
        <v>0</v>
      </c>
      <c r="J100" s="108">
        <v>0</v>
      </c>
      <c r="K100" s="109">
        <f t="shared" si="5"/>
        <v>0</v>
      </c>
      <c r="L100" s="107"/>
      <c r="M100" s="110"/>
      <c r="N100" s="111"/>
      <c r="O100" s="112"/>
      <c r="P100" s="113"/>
      <c r="R100" s="113"/>
    </row>
    <row r="101" spans="1:18" s="80" customFormat="1" x14ac:dyDescent="0.25">
      <c r="A101" s="107">
        <v>89</v>
      </c>
      <c r="B101" s="107"/>
      <c r="C101" s="102"/>
      <c r="D101" s="102"/>
      <c r="E101" s="102"/>
      <c r="F101" s="102"/>
      <c r="G101" s="102"/>
      <c r="H101" s="102">
        <v>0</v>
      </c>
      <c r="I101" s="102">
        <f>J11*H101</f>
        <v>0</v>
      </c>
      <c r="J101" s="108">
        <v>0</v>
      </c>
      <c r="K101" s="109">
        <f t="shared" si="5"/>
        <v>0</v>
      </c>
      <c r="L101" s="107"/>
      <c r="M101" s="110"/>
      <c r="N101" s="111"/>
      <c r="O101" s="112"/>
      <c r="P101" s="113"/>
      <c r="R101" s="113"/>
    </row>
    <row r="102" spans="1:18" s="80" customFormat="1" x14ac:dyDescent="0.25">
      <c r="A102" s="107">
        <v>90</v>
      </c>
      <c r="B102" s="107"/>
      <c r="C102" s="102"/>
      <c r="D102" s="102"/>
      <c r="E102" s="102"/>
      <c r="F102" s="102"/>
      <c r="G102" s="102"/>
      <c r="H102" s="102">
        <v>0</v>
      </c>
      <c r="I102" s="102">
        <f>J11*H102</f>
        <v>0</v>
      </c>
      <c r="J102" s="108">
        <v>0</v>
      </c>
      <c r="K102" s="109">
        <f t="shared" si="5"/>
        <v>0</v>
      </c>
      <c r="L102" s="107"/>
      <c r="M102" s="110"/>
      <c r="N102" s="111"/>
      <c r="O102" s="112"/>
      <c r="P102" s="113"/>
      <c r="R102" s="113"/>
    </row>
    <row r="103" spans="1:18" s="80" customFormat="1" x14ac:dyDescent="0.25">
      <c r="A103" s="107">
        <v>91</v>
      </c>
      <c r="B103" s="107"/>
      <c r="C103" s="102"/>
      <c r="D103" s="102"/>
      <c r="E103" s="102"/>
      <c r="F103" s="102"/>
      <c r="G103" s="102"/>
      <c r="H103" s="102">
        <v>0</v>
      </c>
      <c r="I103" s="102">
        <f>J11*H103</f>
        <v>0</v>
      </c>
      <c r="J103" s="108">
        <v>0</v>
      </c>
      <c r="K103" s="109">
        <f t="shared" si="5"/>
        <v>0</v>
      </c>
      <c r="L103" s="107"/>
      <c r="M103" s="110"/>
      <c r="N103" s="111"/>
      <c r="O103" s="112"/>
      <c r="P103" s="113"/>
      <c r="R103" s="113"/>
    </row>
    <row r="104" spans="1:18" s="80" customFormat="1" x14ac:dyDescent="0.25">
      <c r="A104" s="107">
        <v>92</v>
      </c>
      <c r="B104" s="107"/>
      <c r="C104" s="102"/>
      <c r="D104" s="102"/>
      <c r="E104" s="102"/>
      <c r="F104" s="102"/>
      <c r="G104" s="102"/>
      <c r="H104" s="102">
        <v>0</v>
      </c>
      <c r="I104" s="102">
        <f>J11*H104</f>
        <v>0</v>
      </c>
      <c r="J104" s="108">
        <v>0</v>
      </c>
      <c r="K104" s="109">
        <f t="shared" si="5"/>
        <v>0</v>
      </c>
      <c r="L104" s="107"/>
      <c r="M104" s="110"/>
      <c r="N104" s="111"/>
      <c r="O104" s="112"/>
      <c r="P104" s="113"/>
      <c r="R104" s="113"/>
    </row>
    <row r="105" spans="1:18" s="80" customFormat="1" x14ac:dyDescent="0.25">
      <c r="A105" s="107">
        <v>93</v>
      </c>
      <c r="B105" s="107"/>
      <c r="C105" s="102"/>
      <c r="D105" s="102"/>
      <c r="E105" s="102"/>
      <c r="F105" s="102"/>
      <c r="G105" s="102"/>
      <c r="H105" s="102">
        <v>0</v>
      </c>
      <c r="I105" s="102">
        <f>J11*H105</f>
        <v>0</v>
      </c>
      <c r="J105" s="108">
        <v>0</v>
      </c>
      <c r="K105" s="109">
        <f t="shared" si="5"/>
        <v>0</v>
      </c>
      <c r="L105" s="107"/>
      <c r="M105" s="110"/>
      <c r="N105" s="111"/>
      <c r="O105" s="112"/>
      <c r="P105" s="113"/>
      <c r="R105" s="113"/>
    </row>
    <row r="106" spans="1:18" s="80" customFormat="1" x14ac:dyDescent="0.25">
      <c r="A106" s="107">
        <v>94</v>
      </c>
      <c r="B106" s="107"/>
      <c r="C106" s="102"/>
      <c r="D106" s="102"/>
      <c r="E106" s="102"/>
      <c r="F106" s="102"/>
      <c r="G106" s="102"/>
      <c r="H106" s="102">
        <v>0</v>
      </c>
      <c r="I106" s="102">
        <f>J11*H106</f>
        <v>0</v>
      </c>
      <c r="J106" s="108">
        <v>0</v>
      </c>
      <c r="K106" s="109">
        <f t="shared" si="5"/>
        <v>0</v>
      </c>
      <c r="L106" s="107"/>
      <c r="M106" s="110"/>
      <c r="N106" s="111"/>
      <c r="O106" s="112"/>
      <c r="P106" s="113"/>
      <c r="R106" s="113"/>
    </row>
    <row r="107" spans="1:18" s="80" customFormat="1" x14ac:dyDescent="0.25">
      <c r="A107" s="107">
        <v>95</v>
      </c>
      <c r="B107" s="107"/>
      <c r="C107" s="102"/>
      <c r="D107" s="102"/>
      <c r="E107" s="102"/>
      <c r="F107" s="102"/>
      <c r="G107" s="102"/>
      <c r="H107" s="102">
        <v>0</v>
      </c>
      <c r="I107" s="102">
        <f>J11*H107</f>
        <v>0</v>
      </c>
      <c r="J107" s="108">
        <v>0</v>
      </c>
      <c r="K107" s="109">
        <f t="shared" si="5"/>
        <v>0</v>
      </c>
      <c r="L107" s="107"/>
      <c r="M107" s="110"/>
      <c r="N107" s="111"/>
      <c r="O107" s="112"/>
      <c r="P107" s="113"/>
      <c r="R107" s="113"/>
    </row>
    <row r="108" spans="1:18" s="80" customFormat="1" x14ac:dyDescent="0.25">
      <c r="A108" s="107">
        <v>96</v>
      </c>
      <c r="B108" s="107"/>
      <c r="C108" s="102"/>
      <c r="D108" s="102"/>
      <c r="E108" s="102"/>
      <c r="F108" s="102"/>
      <c r="G108" s="102"/>
      <c r="H108" s="102">
        <v>0</v>
      </c>
      <c r="I108" s="102">
        <f>J11*H108</f>
        <v>0</v>
      </c>
      <c r="J108" s="108">
        <v>0</v>
      </c>
      <c r="K108" s="109">
        <f t="shared" si="5"/>
        <v>0</v>
      </c>
      <c r="L108" s="107"/>
      <c r="M108" s="110"/>
      <c r="N108" s="111"/>
      <c r="O108" s="112"/>
      <c r="P108" s="113"/>
      <c r="R108" s="113"/>
    </row>
    <row r="109" spans="1:18" s="80" customFormat="1" x14ac:dyDescent="0.25">
      <c r="A109" s="107">
        <v>97</v>
      </c>
      <c r="B109" s="107"/>
      <c r="C109" s="102"/>
      <c r="D109" s="102"/>
      <c r="E109" s="102"/>
      <c r="F109" s="102"/>
      <c r="G109" s="102"/>
      <c r="H109" s="102">
        <v>0</v>
      </c>
      <c r="I109" s="102">
        <f>J11*H109</f>
        <v>0</v>
      </c>
      <c r="J109" s="108">
        <v>0</v>
      </c>
      <c r="K109" s="109">
        <f t="shared" si="5"/>
        <v>0</v>
      </c>
      <c r="L109" s="107"/>
      <c r="M109" s="110"/>
      <c r="N109" s="111"/>
      <c r="O109" s="112"/>
      <c r="P109" s="113"/>
      <c r="R109" s="113"/>
    </row>
    <row r="110" spans="1:18" s="80" customFormat="1" x14ac:dyDescent="0.25">
      <c r="A110" s="107">
        <v>98</v>
      </c>
      <c r="B110" s="107"/>
      <c r="C110" s="102"/>
      <c r="D110" s="102"/>
      <c r="E110" s="102"/>
      <c r="F110" s="102"/>
      <c r="G110" s="102"/>
      <c r="H110" s="102">
        <v>0</v>
      </c>
      <c r="I110" s="102">
        <f>J11*H110</f>
        <v>0</v>
      </c>
      <c r="J110" s="108">
        <v>0</v>
      </c>
      <c r="K110" s="109">
        <f t="shared" si="5"/>
        <v>0</v>
      </c>
      <c r="L110" s="107"/>
      <c r="M110" s="110"/>
      <c r="N110" s="111"/>
      <c r="O110" s="112"/>
      <c r="P110" s="113"/>
      <c r="R110" s="113"/>
    </row>
    <row r="111" spans="1:18" s="80" customFormat="1" x14ac:dyDescent="0.25">
      <c r="A111" s="107">
        <v>99</v>
      </c>
      <c r="B111" s="107"/>
      <c r="C111" s="102"/>
      <c r="D111" s="102"/>
      <c r="E111" s="102"/>
      <c r="F111" s="102"/>
      <c r="G111" s="102"/>
      <c r="H111" s="102">
        <v>0</v>
      </c>
      <c r="I111" s="102">
        <f>J11*H111</f>
        <v>0</v>
      </c>
      <c r="J111" s="108">
        <v>0</v>
      </c>
      <c r="K111" s="109">
        <f t="shared" si="5"/>
        <v>0</v>
      </c>
      <c r="L111" s="107"/>
      <c r="M111" s="110"/>
      <c r="N111" s="111"/>
      <c r="O111" s="112"/>
      <c r="P111" s="113"/>
      <c r="R111" s="113"/>
    </row>
    <row r="112" spans="1:18" s="80" customFormat="1" x14ac:dyDescent="0.25">
      <c r="A112" s="107">
        <v>100</v>
      </c>
      <c r="B112" s="107"/>
      <c r="C112" s="102"/>
      <c r="D112" s="102"/>
      <c r="E112" s="102"/>
      <c r="F112" s="102"/>
      <c r="G112" s="102"/>
      <c r="H112" s="102">
        <v>0</v>
      </c>
      <c r="I112" s="102">
        <f>J11*H112</f>
        <v>0</v>
      </c>
      <c r="J112" s="108">
        <v>0</v>
      </c>
      <c r="K112" s="109">
        <f t="shared" si="5"/>
        <v>0</v>
      </c>
      <c r="L112" s="107"/>
      <c r="M112" s="110"/>
      <c r="N112" s="111"/>
      <c r="O112" s="112"/>
      <c r="P112" s="113"/>
      <c r="R112" s="113"/>
    </row>
    <row r="113" spans="1:18" s="80" customFormat="1" x14ac:dyDescent="0.25">
      <c r="A113" s="107">
        <v>101</v>
      </c>
      <c r="B113" s="107"/>
      <c r="C113" s="102"/>
      <c r="D113" s="102"/>
      <c r="E113" s="102"/>
      <c r="F113" s="102"/>
      <c r="G113" s="102"/>
      <c r="H113" s="102">
        <v>0</v>
      </c>
      <c r="I113" s="102">
        <f>J11*H113</f>
        <v>0</v>
      </c>
      <c r="J113" s="108">
        <v>0</v>
      </c>
      <c r="K113" s="109">
        <f t="shared" ref="K113:K176" si="6">MMULT(H113,J113)</f>
        <v>0</v>
      </c>
      <c r="L113" s="107"/>
      <c r="M113" s="110"/>
      <c r="N113" s="111"/>
      <c r="O113" s="112"/>
      <c r="P113" s="113"/>
      <c r="R113" s="113"/>
    </row>
    <row r="114" spans="1:18" s="80" customFormat="1" x14ac:dyDescent="0.25">
      <c r="A114" s="107">
        <v>102</v>
      </c>
      <c r="B114" s="107"/>
      <c r="C114" s="102"/>
      <c r="D114" s="102"/>
      <c r="E114" s="102"/>
      <c r="F114" s="102"/>
      <c r="G114" s="102"/>
      <c r="H114" s="102">
        <v>0</v>
      </c>
      <c r="I114" s="102">
        <f>J11*H114</f>
        <v>0</v>
      </c>
      <c r="J114" s="108">
        <v>0</v>
      </c>
      <c r="K114" s="109">
        <f t="shared" si="6"/>
        <v>0</v>
      </c>
      <c r="L114" s="107"/>
      <c r="M114" s="110"/>
      <c r="N114" s="111"/>
      <c r="O114" s="112"/>
      <c r="P114" s="113"/>
      <c r="R114" s="113"/>
    </row>
    <row r="115" spans="1:18" s="80" customFormat="1" x14ac:dyDescent="0.25">
      <c r="A115" s="107">
        <v>103</v>
      </c>
      <c r="B115" s="107"/>
      <c r="C115" s="102"/>
      <c r="D115" s="102"/>
      <c r="E115" s="102"/>
      <c r="F115" s="102"/>
      <c r="G115" s="102"/>
      <c r="H115" s="102">
        <v>0</v>
      </c>
      <c r="I115" s="102">
        <f>J11*H115</f>
        <v>0</v>
      </c>
      <c r="J115" s="108">
        <v>0</v>
      </c>
      <c r="K115" s="109">
        <f t="shared" si="6"/>
        <v>0</v>
      </c>
      <c r="L115" s="107"/>
      <c r="M115" s="110"/>
      <c r="N115" s="111"/>
      <c r="O115" s="112"/>
      <c r="P115" s="113"/>
      <c r="R115" s="113"/>
    </row>
    <row r="116" spans="1:18" s="80" customFormat="1" x14ac:dyDescent="0.25">
      <c r="A116" s="107">
        <v>104</v>
      </c>
      <c r="B116" s="107"/>
      <c r="C116" s="102"/>
      <c r="D116" s="102"/>
      <c r="E116" s="102"/>
      <c r="F116" s="102"/>
      <c r="G116" s="102"/>
      <c r="H116" s="102">
        <v>0</v>
      </c>
      <c r="I116" s="102">
        <f>J11*H116</f>
        <v>0</v>
      </c>
      <c r="J116" s="108">
        <v>0</v>
      </c>
      <c r="K116" s="109">
        <f t="shared" si="6"/>
        <v>0</v>
      </c>
      <c r="L116" s="107"/>
      <c r="M116" s="110"/>
      <c r="N116" s="111"/>
      <c r="O116" s="112"/>
      <c r="P116" s="113"/>
      <c r="R116" s="113"/>
    </row>
    <row r="117" spans="1:18" s="80" customFormat="1" x14ac:dyDescent="0.25">
      <c r="A117" s="107">
        <v>105</v>
      </c>
      <c r="B117" s="107"/>
      <c r="C117" s="102"/>
      <c r="D117" s="102"/>
      <c r="E117" s="102"/>
      <c r="F117" s="102"/>
      <c r="G117" s="102"/>
      <c r="H117" s="102">
        <v>0</v>
      </c>
      <c r="I117" s="102">
        <f>J11*H117</f>
        <v>0</v>
      </c>
      <c r="J117" s="108">
        <v>0</v>
      </c>
      <c r="K117" s="109">
        <f t="shared" si="6"/>
        <v>0</v>
      </c>
      <c r="L117" s="107"/>
      <c r="M117" s="110"/>
      <c r="N117" s="111"/>
      <c r="O117" s="112"/>
      <c r="P117" s="113"/>
      <c r="R117" s="113"/>
    </row>
    <row r="118" spans="1:18" s="80" customFormat="1" x14ac:dyDescent="0.25">
      <c r="A118" s="107">
        <v>106</v>
      </c>
      <c r="B118" s="107"/>
      <c r="C118" s="102"/>
      <c r="D118" s="102"/>
      <c r="E118" s="102"/>
      <c r="F118" s="102"/>
      <c r="G118" s="102"/>
      <c r="H118" s="102">
        <v>0</v>
      </c>
      <c r="I118" s="102">
        <f>J11*H118</f>
        <v>0</v>
      </c>
      <c r="J118" s="108">
        <v>0</v>
      </c>
      <c r="K118" s="109">
        <f t="shared" si="6"/>
        <v>0</v>
      </c>
      <c r="L118" s="107"/>
      <c r="M118" s="110"/>
      <c r="N118" s="111"/>
      <c r="O118" s="112"/>
      <c r="P118" s="113"/>
      <c r="R118" s="113"/>
    </row>
    <row r="119" spans="1:18" s="80" customFormat="1" x14ac:dyDescent="0.25">
      <c r="A119" s="107">
        <v>107</v>
      </c>
      <c r="B119" s="107"/>
      <c r="C119" s="102"/>
      <c r="D119" s="102"/>
      <c r="E119" s="102"/>
      <c r="F119" s="102"/>
      <c r="G119" s="102"/>
      <c r="H119" s="102">
        <v>0</v>
      </c>
      <c r="I119" s="102">
        <f>J11*H119</f>
        <v>0</v>
      </c>
      <c r="J119" s="108">
        <v>0</v>
      </c>
      <c r="K119" s="109">
        <f t="shared" si="6"/>
        <v>0</v>
      </c>
      <c r="L119" s="107"/>
      <c r="M119" s="110"/>
      <c r="N119" s="111"/>
      <c r="O119" s="112"/>
      <c r="P119" s="113"/>
      <c r="R119" s="113"/>
    </row>
    <row r="120" spans="1:18" s="80" customFormat="1" x14ac:dyDescent="0.25">
      <c r="A120" s="107">
        <v>108</v>
      </c>
      <c r="B120" s="107"/>
      <c r="C120" s="102"/>
      <c r="D120" s="102"/>
      <c r="E120" s="102"/>
      <c r="F120" s="102"/>
      <c r="G120" s="102"/>
      <c r="H120" s="102">
        <v>0</v>
      </c>
      <c r="I120" s="102">
        <f>J11*H120</f>
        <v>0</v>
      </c>
      <c r="J120" s="108">
        <v>0</v>
      </c>
      <c r="K120" s="109">
        <f t="shared" si="6"/>
        <v>0</v>
      </c>
      <c r="L120" s="107"/>
      <c r="M120" s="110"/>
      <c r="N120" s="111"/>
      <c r="O120" s="112"/>
      <c r="P120" s="113"/>
      <c r="R120" s="113"/>
    </row>
    <row r="121" spans="1:18" s="80" customFormat="1" x14ac:dyDescent="0.25">
      <c r="A121" s="107">
        <v>109</v>
      </c>
      <c r="B121" s="107"/>
      <c r="C121" s="102"/>
      <c r="D121" s="102"/>
      <c r="E121" s="102"/>
      <c r="F121" s="102"/>
      <c r="G121" s="102"/>
      <c r="H121" s="102">
        <v>0</v>
      </c>
      <c r="I121" s="102">
        <f>J11*H121</f>
        <v>0</v>
      </c>
      <c r="J121" s="108">
        <v>0</v>
      </c>
      <c r="K121" s="109">
        <f t="shared" si="6"/>
        <v>0</v>
      </c>
      <c r="L121" s="107"/>
      <c r="M121" s="110"/>
      <c r="N121" s="111"/>
      <c r="O121" s="112"/>
      <c r="P121" s="113"/>
      <c r="R121" s="113"/>
    </row>
    <row r="122" spans="1:18" s="80" customFormat="1" x14ac:dyDescent="0.25">
      <c r="A122" s="107">
        <v>110</v>
      </c>
      <c r="B122" s="107"/>
      <c r="C122" s="102"/>
      <c r="D122" s="102"/>
      <c r="E122" s="102"/>
      <c r="F122" s="102"/>
      <c r="G122" s="102"/>
      <c r="H122" s="102">
        <v>0</v>
      </c>
      <c r="I122" s="102">
        <f>J11*H122</f>
        <v>0</v>
      </c>
      <c r="J122" s="108">
        <v>0</v>
      </c>
      <c r="K122" s="109">
        <f t="shared" si="6"/>
        <v>0</v>
      </c>
      <c r="L122" s="107"/>
      <c r="M122" s="110"/>
      <c r="N122" s="111"/>
      <c r="O122" s="112"/>
      <c r="P122" s="113"/>
      <c r="R122" s="113"/>
    </row>
    <row r="123" spans="1:18" s="80" customFormat="1" x14ac:dyDescent="0.25">
      <c r="A123" s="107">
        <v>111</v>
      </c>
      <c r="B123" s="107"/>
      <c r="C123" s="102"/>
      <c r="D123" s="102"/>
      <c r="E123" s="102"/>
      <c r="F123" s="102"/>
      <c r="G123" s="102"/>
      <c r="H123" s="102">
        <v>0</v>
      </c>
      <c r="I123" s="102">
        <f>J11*H123</f>
        <v>0</v>
      </c>
      <c r="J123" s="108">
        <v>0</v>
      </c>
      <c r="K123" s="109">
        <f t="shared" si="6"/>
        <v>0</v>
      </c>
      <c r="L123" s="107"/>
      <c r="M123" s="110"/>
      <c r="N123" s="111"/>
      <c r="O123" s="112"/>
      <c r="P123" s="113"/>
      <c r="R123" s="113"/>
    </row>
    <row r="124" spans="1:18" s="80" customFormat="1" x14ac:dyDescent="0.25">
      <c r="A124" s="107">
        <v>112</v>
      </c>
      <c r="B124" s="107"/>
      <c r="C124" s="102"/>
      <c r="D124" s="102"/>
      <c r="E124" s="102"/>
      <c r="F124" s="102"/>
      <c r="G124" s="102"/>
      <c r="H124" s="102">
        <v>0</v>
      </c>
      <c r="I124" s="102">
        <f>J11*H124</f>
        <v>0</v>
      </c>
      <c r="J124" s="108">
        <v>0</v>
      </c>
      <c r="K124" s="109">
        <f t="shared" si="6"/>
        <v>0</v>
      </c>
      <c r="L124" s="107"/>
      <c r="M124" s="110"/>
      <c r="N124" s="111"/>
      <c r="O124" s="112"/>
      <c r="P124" s="113"/>
      <c r="R124" s="113"/>
    </row>
    <row r="125" spans="1:18" s="80" customFormat="1" x14ac:dyDescent="0.25">
      <c r="A125" s="107">
        <v>113</v>
      </c>
      <c r="B125" s="107"/>
      <c r="C125" s="102"/>
      <c r="D125" s="102"/>
      <c r="E125" s="102"/>
      <c r="F125" s="102"/>
      <c r="G125" s="102"/>
      <c r="H125" s="102">
        <v>0</v>
      </c>
      <c r="I125" s="102">
        <f>J11*H125</f>
        <v>0</v>
      </c>
      <c r="J125" s="108">
        <v>0</v>
      </c>
      <c r="K125" s="109">
        <f t="shared" si="6"/>
        <v>0</v>
      </c>
      <c r="L125" s="107"/>
      <c r="M125" s="110"/>
      <c r="N125" s="111"/>
      <c r="O125" s="112"/>
      <c r="P125" s="113"/>
      <c r="R125" s="113"/>
    </row>
    <row r="126" spans="1:18" s="80" customFormat="1" x14ac:dyDescent="0.25">
      <c r="A126" s="107">
        <v>114</v>
      </c>
      <c r="B126" s="107"/>
      <c r="C126" s="102"/>
      <c r="D126" s="102"/>
      <c r="E126" s="102"/>
      <c r="F126" s="102"/>
      <c r="G126" s="102"/>
      <c r="H126" s="102">
        <v>0</v>
      </c>
      <c r="I126" s="102">
        <f>J11*H126</f>
        <v>0</v>
      </c>
      <c r="J126" s="108">
        <v>0</v>
      </c>
      <c r="K126" s="109">
        <f t="shared" si="6"/>
        <v>0</v>
      </c>
      <c r="L126" s="107"/>
      <c r="M126" s="110"/>
      <c r="N126" s="111"/>
      <c r="O126" s="112"/>
      <c r="P126" s="113"/>
      <c r="R126" s="113"/>
    </row>
    <row r="127" spans="1:18" s="80" customFormat="1" x14ac:dyDescent="0.25">
      <c r="A127" s="107">
        <v>115</v>
      </c>
      <c r="B127" s="107"/>
      <c r="C127" s="102"/>
      <c r="D127" s="102"/>
      <c r="E127" s="102"/>
      <c r="F127" s="102"/>
      <c r="G127" s="102"/>
      <c r="H127" s="102">
        <v>0</v>
      </c>
      <c r="I127" s="102">
        <f>J11*H127</f>
        <v>0</v>
      </c>
      <c r="J127" s="108">
        <v>0</v>
      </c>
      <c r="K127" s="109">
        <f t="shared" si="6"/>
        <v>0</v>
      </c>
      <c r="L127" s="107"/>
      <c r="M127" s="110"/>
      <c r="N127" s="111"/>
      <c r="O127" s="112"/>
      <c r="P127" s="113"/>
      <c r="R127" s="113"/>
    </row>
    <row r="128" spans="1:18" s="80" customFormat="1" x14ac:dyDescent="0.25">
      <c r="A128" s="107">
        <v>116</v>
      </c>
      <c r="B128" s="107"/>
      <c r="C128" s="102"/>
      <c r="D128" s="102"/>
      <c r="E128" s="102"/>
      <c r="F128" s="102"/>
      <c r="G128" s="102"/>
      <c r="H128" s="102">
        <v>0</v>
      </c>
      <c r="I128" s="102">
        <f>J11*H128</f>
        <v>0</v>
      </c>
      <c r="J128" s="108">
        <v>0</v>
      </c>
      <c r="K128" s="109">
        <f t="shared" si="6"/>
        <v>0</v>
      </c>
      <c r="L128" s="107"/>
      <c r="M128" s="110"/>
      <c r="N128" s="111"/>
      <c r="O128" s="112"/>
      <c r="P128" s="113"/>
      <c r="R128" s="113"/>
    </row>
    <row r="129" spans="1:18" s="80" customFormat="1" x14ac:dyDescent="0.25">
      <c r="A129" s="107">
        <v>117</v>
      </c>
      <c r="B129" s="107"/>
      <c r="C129" s="102"/>
      <c r="D129" s="102"/>
      <c r="E129" s="102"/>
      <c r="F129" s="102"/>
      <c r="G129" s="102"/>
      <c r="H129" s="102">
        <v>0</v>
      </c>
      <c r="I129" s="102">
        <f>J11*H129</f>
        <v>0</v>
      </c>
      <c r="J129" s="108">
        <v>0</v>
      </c>
      <c r="K129" s="109">
        <f t="shared" si="6"/>
        <v>0</v>
      </c>
      <c r="L129" s="107"/>
      <c r="M129" s="110"/>
      <c r="N129" s="111"/>
      <c r="O129" s="112"/>
      <c r="P129" s="113"/>
      <c r="R129" s="113"/>
    </row>
    <row r="130" spans="1:18" s="80" customFormat="1" x14ac:dyDescent="0.25">
      <c r="A130" s="107">
        <v>118</v>
      </c>
      <c r="B130" s="107"/>
      <c r="C130" s="102"/>
      <c r="D130" s="102"/>
      <c r="E130" s="102"/>
      <c r="F130" s="102"/>
      <c r="G130" s="102"/>
      <c r="H130" s="102">
        <v>0</v>
      </c>
      <c r="I130" s="102">
        <f>J11*H130</f>
        <v>0</v>
      </c>
      <c r="J130" s="108">
        <v>0</v>
      </c>
      <c r="K130" s="109">
        <f t="shared" si="6"/>
        <v>0</v>
      </c>
      <c r="L130" s="107"/>
      <c r="M130" s="110"/>
      <c r="N130" s="111"/>
      <c r="O130" s="112"/>
      <c r="P130" s="113"/>
      <c r="R130" s="113"/>
    </row>
    <row r="131" spans="1:18" s="80" customFormat="1" x14ac:dyDescent="0.25">
      <c r="A131" s="107">
        <v>119</v>
      </c>
      <c r="B131" s="107"/>
      <c r="C131" s="102"/>
      <c r="D131" s="102"/>
      <c r="E131" s="102"/>
      <c r="F131" s="102"/>
      <c r="G131" s="102"/>
      <c r="H131" s="102">
        <v>0</v>
      </c>
      <c r="I131" s="102">
        <f>J11*H131</f>
        <v>0</v>
      </c>
      <c r="J131" s="108">
        <v>0</v>
      </c>
      <c r="K131" s="109">
        <f t="shared" si="6"/>
        <v>0</v>
      </c>
      <c r="L131" s="107"/>
      <c r="M131" s="110"/>
      <c r="N131" s="111"/>
      <c r="O131" s="112"/>
      <c r="P131" s="113"/>
      <c r="R131" s="113"/>
    </row>
    <row r="132" spans="1:18" s="80" customFormat="1" x14ac:dyDescent="0.25">
      <c r="A132" s="107">
        <v>120</v>
      </c>
      <c r="B132" s="107"/>
      <c r="C132" s="102"/>
      <c r="D132" s="102"/>
      <c r="E132" s="102"/>
      <c r="F132" s="102"/>
      <c r="G132" s="102"/>
      <c r="H132" s="102">
        <v>0</v>
      </c>
      <c r="I132" s="102">
        <f>J11*H132</f>
        <v>0</v>
      </c>
      <c r="J132" s="108">
        <v>0</v>
      </c>
      <c r="K132" s="109">
        <f t="shared" si="6"/>
        <v>0</v>
      </c>
      <c r="L132" s="107"/>
      <c r="M132" s="110"/>
      <c r="N132" s="111"/>
      <c r="O132" s="112"/>
      <c r="P132" s="113"/>
      <c r="R132" s="113"/>
    </row>
    <row r="133" spans="1:18" s="80" customFormat="1" x14ac:dyDescent="0.25">
      <c r="A133" s="107">
        <v>121</v>
      </c>
      <c r="B133" s="107"/>
      <c r="C133" s="102"/>
      <c r="D133" s="102"/>
      <c r="E133" s="102"/>
      <c r="F133" s="102"/>
      <c r="G133" s="102"/>
      <c r="H133" s="102">
        <v>0</v>
      </c>
      <c r="I133" s="102">
        <f>J11*H133</f>
        <v>0</v>
      </c>
      <c r="J133" s="108">
        <v>0</v>
      </c>
      <c r="K133" s="109">
        <f t="shared" si="6"/>
        <v>0</v>
      </c>
      <c r="L133" s="107"/>
      <c r="M133" s="110"/>
      <c r="N133" s="111"/>
      <c r="O133" s="112"/>
      <c r="P133" s="113"/>
      <c r="R133" s="113"/>
    </row>
    <row r="134" spans="1:18" s="80" customFormat="1" x14ac:dyDescent="0.25">
      <c r="A134" s="107">
        <v>122</v>
      </c>
      <c r="B134" s="107"/>
      <c r="C134" s="102"/>
      <c r="D134" s="102"/>
      <c r="E134" s="102"/>
      <c r="F134" s="102"/>
      <c r="G134" s="102"/>
      <c r="H134" s="102">
        <v>0</v>
      </c>
      <c r="I134" s="102">
        <f>J11*H134</f>
        <v>0</v>
      </c>
      <c r="J134" s="108">
        <v>0</v>
      </c>
      <c r="K134" s="109">
        <f t="shared" si="6"/>
        <v>0</v>
      </c>
      <c r="L134" s="107"/>
      <c r="M134" s="110"/>
      <c r="N134" s="111"/>
      <c r="O134" s="112"/>
      <c r="P134" s="113"/>
      <c r="R134" s="113"/>
    </row>
    <row r="135" spans="1:18" s="80" customFormat="1" x14ac:dyDescent="0.25">
      <c r="A135" s="107">
        <v>123</v>
      </c>
      <c r="B135" s="107"/>
      <c r="C135" s="102"/>
      <c r="D135" s="102"/>
      <c r="E135" s="102"/>
      <c r="F135" s="102"/>
      <c r="G135" s="102"/>
      <c r="H135" s="102">
        <v>0</v>
      </c>
      <c r="I135" s="102">
        <f>J11*H135</f>
        <v>0</v>
      </c>
      <c r="J135" s="108">
        <v>0</v>
      </c>
      <c r="K135" s="109">
        <f t="shared" si="6"/>
        <v>0</v>
      </c>
      <c r="L135" s="107"/>
      <c r="M135" s="110"/>
      <c r="N135" s="111"/>
      <c r="O135" s="112"/>
      <c r="P135" s="113"/>
      <c r="R135" s="113"/>
    </row>
    <row r="136" spans="1:18" s="80" customFormat="1" x14ac:dyDescent="0.25">
      <c r="A136" s="107">
        <v>124</v>
      </c>
      <c r="B136" s="107"/>
      <c r="C136" s="102"/>
      <c r="D136" s="102"/>
      <c r="E136" s="102"/>
      <c r="F136" s="102"/>
      <c r="G136" s="102"/>
      <c r="H136" s="102">
        <v>0</v>
      </c>
      <c r="I136" s="102">
        <f>J11*H136</f>
        <v>0</v>
      </c>
      <c r="J136" s="108">
        <v>0</v>
      </c>
      <c r="K136" s="109">
        <f t="shared" si="6"/>
        <v>0</v>
      </c>
      <c r="L136" s="107"/>
      <c r="M136" s="110"/>
      <c r="N136" s="111"/>
      <c r="O136" s="112"/>
      <c r="P136" s="113"/>
      <c r="R136" s="113"/>
    </row>
    <row r="137" spans="1:18" s="80" customFormat="1" x14ac:dyDescent="0.25">
      <c r="A137" s="107">
        <v>125</v>
      </c>
      <c r="B137" s="107"/>
      <c r="C137" s="102"/>
      <c r="D137" s="102"/>
      <c r="E137" s="102"/>
      <c r="F137" s="102"/>
      <c r="G137" s="102"/>
      <c r="H137" s="102">
        <v>0</v>
      </c>
      <c r="I137" s="102">
        <f>J11*H137</f>
        <v>0</v>
      </c>
      <c r="J137" s="108">
        <v>0</v>
      </c>
      <c r="K137" s="109">
        <f t="shared" si="6"/>
        <v>0</v>
      </c>
      <c r="L137" s="107"/>
      <c r="M137" s="110"/>
      <c r="N137" s="111"/>
      <c r="O137" s="112"/>
      <c r="P137" s="113"/>
      <c r="R137" s="113"/>
    </row>
    <row r="138" spans="1:18" s="80" customFormat="1" x14ac:dyDescent="0.25">
      <c r="A138" s="107">
        <v>126</v>
      </c>
      <c r="B138" s="107"/>
      <c r="C138" s="102"/>
      <c r="D138" s="102"/>
      <c r="E138" s="102"/>
      <c r="F138" s="102"/>
      <c r="G138" s="102"/>
      <c r="H138" s="102">
        <v>0</v>
      </c>
      <c r="I138" s="102">
        <f>J11*H138</f>
        <v>0</v>
      </c>
      <c r="J138" s="108">
        <v>0</v>
      </c>
      <c r="K138" s="109">
        <f t="shared" si="6"/>
        <v>0</v>
      </c>
      <c r="L138" s="107"/>
      <c r="M138" s="110"/>
      <c r="N138" s="111"/>
      <c r="O138" s="112"/>
      <c r="P138" s="113"/>
      <c r="R138" s="113"/>
    </row>
    <row r="139" spans="1:18" s="80" customFormat="1" x14ac:dyDescent="0.25">
      <c r="A139" s="107">
        <v>127</v>
      </c>
      <c r="B139" s="107"/>
      <c r="C139" s="102"/>
      <c r="D139" s="102"/>
      <c r="E139" s="102"/>
      <c r="F139" s="102"/>
      <c r="G139" s="102"/>
      <c r="H139" s="102">
        <v>0</v>
      </c>
      <c r="I139" s="102">
        <f>J11*H139</f>
        <v>0</v>
      </c>
      <c r="J139" s="108">
        <v>0</v>
      </c>
      <c r="K139" s="109">
        <f t="shared" si="6"/>
        <v>0</v>
      </c>
      <c r="L139" s="107"/>
      <c r="M139" s="110"/>
      <c r="N139" s="111"/>
      <c r="O139" s="112"/>
      <c r="P139" s="113"/>
      <c r="R139" s="113"/>
    </row>
    <row r="140" spans="1:18" s="80" customFormat="1" x14ac:dyDescent="0.25">
      <c r="A140" s="107">
        <v>128</v>
      </c>
      <c r="B140" s="107"/>
      <c r="C140" s="102"/>
      <c r="D140" s="102"/>
      <c r="E140" s="102"/>
      <c r="F140" s="102"/>
      <c r="G140" s="102"/>
      <c r="H140" s="102">
        <v>0</v>
      </c>
      <c r="I140" s="102">
        <f>J11*H140</f>
        <v>0</v>
      </c>
      <c r="J140" s="108">
        <v>0</v>
      </c>
      <c r="K140" s="109">
        <f t="shared" si="6"/>
        <v>0</v>
      </c>
      <c r="L140" s="107"/>
      <c r="M140" s="110"/>
      <c r="N140" s="111"/>
      <c r="O140" s="112"/>
      <c r="P140" s="113"/>
      <c r="R140" s="113"/>
    </row>
    <row r="141" spans="1:18" s="80" customFormat="1" x14ac:dyDescent="0.25">
      <c r="A141" s="107">
        <v>129</v>
      </c>
      <c r="B141" s="107"/>
      <c r="C141" s="102"/>
      <c r="D141" s="102"/>
      <c r="E141" s="102"/>
      <c r="F141" s="102"/>
      <c r="G141" s="102"/>
      <c r="H141" s="102">
        <v>0</v>
      </c>
      <c r="I141" s="102">
        <f>J11*H141</f>
        <v>0</v>
      </c>
      <c r="J141" s="108">
        <v>0</v>
      </c>
      <c r="K141" s="109">
        <f t="shared" si="6"/>
        <v>0</v>
      </c>
      <c r="L141" s="107"/>
      <c r="M141" s="110"/>
      <c r="N141" s="111"/>
      <c r="O141" s="112"/>
      <c r="P141" s="113"/>
      <c r="R141" s="113"/>
    </row>
    <row r="142" spans="1:18" s="80" customFormat="1" x14ac:dyDescent="0.25">
      <c r="A142" s="107">
        <v>130</v>
      </c>
      <c r="B142" s="107"/>
      <c r="C142" s="102"/>
      <c r="D142" s="102"/>
      <c r="E142" s="102"/>
      <c r="F142" s="102"/>
      <c r="G142" s="102"/>
      <c r="H142" s="102">
        <v>0</v>
      </c>
      <c r="I142" s="102">
        <f>J11*H142</f>
        <v>0</v>
      </c>
      <c r="J142" s="108">
        <v>0</v>
      </c>
      <c r="K142" s="109">
        <f t="shared" si="6"/>
        <v>0</v>
      </c>
      <c r="L142" s="107"/>
      <c r="M142" s="110"/>
      <c r="N142" s="111"/>
      <c r="O142" s="112"/>
      <c r="P142" s="113"/>
      <c r="R142" s="113"/>
    </row>
    <row r="143" spans="1:18" s="80" customFormat="1" x14ac:dyDescent="0.25">
      <c r="A143" s="107">
        <v>131</v>
      </c>
      <c r="B143" s="107"/>
      <c r="C143" s="102"/>
      <c r="D143" s="102"/>
      <c r="E143" s="102"/>
      <c r="F143" s="102"/>
      <c r="G143" s="102"/>
      <c r="H143" s="102">
        <v>0</v>
      </c>
      <c r="I143" s="102">
        <f>J11*H143</f>
        <v>0</v>
      </c>
      <c r="J143" s="108">
        <v>0</v>
      </c>
      <c r="K143" s="109">
        <f t="shared" si="6"/>
        <v>0</v>
      </c>
      <c r="L143" s="107"/>
      <c r="M143" s="110"/>
      <c r="N143" s="111"/>
      <c r="O143" s="112"/>
      <c r="P143" s="113"/>
      <c r="R143" s="113"/>
    </row>
    <row r="144" spans="1:18" s="80" customFormat="1" x14ac:dyDescent="0.25">
      <c r="A144" s="107">
        <v>132</v>
      </c>
      <c r="B144" s="107"/>
      <c r="C144" s="102"/>
      <c r="D144" s="102"/>
      <c r="E144" s="102"/>
      <c r="F144" s="102"/>
      <c r="G144" s="102"/>
      <c r="H144" s="102">
        <v>0</v>
      </c>
      <c r="I144" s="102">
        <f>J11*H144</f>
        <v>0</v>
      </c>
      <c r="J144" s="108">
        <v>0</v>
      </c>
      <c r="K144" s="109">
        <f t="shared" si="6"/>
        <v>0</v>
      </c>
      <c r="L144" s="107"/>
      <c r="M144" s="110"/>
      <c r="N144" s="111"/>
      <c r="O144" s="112"/>
      <c r="P144" s="113"/>
      <c r="R144" s="113"/>
    </row>
    <row r="145" spans="1:18" s="80" customFormat="1" x14ac:dyDescent="0.25">
      <c r="A145" s="107">
        <v>133</v>
      </c>
      <c r="B145" s="107"/>
      <c r="C145" s="102"/>
      <c r="D145" s="102"/>
      <c r="E145" s="102"/>
      <c r="F145" s="102"/>
      <c r="G145" s="102"/>
      <c r="H145" s="102">
        <v>0</v>
      </c>
      <c r="I145" s="102">
        <f>J11*H145</f>
        <v>0</v>
      </c>
      <c r="J145" s="108">
        <v>0</v>
      </c>
      <c r="K145" s="109">
        <f t="shared" si="6"/>
        <v>0</v>
      </c>
      <c r="L145" s="107"/>
      <c r="M145" s="110"/>
      <c r="N145" s="111"/>
      <c r="O145" s="112"/>
      <c r="P145" s="113"/>
      <c r="R145" s="113"/>
    </row>
    <row r="146" spans="1:18" s="80" customFormat="1" x14ac:dyDescent="0.25">
      <c r="A146" s="107">
        <v>134</v>
      </c>
      <c r="B146" s="107"/>
      <c r="C146" s="102"/>
      <c r="D146" s="102"/>
      <c r="E146" s="102"/>
      <c r="F146" s="102"/>
      <c r="G146" s="102"/>
      <c r="H146" s="102">
        <v>0</v>
      </c>
      <c r="I146" s="102">
        <f>J11*H146</f>
        <v>0</v>
      </c>
      <c r="J146" s="108">
        <v>0</v>
      </c>
      <c r="K146" s="109">
        <f>MMULT(H146,J146)</f>
        <v>0</v>
      </c>
      <c r="L146" s="107"/>
      <c r="M146" s="110"/>
      <c r="N146" s="111"/>
      <c r="O146" s="112"/>
      <c r="P146" s="113"/>
      <c r="R146" s="113"/>
    </row>
    <row r="147" spans="1:18" s="80" customFormat="1" x14ac:dyDescent="0.25">
      <c r="A147" s="107">
        <v>135</v>
      </c>
      <c r="B147" s="107"/>
      <c r="C147" s="102"/>
      <c r="D147" s="102"/>
      <c r="E147" s="102"/>
      <c r="F147" s="102"/>
      <c r="G147" s="102"/>
      <c r="H147" s="102">
        <v>0</v>
      </c>
      <c r="I147" s="102">
        <f>J11*H147</f>
        <v>0</v>
      </c>
      <c r="J147" s="108">
        <v>0</v>
      </c>
      <c r="K147" s="109">
        <f t="shared" si="6"/>
        <v>0</v>
      </c>
      <c r="L147" s="107"/>
      <c r="M147" s="110"/>
      <c r="N147" s="111"/>
      <c r="O147" s="112"/>
      <c r="P147" s="113"/>
      <c r="R147" s="113"/>
    </row>
    <row r="148" spans="1:18" s="80" customFormat="1" x14ac:dyDescent="0.25">
      <c r="A148" s="107">
        <v>136</v>
      </c>
      <c r="B148" s="107"/>
      <c r="C148" s="102"/>
      <c r="D148" s="102"/>
      <c r="E148" s="102"/>
      <c r="F148" s="102"/>
      <c r="G148" s="102"/>
      <c r="H148" s="102">
        <v>0</v>
      </c>
      <c r="I148" s="102">
        <f>J11*H148</f>
        <v>0</v>
      </c>
      <c r="J148" s="108">
        <v>0</v>
      </c>
      <c r="K148" s="109">
        <f t="shared" si="6"/>
        <v>0</v>
      </c>
      <c r="L148" s="107"/>
      <c r="M148" s="110"/>
      <c r="N148" s="111"/>
      <c r="O148" s="112"/>
      <c r="P148" s="113"/>
      <c r="R148" s="113"/>
    </row>
    <row r="149" spans="1:18" s="80" customFormat="1" x14ac:dyDescent="0.25">
      <c r="A149" s="107">
        <v>137</v>
      </c>
      <c r="B149" s="107"/>
      <c r="C149" s="102"/>
      <c r="D149" s="102"/>
      <c r="E149" s="102"/>
      <c r="F149" s="102"/>
      <c r="G149" s="102"/>
      <c r="H149" s="102">
        <v>0</v>
      </c>
      <c r="I149" s="102">
        <f>J11*H149</f>
        <v>0</v>
      </c>
      <c r="J149" s="108">
        <v>0</v>
      </c>
      <c r="K149" s="109">
        <f t="shared" si="6"/>
        <v>0</v>
      </c>
      <c r="L149" s="107"/>
      <c r="M149" s="110"/>
      <c r="N149" s="111"/>
      <c r="O149" s="112"/>
      <c r="P149" s="113"/>
      <c r="R149" s="113"/>
    </row>
    <row r="150" spans="1:18" s="80" customFormat="1" x14ac:dyDescent="0.25">
      <c r="A150" s="107">
        <v>138</v>
      </c>
      <c r="B150" s="107"/>
      <c r="C150" s="102"/>
      <c r="D150" s="102"/>
      <c r="E150" s="102"/>
      <c r="F150" s="102"/>
      <c r="G150" s="102"/>
      <c r="H150" s="102">
        <v>0</v>
      </c>
      <c r="I150" s="102">
        <f>J11*H150</f>
        <v>0</v>
      </c>
      <c r="J150" s="108">
        <v>0</v>
      </c>
      <c r="K150" s="109">
        <f t="shared" si="6"/>
        <v>0</v>
      </c>
      <c r="L150" s="107"/>
      <c r="M150" s="110"/>
      <c r="N150" s="111"/>
      <c r="O150" s="112"/>
      <c r="P150" s="113"/>
      <c r="R150" s="113"/>
    </row>
    <row r="151" spans="1:18" s="80" customFormat="1" x14ac:dyDescent="0.25">
      <c r="A151" s="107">
        <v>139</v>
      </c>
      <c r="B151" s="107"/>
      <c r="C151" s="102"/>
      <c r="D151" s="102"/>
      <c r="E151" s="102"/>
      <c r="F151" s="102"/>
      <c r="G151" s="102"/>
      <c r="H151" s="102">
        <v>0</v>
      </c>
      <c r="I151" s="102">
        <f>J11*H151</f>
        <v>0</v>
      </c>
      <c r="J151" s="108">
        <v>0</v>
      </c>
      <c r="K151" s="109">
        <f t="shared" si="6"/>
        <v>0</v>
      </c>
      <c r="L151" s="107"/>
      <c r="M151" s="110"/>
      <c r="N151" s="111"/>
      <c r="O151" s="112"/>
      <c r="P151" s="113"/>
      <c r="R151" s="113"/>
    </row>
    <row r="152" spans="1:18" s="80" customFormat="1" x14ac:dyDescent="0.25">
      <c r="A152" s="107">
        <v>140</v>
      </c>
      <c r="B152" s="107"/>
      <c r="C152" s="102"/>
      <c r="D152" s="102"/>
      <c r="E152" s="102"/>
      <c r="F152" s="102"/>
      <c r="G152" s="102"/>
      <c r="H152" s="102">
        <v>0</v>
      </c>
      <c r="I152" s="102">
        <f>J11*H152</f>
        <v>0</v>
      </c>
      <c r="J152" s="108">
        <v>0</v>
      </c>
      <c r="K152" s="109">
        <f t="shared" si="6"/>
        <v>0</v>
      </c>
      <c r="L152" s="107"/>
      <c r="M152" s="110"/>
      <c r="N152" s="111"/>
      <c r="O152" s="112"/>
      <c r="P152" s="113"/>
      <c r="R152" s="113"/>
    </row>
    <row r="153" spans="1:18" s="80" customFormat="1" x14ac:dyDescent="0.25">
      <c r="A153" s="107">
        <v>141</v>
      </c>
      <c r="B153" s="107"/>
      <c r="C153" s="102"/>
      <c r="D153" s="102"/>
      <c r="E153" s="102"/>
      <c r="F153" s="102"/>
      <c r="G153" s="102"/>
      <c r="H153" s="102">
        <v>0</v>
      </c>
      <c r="I153" s="102">
        <f>J11*H153</f>
        <v>0</v>
      </c>
      <c r="J153" s="108">
        <v>0</v>
      </c>
      <c r="K153" s="109">
        <f t="shared" si="6"/>
        <v>0</v>
      </c>
      <c r="L153" s="107"/>
      <c r="M153" s="110"/>
      <c r="N153" s="111"/>
      <c r="O153" s="112"/>
      <c r="P153" s="113"/>
      <c r="R153" s="113"/>
    </row>
    <row r="154" spans="1:18" s="80" customFormat="1" x14ac:dyDescent="0.25">
      <c r="A154" s="107">
        <v>142</v>
      </c>
      <c r="B154" s="107"/>
      <c r="C154" s="102"/>
      <c r="D154" s="102"/>
      <c r="E154" s="102"/>
      <c r="F154" s="102"/>
      <c r="G154" s="102"/>
      <c r="H154" s="102">
        <v>0</v>
      </c>
      <c r="I154" s="102">
        <f>J11*H154</f>
        <v>0</v>
      </c>
      <c r="J154" s="108">
        <v>0</v>
      </c>
      <c r="K154" s="109">
        <f t="shared" si="6"/>
        <v>0</v>
      </c>
      <c r="L154" s="107"/>
      <c r="M154" s="110"/>
      <c r="N154" s="111"/>
      <c r="O154" s="112"/>
      <c r="P154" s="113"/>
      <c r="R154" s="113"/>
    </row>
    <row r="155" spans="1:18" s="80" customFormat="1" x14ac:dyDescent="0.25">
      <c r="A155" s="107">
        <v>143</v>
      </c>
      <c r="B155" s="107"/>
      <c r="C155" s="102"/>
      <c r="D155" s="102"/>
      <c r="E155" s="102"/>
      <c r="F155" s="102"/>
      <c r="G155" s="102"/>
      <c r="H155" s="102">
        <v>0</v>
      </c>
      <c r="I155" s="102">
        <f>J11*H155</f>
        <v>0</v>
      </c>
      <c r="J155" s="108">
        <v>0</v>
      </c>
      <c r="K155" s="109">
        <f t="shared" si="6"/>
        <v>0</v>
      </c>
      <c r="L155" s="107"/>
      <c r="M155" s="110"/>
      <c r="N155" s="111"/>
      <c r="O155" s="112"/>
      <c r="P155" s="113"/>
      <c r="R155" s="113"/>
    </row>
    <row r="156" spans="1:18" s="80" customFormat="1" x14ac:dyDescent="0.25">
      <c r="A156" s="107">
        <v>144</v>
      </c>
      <c r="B156" s="107"/>
      <c r="C156" s="102"/>
      <c r="D156" s="102"/>
      <c r="E156" s="102"/>
      <c r="F156" s="102"/>
      <c r="G156" s="102"/>
      <c r="H156" s="102">
        <v>0</v>
      </c>
      <c r="I156" s="102">
        <f>J11*H156</f>
        <v>0</v>
      </c>
      <c r="J156" s="108">
        <v>0</v>
      </c>
      <c r="K156" s="109">
        <f t="shared" si="6"/>
        <v>0</v>
      </c>
      <c r="L156" s="107"/>
      <c r="M156" s="110"/>
      <c r="N156" s="111"/>
      <c r="O156" s="112"/>
      <c r="P156" s="113"/>
      <c r="R156" s="113"/>
    </row>
    <row r="157" spans="1:18" s="80" customFormat="1" x14ac:dyDescent="0.25">
      <c r="A157" s="107">
        <v>145</v>
      </c>
      <c r="B157" s="107"/>
      <c r="C157" s="102"/>
      <c r="D157" s="102"/>
      <c r="E157" s="102"/>
      <c r="F157" s="102"/>
      <c r="G157" s="102"/>
      <c r="H157" s="102">
        <v>0</v>
      </c>
      <c r="I157" s="102">
        <f>J11*H157</f>
        <v>0</v>
      </c>
      <c r="J157" s="108">
        <v>0</v>
      </c>
      <c r="K157" s="109">
        <f t="shared" si="6"/>
        <v>0</v>
      </c>
      <c r="L157" s="107"/>
      <c r="M157" s="110"/>
      <c r="N157" s="111"/>
      <c r="O157" s="112"/>
      <c r="P157" s="113"/>
      <c r="R157" s="113"/>
    </row>
    <row r="158" spans="1:18" s="80" customFormat="1" x14ac:dyDescent="0.25">
      <c r="A158" s="107">
        <v>146</v>
      </c>
      <c r="B158" s="107"/>
      <c r="C158" s="102"/>
      <c r="D158" s="102"/>
      <c r="E158" s="102"/>
      <c r="F158" s="102"/>
      <c r="G158" s="102"/>
      <c r="H158" s="102">
        <v>0</v>
      </c>
      <c r="I158" s="102">
        <f>J11*H158</f>
        <v>0</v>
      </c>
      <c r="J158" s="108">
        <v>0</v>
      </c>
      <c r="K158" s="109">
        <f t="shared" si="6"/>
        <v>0</v>
      </c>
      <c r="L158" s="107"/>
      <c r="M158" s="110"/>
      <c r="N158" s="111"/>
      <c r="O158" s="112"/>
      <c r="P158" s="113"/>
      <c r="R158" s="113"/>
    </row>
    <row r="159" spans="1:18" s="80" customFormat="1" x14ac:dyDescent="0.25">
      <c r="A159" s="107">
        <v>147</v>
      </c>
      <c r="B159" s="107"/>
      <c r="C159" s="102"/>
      <c r="D159" s="102"/>
      <c r="E159" s="102"/>
      <c r="F159" s="102"/>
      <c r="G159" s="102"/>
      <c r="H159" s="102">
        <v>0</v>
      </c>
      <c r="I159" s="102">
        <f>J11*H159</f>
        <v>0</v>
      </c>
      <c r="J159" s="108">
        <v>0</v>
      </c>
      <c r="K159" s="109">
        <f t="shared" si="6"/>
        <v>0</v>
      </c>
      <c r="L159" s="107"/>
      <c r="M159" s="110"/>
      <c r="N159" s="111"/>
      <c r="O159" s="112"/>
      <c r="P159" s="113"/>
      <c r="R159" s="113"/>
    </row>
    <row r="160" spans="1:18" s="80" customFormat="1" x14ac:dyDescent="0.25">
      <c r="A160" s="107">
        <v>148</v>
      </c>
      <c r="B160" s="107"/>
      <c r="C160" s="102"/>
      <c r="D160" s="102"/>
      <c r="E160" s="102"/>
      <c r="F160" s="102"/>
      <c r="G160" s="102"/>
      <c r="H160" s="102">
        <v>0</v>
      </c>
      <c r="I160" s="102">
        <f>J11*H160</f>
        <v>0</v>
      </c>
      <c r="J160" s="108">
        <v>0</v>
      </c>
      <c r="K160" s="109">
        <f t="shared" si="6"/>
        <v>0</v>
      </c>
      <c r="L160" s="107"/>
      <c r="M160" s="110"/>
      <c r="N160" s="111"/>
      <c r="O160" s="112"/>
      <c r="P160" s="113"/>
      <c r="R160" s="113"/>
    </row>
    <row r="161" spans="1:18" s="80" customFormat="1" x14ac:dyDescent="0.25">
      <c r="A161" s="107">
        <v>149</v>
      </c>
      <c r="B161" s="107"/>
      <c r="C161" s="102"/>
      <c r="D161" s="102"/>
      <c r="E161" s="102"/>
      <c r="F161" s="102"/>
      <c r="G161" s="102"/>
      <c r="H161" s="102">
        <v>0</v>
      </c>
      <c r="I161" s="102">
        <f>J11*H161</f>
        <v>0</v>
      </c>
      <c r="J161" s="108">
        <v>0</v>
      </c>
      <c r="K161" s="109">
        <f t="shared" si="6"/>
        <v>0</v>
      </c>
      <c r="L161" s="107"/>
      <c r="M161" s="110"/>
      <c r="N161" s="111"/>
      <c r="O161" s="112"/>
      <c r="P161" s="113"/>
      <c r="R161" s="113"/>
    </row>
    <row r="162" spans="1:18" s="80" customFormat="1" x14ac:dyDescent="0.25">
      <c r="A162" s="107">
        <v>150</v>
      </c>
      <c r="B162" s="107"/>
      <c r="C162" s="102"/>
      <c r="D162" s="102"/>
      <c r="E162" s="102"/>
      <c r="F162" s="102"/>
      <c r="G162" s="102"/>
      <c r="H162" s="102">
        <v>0</v>
      </c>
      <c r="I162" s="102">
        <f>J11*H162</f>
        <v>0</v>
      </c>
      <c r="J162" s="108">
        <v>0</v>
      </c>
      <c r="K162" s="109">
        <f t="shared" si="6"/>
        <v>0</v>
      </c>
      <c r="L162" s="107"/>
      <c r="M162" s="110"/>
      <c r="N162" s="111"/>
      <c r="O162" s="112"/>
      <c r="P162" s="113"/>
      <c r="R162" s="113"/>
    </row>
    <row r="163" spans="1:18" s="80" customFormat="1" x14ac:dyDescent="0.25">
      <c r="A163" s="107">
        <v>151</v>
      </c>
      <c r="B163" s="107"/>
      <c r="C163" s="102"/>
      <c r="D163" s="102"/>
      <c r="E163" s="102"/>
      <c r="F163" s="102"/>
      <c r="G163" s="102"/>
      <c r="H163" s="102">
        <v>0</v>
      </c>
      <c r="I163" s="102">
        <f>J11*H163</f>
        <v>0</v>
      </c>
      <c r="J163" s="108">
        <v>0</v>
      </c>
      <c r="K163" s="109">
        <f t="shared" si="6"/>
        <v>0</v>
      </c>
      <c r="L163" s="107"/>
      <c r="M163" s="110"/>
      <c r="N163" s="111"/>
      <c r="O163" s="112"/>
      <c r="P163" s="113"/>
      <c r="R163" s="113"/>
    </row>
    <row r="164" spans="1:18" s="80" customFormat="1" x14ac:dyDescent="0.25">
      <c r="A164" s="107">
        <v>152</v>
      </c>
      <c r="B164" s="107"/>
      <c r="C164" s="102"/>
      <c r="D164" s="102"/>
      <c r="E164" s="102"/>
      <c r="F164" s="102"/>
      <c r="G164" s="102"/>
      <c r="H164" s="102">
        <v>0</v>
      </c>
      <c r="I164" s="102">
        <f>J11*H164</f>
        <v>0</v>
      </c>
      <c r="J164" s="108">
        <v>0</v>
      </c>
      <c r="K164" s="109">
        <f t="shared" si="6"/>
        <v>0</v>
      </c>
      <c r="L164" s="107"/>
      <c r="M164" s="110"/>
      <c r="N164" s="111"/>
      <c r="O164" s="112"/>
      <c r="P164" s="113"/>
      <c r="R164" s="113"/>
    </row>
    <row r="165" spans="1:18" s="80" customFormat="1" x14ac:dyDescent="0.25">
      <c r="A165" s="107">
        <v>153</v>
      </c>
      <c r="B165" s="107"/>
      <c r="C165" s="102"/>
      <c r="D165" s="102"/>
      <c r="E165" s="102"/>
      <c r="F165" s="102"/>
      <c r="G165" s="102"/>
      <c r="H165" s="102">
        <v>0</v>
      </c>
      <c r="I165" s="102">
        <f>J11*H165</f>
        <v>0</v>
      </c>
      <c r="J165" s="108">
        <v>0</v>
      </c>
      <c r="K165" s="109">
        <f t="shared" si="6"/>
        <v>0</v>
      </c>
      <c r="L165" s="107"/>
      <c r="M165" s="110"/>
      <c r="N165" s="111"/>
      <c r="O165" s="112"/>
      <c r="P165" s="113"/>
      <c r="R165" s="113"/>
    </row>
    <row r="166" spans="1:18" s="80" customFormat="1" x14ac:dyDescent="0.25">
      <c r="A166" s="107">
        <v>154</v>
      </c>
      <c r="B166" s="107"/>
      <c r="C166" s="102"/>
      <c r="D166" s="102"/>
      <c r="E166" s="102"/>
      <c r="F166" s="102"/>
      <c r="G166" s="102"/>
      <c r="H166" s="102">
        <v>0</v>
      </c>
      <c r="I166" s="102">
        <f>J11*H166</f>
        <v>0</v>
      </c>
      <c r="J166" s="108">
        <v>0</v>
      </c>
      <c r="K166" s="109">
        <f t="shared" si="6"/>
        <v>0</v>
      </c>
      <c r="L166" s="107"/>
      <c r="M166" s="110"/>
      <c r="N166" s="111"/>
      <c r="O166" s="112"/>
      <c r="P166" s="113"/>
      <c r="R166" s="113"/>
    </row>
    <row r="167" spans="1:18" s="80" customFormat="1" x14ac:dyDescent="0.25">
      <c r="A167" s="107">
        <v>155</v>
      </c>
      <c r="B167" s="107"/>
      <c r="C167" s="102"/>
      <c r="D167" s="102"/>
      <c r="E167" s="102"/>
      <c r="F167" s="102"/>
      <c r="G167" s="102"/>
      <c r="H167" s="102">
        <v>0</v>
      </c>
      <c r="I167" s="102">
        <f>J11*H167</f>
        <v>0</v>
      </c>
      <c r="J167" s="108">
        <v>0</v>
      </c>
      <c r="K167" s="109">
        <f t="shared" si="6"/>
        <v>0</v>
      </c>
      <c r="L167" s="107"/>
      <c r="M167" s="110"/>
      <c r="N167" s="111"/>
      <c r="O167" s="112"/>
      <c r="P167" s="113"/>
      <c r="R167" s="113"/>
    </row>
    <row r="168" spans="1:18" s="80" customFormat="1" x14ac:dyDescent="0.25">
      <c r="A168" s="107">
        <v>156</v>
      </c>
      <c r="B168" s="107"/>
      <c r="C168" s="102"/>
      <c r="D168" s="102"/>
      <c r="E168" s="102"/>
      <c r="F168" s="102"/>
      <c r="G168" s="102"/>
      <c r="H168" s="102">
        <v>0</v>
      </c>
      <c r="I168" s="102">
        <f>J11*H168</f>
        <v>0</v>
      </c>
      <c r="J168" s="108">
        <v>0</v>
      </c>
      <c r="K168" s="109">
        <f t="shared" si="6"/>
        <v>0</v>
      </c>
      <c r="L168" s="107"/>
      <c r="M168" s="110"/>
      <c r="N168" s="111"/>
      <c r="O168" s="112"/>
      <c r="P168" s="113"/>
      <c r="R168" s="113"/>
    </row>
    <row r="169" spans="1:18" s="80" customFormat="1" x14ac:dyDescent="0.25">
      <c r="A169" s="107">
        <v>157</v>
      </c>
      <c r="B169" s="107"/>
      <c r="C169" s="102"/>
      <c r="D169" s="102"/>
      <c r="E169" s="102"/>
      <c r="F169" s="102"/>
      <c r="G169" s="102"/>
      <c r="H169" s="102">
        <v>0</v>
      </c>
      <c r="I169" s="102">
        <f>J11*H169</f>
        <v>0</v>
      </c>
      <c r="J169" s="108">
        <v>0</v>
      </c>
      <c r="K169" s="109">
        <f t="shared" si="6"/>
        <v>0</v>
      </c>
      <c r="L169" s="107"/>
      <c r="M169" s="110"/>
      <c r="N169" s="111"/>
      <c r="O169" s="112"/>
      <c r="P169" s="113"/>
      <c r="R169" s="113"/>
    </row>
    <row r="170" spans="1:18" s="80" customFormat="1" x14ac:dyDescent="0.25">
      <c r="A170" s="107">
        <v>158</v>
      </c>
      <c r="B170" s="107"/>
      <c r="C170" s="102"/>
      <c r="D170" s="102"/>
      <c r="E170" s="102"/>
      <c r="F170" s="102"/>
      <c r="G170" s="102"/>
      <c r="H170" s="102">
        <v>0</v>
      </c>
      <c r="I170" s="102">
        <f>J11*H170</f>
        <v>0</v>
      </c>
      <c r="J170" s="108">
        <v>0</v>
      </c>
      <c r="K170" s="109">
        <f t="shared" si="6"/>
        <v>0</v>
      </c>
      <c r="L170" s="107"/>
      <c r="M170" s="110"/>
      <c r="N170" s="111"/>
      <c r="O170" s="112"/>
      <c r="P170" s="113"/>
      <c r="R170" s="113"/>
    </row>
    <row r="171" spans="1:18" s="80" customFormat="1" x14ac:dyDescent="0.25">
      <c r="A171" s="107">
        <v>159</v>
      </c>
      <c r="B171" s="107"/>
      <c r="C171" s="102"/>
      <c r="D171" s="102"/>
      <c r="E171" s="102"/>
      <c r="F171" s="102"/>
      <c r="G171" s="102"/>
      <c r="H171" s="102">
        <v>0</v>
      </c>
      <c r="I171" s="102">
        <f>J11*H171</f>
        <v>0</v>
      </c>
      <c r="J171" s="108">
        <v>0</v>
      </c>
      <c r="K171" s="109">
        <f t="shared" si="6"/>
        <v>0</v>
      </c>
      <c r="L171" s="107"/>
      <c r="M171" s="110"/>
      <c r="N171" s="111"/>
      <c r="O171" s="112"/>
      <c r="P171" s="113"/>
      <c r="R171" s="113"/>
    </row>
    <row r="172" spans="1:18" s="80" customFormat="1" x14ac:dyDescent="0.25">
      <c r="A172" s="107">
        <v>160</v>
      </c>
      <c r="B172" s="107"/>
      <c r="C172" s="102"/>
      <c r="D172" s="102"/>
      <c r="E172" s="102"/>
      <c r="F172" s="102"/>
      <c r="G172" s="102"/>
      <c r="H172" s="102">
        <v>0</v>
      </c>
      <c r="I172" s="102">
        <f>J11*H172</f>
        <v>0</v>
      </c>
      <c r="J172" s="108">
        <v>0</v>
      </c>
      <c r="K172" s="109">
        <f t="shared" si="6"/>
        <v>0</v>
      </c>
      <c r="L172" s="107"/>
      <c r="M172" s="110"/>
      <c r="N172" s="111"/>
      <c r="O172" s="112"/>
      <c r="P172" s="113"/>
      <c r="R172" s="113"/>
    </row>
    <row r="173" spans="1:18" s="80" customFormat="1" x14ac:dyDescent="0.25">
      <c r="A173" s="107">
        <v>161</v>
      </c>
      <c r="B173" s="107"/>
      <c r="C173" s="102"/>
      <c r="D173" s="102"/>
      <c r="E173" s="102"/>
      <c r="F173" s="102"/>
      <c r="G173" s="102"/>
      <c r="H173" s="102">
        <v>0</v>
      </c>
      <c r="I173" s="102">
        <f>J11*H173</f>
        <v>0</v>
      </c>
      <c r="J173" s="108">
        <v>0</v>
      </c>
      <c r="K173" s="109">
        <f t="shared" si="6"/>
        <v>0</v>
      </c>
      <c r="L173" s="107"/>
      <c r="M173" s="110"/>
      <c r="N173" s="111"/>
      <c r="O173" s="112"/>
      <c r="P173" s="113"/>
      <c r="R173" s="113"/>
    </row>
    <row r="174" spans="1:18" s="80" customFormat="1" x14ac:dyDescent="0.25">
      <c r="A174" s="107">
        <v>162</v>
      </c>
      <c r="B174" s="107"/>
      <c r="C174" s="102"/>
      <c r="D174" s="102"/>
      <c r="E174" s="102"/>
      <c r="F174" s="102"/>
      <c r="G174" s="102"/>
      <c r="H174" s="102">
        <v>0</v>
      </c>
      <c r="I174" s="102">
        <f>J11*H174</f>
        <v>0</v>
      </c>
      <c r="J174" s="108">
        <v>0</v>
      </c>
      <c r="K174" s="109">
        <f t="shared" si="6"/>
        <v>0</v>
      </c>
      <c r="L174" s="107"/>
      <c r="M174" s="110"/>
      <c r="N174" s="111"/>
      <c r="O174" s="112"/>
      <c r="P174" s="113"/>
      <c r="R174" s="113"/>
    </row>
    <row r="175" spans="1:18" s="80" customFormat="1" x14ac:dyDescent="0.25">
      <c r="A175" s="107">
        <v>163</v>
      </c>
      <c r="B175" s="107"/>
      <c r="C175" s="102"/>
      <c r="D175" s="102"/>
      <c r="E175" s="102"/>
      <c r="F175" s="102"/>
      <c r="G175" s="102"/>
      <c r="H175" s="102">
        <v>0</v>
      </c>
      <c r="I175" s="102">
        <f>J11*H175</f>
        <v>0</v>
      </c>
      <c r="J175" s="108">
        <v>0</v>
      </c>
      <c r="K175" s="109">
        <f t="shared" si="6"/>
        <v>0</v>
      </c>
      <c r="L175" s="107"/>
      <c r="M175" s="110"/>
      <c r="N175" s="111"/>
      <c r="O175" s="112"/>
      <c r="P175" s="113"/>
      <c r="R175" s="113"/>
    </row>
    <row r="176" spans="1:18" s="80" customFormat="1" x14ac:dyDescent="0.25">
      <c r="A176" s="107">
        <v>164</v>
      </c>
      <c r="B176" s="107"/>
      <c r="C176" s="102"/>
      <c r="D176" s="102"/>
      <c r="E176" s="102"/>
      <c r="F176" s="102"/>
      <c r="G176" s="102"/>
      <c r="H176" s="102">
        <v>0</v>
      </c>
      <c r="I176" s="102">
        <f>J11*H176</f>
        <v>0</v>
      </c>
      <c r="J176" s="108">
        <v>0</v>
      </c>
      <c r="K176" s="109">
        <f t="shared" si="6"/>
        <v>0</v>
      </c>
      <c r="L176" s="107"/>
      <c r="M176" s="110"/>
      <c r="N176" s="111"/>
      <c r="O176" s="112"/>
      <c r="P176" s="113"/>
      <c r="R176" s="113"/>
    </row>
    <row r="177" spans="1:18" s="80" customFormat="1" x14ac:dyDescent="0.25">
      <c r="A177" s="107">
        <v>165</v>
      </c>
      <c r="B177" s="107"/>
      <c r="C177" s="102"/>
      <c r="D177" s="102"/>
      <c r="E177" s="102"/>
      <c r="F177" s="102"/>
      <c r="G177" s="102"/>
      <c r="H177" s="102">
        <v>0</v>
      </c>
      <c r="I177" s="102">
        <f>J11*H177</f>
        <v>0</v>
      </c>
      <c r="J177" s="108">
        <v>0</v>
      </c>
      <c r="K177" s="109">
        <f t="shared" ref="K177:K240" si="7">MMULT(H177,J177)</f>
        <v>0</v>
      </c>
      <c r="L177" s="107"/>
      <c r="M177" s="110"/>
      <c r="N177" s="111"/>
      <c r="O177" s="112"/>
      <c r="P177" s="113"/>
      <c r="R177" s="113"/>
    </row>
    <row r="178" spans="1:18" s="80" customFormat="1" x14ac:dyDescent="0.25">
      <c r="A178" s="107">
        <v>166</v>
      </c>
      <c r="B178" s="107"/>
      <c r="C178" s="102"/>
      <c r="D178" s="102"/>
      <c r="E178" s="102"/>
      <c r="F178" s="102"/>
      <c r="G178" s="102"/>
      <c r="H178" s="102">
        <v>0</v>
      </c>
      <c r="I178" s="102">
        <f>J11*H178</f>
        <v>0</v>
      </c>
      <c r="J178" s="108">
        <v>0</v>
      </c>
      <c r="K178" s="109">
        <f t="shared" si="7"/>
        <v>0</v>
      </c>
      <c r="L178" s="107"/>
      <c r="M178" s="110"/>
      <c r="N178" s="111"/>
      <c r="O178" s="112"/>
      <c r="P178" s="113"/>
      <c r="R178" s="113"/>
    </row>
    <row r="179" spans="1:18" s="80" customFormat="1" x14ac:dyDescent="0.25">
      <c r="A179" s="107">
        <v>167</v>
      </c>
      <c r="B179" s="107"/>
      <c r="C179" s="102"/>
      <c r="D179" s="102"/>
      <c r="E179" s="102"/>
      <c r="F179" s="102"/>
      <c r="G179" s="102"/>
      <c r="H179" s="102">
        <v>0</v>
      </c>
      <c r="I179" s="102">
        <f>J11*H179</f>
        <v>0</v>
      </c>
      <c r="J179" s="108">
        <v>0</v>
      </c>
      <c r="K179" s="109">
        <f t="shared" si="7"/>
        <v>0</v>
      </c>
      <c r="L179" s="107"/>
      <c r="M179" s="110"/>
      <c r="N179" s="111"/>
      <c r="O179" s="112"/>
      <c r="P179" s="113"/>
      <c r="R179" s="113"/>
    </row>
    <row r="180" spans="1:18" s="80" customFormat="1" x14ac:dyDescent="0.25">
      <c r="A180" s="107">
        <v>168</v>
      </c>
      <c r="B180" s="107"/>
      <c r="C180" s="102"/>
      <c r="D180" s="102"/>
      <c r="E180" s="102"/>
      <c r="F180" s="102"/>
      <c r="G180" s="102"/>
      <c r="H180" s="102">
        <v>0</v>
      </c>
      <c r="I180" s="102">
        <f>J11*H180</f>
        <v>0</v>
      </c>
      <c r="J180" s="108">
        <v>0</v>
      </c>
      <c r="K180" s="109">
        <f t="shared" si="7"/>
        <v>0</v>
      </c>
      <c r="L180" s="107"/>
      <c r="M180" s="110"/>
      <c r="N180" s="111"/>
      <c r="O180" s="112"/>
      <c r="P180" s="113"/>
      <c r="R180" s="113"/>
    </row>
    <row r="181" spans="1:18" s="80" customFormat="1" x14ac:dyDescent="0.25">
      <c r="A181" s="107">
        <v>169</v>
      </c>
      <c r="B181" s="107"/>
      <c r="C181" s="102"/>
      <c r="D181" s="102"/>
      <c r="E181" s="102"/>
      <c r="F181" s="102"/>
      <c r="G181" s="102"/>
      <c r="H181" s="102">
        <v>0</v>
      </c>
      <c r="I181" s="102">
        <f>J11*H181</f>
        <v>0</v>
      </c>
      <c r="J181" s="108">
        <v>0</v>
      </c>
      <c r="K181" s="109">
        <f t="shared" si="7"/>
        <v>0</v>
      </c>
      <c r="L181" s="107"/>
      <c r="M181" s="110"/>
      <c r="N181" s="111"/>
      <c r="O181" s="112"/>
      <c r="P181" s="113"/>
      <c r="R181" s="113"/>
    </row>
    <row r="182" spans="1:18" s="80" customFormat="1" x14ac:dyDescent="0.25">
      <c r="A182" s="107">
        <v>170</v>
      </c>
      <c r="B182" s="107"/>
      <c r="C182" s="102"/>
      <c r="D182" s="102"/>
      <c r="E182" s="102"/>
      <c r="F182" s="102"/>
      <c r="G182" s="102"/>
      <c r="H182" s="102">
        <v>0</v>
      </c>
      <c r="I182" s="102">
        <f>J11*H182</f>
        <v>0</v>
      </c>
      <c r="J182" s="108">
        <v>0</v>
      </c>
      <c r="K182" s="109">
        <f t="shared" si="7"/>
        <v>0</v>
      </c>
      <c r="L182" s="107"/>
      <c r="M182" s="110"/>
      <c r="N182" s="111"/>
      <c r="O182" s="112"/>
      <c r="P182" s="113"/>
      <c r="R182" s="113"/>
    </row>
    <row r="183" spans="1:18" s="80" customFormat="1" x14ac:dyDescent="0.25">
      <c r="A183" s="107">
        <v>171</v>
      </c>
      <c r="B183" s="107"/>
      <c r="C183" s="102"/>
      <c r="D183" s="102"/>
      <c r="E183" s="102"/>
      <c r="F183" s="102"/>
      <c r="G183" s="102"/>
      <c r="H183" s="102">
        <v>0</v>
      </c>
      <c r="I183" s="102">
        <f>J11*H183</f>
        <v>0</v>
      </c>
      <c r="J183" s="108">
        <v>0</v>
      </c>
      <c r="K183" s="109">
        <f t="shared" si="7"/>
        <v>0</v>
      </c>
      <c r="L183" s="107"/>
      <c r="M183" s="110"/>
      <c r="N183" s="111"/>
      <c r="O183" s="112"/>
      <c r="P183" s="113"/>
      <c r="R183" s="113"/>
    </row>
    <row r="184" spans="1:18" s="80" customFormat="1" x14ac:dyDescent="0.25">
      <c r="A184" s="107">
        <v>172</v>
      </c>
      <c r="B184" s="107"/>
      <c r="C184" s="102"/>
      <c r="D184" s="102"/>
      <c r="E184" s="102"/>
      <c r="F184" s="102"/>
      <c r="G184" s="102"/>
      <c r="H184" s="102">
        <v>0</v>
      </c>
      <c r="I184" s="102">
        <f>J11*H184</f>
        <v>0</v>
      </c>
      <c r="J184" s="108">
        <v>0</v>
      </c>
      <c r="K184" s="109">
        <f t="shared" si="7"/>
        <v>0</v>
      </c>
      <c r="L184" s="107"/>
      <c r="M184" s="110"/>
      <c r="N184" s="111"/>
      <c r="O184" s="112"/>
      <c r="P184" s="113"/>
      <c r="R184" s="113"/>
    </row>
    <row r="185" spans="1:18" s="80" customFormat="1" x14ac:dyDescent="0.25">
      <c r="A185" s="107">
        <v>173</v>
      </c>
      <c r="B185" s="107"/>
      <c r="C185" s="102"/>
      <c r="D185" s="102"/>
      <c r="E185" s="102"/>
      <c r="F185" s="102"/>
      <c r="G185" s="102"/>
      <c r="H185" s="102">
        <v>0</v>
      </c>
      <c r="I185" s="102">
        <f>J11*H185</f>
        <v>0</v>
      </c>
      <c r="J185" s="108">
        <v>0</v>
      </c>
      <c r="K185" s="109">
        <f t="shared" si="7"/>
        <v>0</v>
      </c>
      <c r="L185" s="107"/>
      <c r="M185" s="110"/>
      <c r="N185" s="111"/>
      <c r="O185" s="112"/>
      <c r="P185" s="113"/>
      <c r="R185" s="113"/>
    </row>
    <row r="186" spans="1:18" s="80" customFormat="1" x14ac:dyDescent="0.25">
      <c r="A186" s="107">
        <v>174</v>
      </c>
      <c r="B186" s="107"/>
      <c r="C186" s="102"/>
      <c r="D186" s="102"/>
      <c r="E186" s="102"/>
      <c r="F186" s="102"/>
      <c r="G186" s="102"/>
      <c r="H186" s="102">
        <v>0</v>
      </c>
      <c r="I186" s="102">
        <f>J11*H186</f>
        <v>0</v>
      </c>
      <c r="J186" s="108">
        <v>0</v>
      </c>
      <c r="K186" s="109">
        <f t="shared" si="7"/>
        <v>0</v>
      </c>
      <c r="L186" s="107"/>
      <c r="M186" s="110"/>
      <c r="N186" s="111"/>
      <c r="O186" s="112"/>
      <c r="P186" s="113"/>
      <c r="R186" s="113"/>
    </row>
    <row r="187" spans="1:18" s="80" customFormat="1" x14ac:dyDescent="0.25">
      <c r="A187" s="107">
        <v>175</v>
      </c>
      <c r="B187" s="107"/>
      <c r="C187" s="102"/>
      <c r="D187" s="102"/>
      <c r="E187" s="102"/>
      <c r="F187" s="102"/>
      <c r="G187" s="102"/>
      <c r="H187" s="102">
        <v>0</v>
      </c>
      <c r="I187" s="102">
        <f>J11*H187</f>
        <v>0</v>
      </c>
      <c r="J187" s="108">
        <v>0</v>
      </c>
      <c r="K187" s="109">
        <f t="shared" si="7"/>
        <v>0</v>
      </c>
      <c r="L187" s="107"/>
      <c r="M187" s="110"/>
      <c r="N187" s="111"/>
      <c r="O187" s="112"/>
      <c r="P187" s="113"/>
      <c r="R187" s="113"/>
    </row>
    <row r="188" spans="1:18" s="80" customFormat="1" x14ac:dyDescent="0.25">
      <c r="A188" s="107">
        <v>176</v>
      </c>
      <c r="B188" s="107"/>
      <c r="C188" s="102"/>
      <c r="D188" s="102"/>
      <c r="E188" s="102"/>
      <c r="F188" s="102"/>
      <c r="G188" s="102"/>
      <c r="H188" s="102">
        <v>0</v>
      </c>
      <c r="I188" s="102">
        <f>J11*H188</f>
        <v>0</v>
      </c>
      <c r="J188" s="108">
        <v>0</v>
      </c>
      <c r="K188" s="109">
        <f t="shared" si="7"/>
        <v>0</v>
      </c>
      <c r="L188" s="107"/>
      <c r="M188" s="110"/>
      <c r="N188" s="111"/>
      <c r="O188" s="112"/>
      <c r="P188" s="113"/>
      <c r="R188" s="113"/>
    </row>
    <row r="189" spans="1:18" s="80" customFormat="1" x14ac:dyDescent="0.25">
      <c r="A189" s="107">
        <v>177</v>
      </c>
      <c r="B189" s="107"/>
      <c r="C189" s="102"/>
      <c r="D189" s="102"/>
      <c r="E189" s="102"/>
      <c r="F189" s="102"/>
      <c r="G189" s="102"/>
      <c r="H189" s="102">
        <v>0</v>
      </c>
      <c r="I189" s="102">
        <f>J11*H189</f>
        <v>0</v>
      </c>
      <c r="J189" s="108">
        <v>0</v>
      </c>
      <c r="K189" s="109">
        <f t="shared" si="7"/>
        <v>0</v>
      </c>
      <c r="L189" s="107"/>
      <c r="M189" s="110"/>
      <c r="N189" s="111"/>
      <c r="O189" s="112"/>
      <c r="P189" s="113"/>
      <c r="R189" s="113"/>
    </row>
    <row r="190" spans="1:18" s="80" customFormat="1" x14ac:dyDescent="0.25">
      <c r="A190" s="107">
        <v>178</v>
      </c>
      <c r="B190" s="107"/>
      <c r="C190" s="102"/>
      <c r="D190" s="102"/>
      <c r="E190" s="102"/>
      <c r="F190" s="102"/>
      <c r="G190" s="102"/>
      <c r="H190" s="102">
        <v>0</v>
      </c>
      <c r="I190" s="102">
        <f>J11*H190</f>
        <v>0</v>
      </c>
      <c r="J190" s="108">
        <v>0</v>
      </c>
      <c r="K190" s="109">
        <f t="shared" si="7"/>
        <v>0</v>
      </c>
      <c r="L190" s="107"/>
      <c r="M190" s="110"/>
      <c r="N190" s="111"/>
      <c r="O190" s="112"/>
      <c r="P190" s="113"/>
      <c r="R190" s="113"/>
    </row>
    <row r="191" spans="1:18" s="80" customFormat="1" x14ac:dyDescent="0.25">
      <c r="A191" s="107">
        <v>179</v>
      </c>
      <c r="B191" s="107"/>
      <c r="C191" s="102"/>
      <c r="D191" s="102"/>
      <c r="E191" s="102"/>
      <c r="F191" s="102"/>
      <c r="G191" s="102"/>
      <c r="H191" s="102">
        <v>0</v>
      </c>
      <c r="I191" s="102">
        <f>J11*H191</f>
        <v>0</v>
      </c>
      <c r="J191" s="108">
        <v>0</v>
      </c>
      <c r="K191" s="109">
        <f t="shared" si="7"/>
        <v>0</v>
      </c>
      <c r="L191" s="107"/>
      <c r="M191" s="110"/>
      <c r="N191" s="111"/>
      <c r="O191" s="112"/>
      <c r="P191" s="113"/>
      <c r="R191" s="113"/>
    </row>
    <row r="192" spans="1:18" s="80" customFormat="1" x14ac:dyDescent="0.25">
      <c r="A192" s="107">
        <v>180</v>
      </c>
      <c r="B192" s="107"/>
      <c r="C192" s="102"/>
      <c r="D192" s="102"/>
      <c r="E192" s="102"/>
      <c r="F192" s="102"/>
      <c r="G192" s="102"/>
      <c r="H192" s="102">
        <v>0</v>
      </c>
      <c r="I192" s="102">
        <f>J11*H192</f>
        <v>0</v>
      </c>
      <c r="J192" s="108">
        <v>0</v>
      </c>
      <c r="K192" s="109">
        <f t="shared" si="7"/>
        <v>0</v>
      </c>
      <c r="L192" s="107"/>
      <c r="M192" s="110"/>
      <c r="N192" s="111"/>
      <c r="O192" s="112"/>
      <c r="P192" s="113"/>
      <c r="R192" s="113"/>
    </row>
    <row r="193" spans="1:18" s="80" customFormat="1" x14ac:dyDescent="0.25">
      <c r="A193" s="107">
        <v>181</v>
      </c>
      <c r="B193" s="107"/>
      <c r="C193" s="102"/>
      <c r="D193" s="102"/>
      <c r="E193" s="102"/>
      <c r="F193" s="102"/>
      <c r="G193" s="102"/>
      <c r="H193" s="102">
        <v>0</v>
      </c>
      <c r="I193" s="102">
        <f>J11*H193</f>
        <v>0</v>
      </c>
      <c r="J193" s="108">
        <v>0</v>
      </c>
      <c r="K193" s="109">
        <f t="shared" si="7"/>
        <v>0</v>
      </c>
      <c r="L193" s="107"/>
      <c r="M193" s="110"/>
      <c r="N193" s="111"/>
      <c r="O193" s="112"/>
      <c r="P193" s="113"/>
      <c r="R193" s="113"/>
    </row>
    <row r="194" spans="1:18" s="80" customFormat="1" x14ac:dyDescent="0.25">
      <c r="A194" s="107">
        <v>182</v>
      </c>
      <c r="B194" s="107"/>
      <c r="C194" s="102"/>
      <c r="D194" s="102"/>
      <c r="E194" s="102"/>
      <c r="F194" s="102"/>
      <c r="G194" s="102"/>
      <c r="H194" s="102">
        <v>0</v>
      </c>
      <c r="I194" s="102">
        <f>J11*H194</f>
        <v>0</v>
      </c>
      <c r="J194" s="108">
        <v>0</v>
      </c>
      <c r="K194" s="109">
        <f t="shared" si="7"/>
        <v>0</v>
      </c>
      <c r="L194" s="107"/>
      <c r="M194" s="110"/>
      <c r="N194" s="111"/>
      <c r="O194" s="112"/>
      <c r="P194" s="113"/>
      <c r="R194" s="113"/>
    </row>
    <row r="195" spans="1:18" s="80" customFormat="1" x14ac:dyDescent="0.25">
      <c r="A195" s="107">
        <v>183</v>
      </c>
      <c r="B195" s="107"/>
      <c r="C195" s="102"/>
      <c r="D195" s="102"/>
      <c r="E195" s="102"/>
      <c r="F195" s="102"/>
      <c r="G195" s="102"/>
      <c r="H195" s="102">
        <v>0</v>
      </c>
      <c r="I195" s="102">
        <f>J11*H195</f>
        <v>0</v>
      </c>
      <c r="J195" s="108">
        <v>0</v>
      </c>
      <c r="K195" s="109">
        <f t="shared" si="7"/>
        <v>0</v>
      </c>
      <c r="L195" s="107"/>
      <c r="M195" s="110"/>
      <c r="N195" s="111"/>
      <c r="O195" s="112"/>
      <c r="P195" s="113"/>
      <c r="R195" s="113"/>
    </row>
    <row r="196" spans="1:18" s="80" customFormat="1" x14ac:dyDescent="0.25">
      <c r="A196" s="107">
        <v>184</v>
      </c>
      <c r="B196" s="107"/>
      <c r="C196" s="102"/>
      <c r="D196" s="102"/>
      <c r="E196" s="102"/>
      <c r="F196" s="102"/>
      <c r="G196" s="102"/>
      <c r="H196" s="102">
        <v>0</v>
      </c>
      <c r="I196" s="102">
        <f>J11*H196</f>
        <v>0</v>
      </c>
      <c r="J196" s="108">
        <v>0</v>
      </c>
      <c r="K196" s="109">
        <f t="shared" si="7"/>
        <v>0</v>
      </c>
      <c r="L196" s="107"/>
      <c r="M196" s="110"/>
      <c r="N196" s="111"/>
      <c r="O196" s="112"/>
      <c r="P196" s="113"/>
      <c r="R196" s="113"/>
    </row>
    <row r="197" spans="1:18" s="80" customFormat="1" x14ac:dyDescent="0.25">
      <c r="A197" s="107">
        <v>185</v>
      </c>
      <c r="B197" s="107"/>
      <c r="C197" s="102"/>
      <c r="D197" s="102"/>
      <c r="E197" s="102"/>
      <c r="F197" s="102"/>
      <c r="G197" s="102"/>
      <c r="H197" s="102">
        <v>0</v>
      </c>
      <c r="I197" s="102">
        <f>J11*H197</f>
        <v>0</v>
      </c>
      <c r="J197" s="108">
        <v>0</v>
      </c>
      <c r="K197" s="109">
        <f t="shared" si="7"/>
        <v>0</v>
      </c>
      <c r="L197" s="107"/>
      <c r="M197" s="110"/>
      <c r="N197" s="111"/>
      <c r="O197" s="112"/>
      <c r="P197" s="113"/>
      <c r="R197" s="113"/>
    </row>
    <row r="198" spans="1:18" s="80" customFormat="1" x14ac:dyDescent="0.25">
      <c r="A198" s="107">
        <v>186</v>
      </c>
      <c r="B198" s="107"/>
      <c r="C198" s="102"/>
      <c r="D198" s="102"/>
      <c r="E198" s="102"/>
      <c r="F198" s="102"/>
      <c r="G198" s="102"/>
      <c r="H198" s="102">
        <v>0</v>
      </c>
      <c r="I198" s="102">
        <f>J11*H198</f>
        <v>0</v>
      </c>
      <c r="J198" s="108">
        <v>0</v>
      </c>
      <c r="K198" s="109">
        <f t="shared" si="7"/>
        <v>0</v>
      </c>
      <c r="L198" s="107"/>
      <c r="M198" s="110"/>
      <c r="N198" s="111"/>
      <c r="O198" s="112"/>
      <c r="P198" s="113"/>
      <c r="R198" s="113"/>
    </row>
    <row r="199" spans="1:18" s="80" customFormat="1" x14ac:dyDescent="0.25">
      <c r="A199" s="107">
        <v>187</v>
      </c>
      <c r="B199" s="107"/>
      <c r="C199" s="102"/>
      <c r="D199" s="102"/>
      <c r="E199" s="102"/>
      <c r="F199" s="102"/>
      <c r="G199" s="102"/>
      <c r="H199" s="102">
        <v>0</v>
      </c>
      <c r="I199" s="102">
        <f>J11*H199</f>
        <v>0</v>
      </c>
      <c r="J199" s="108">
        <v>0</v>
      </c>
      <c r="K199" s="109">
        <f t="shared" si="7"/>
        <v>0</v>
      </c>
      <c r="L199" s="107"/>
      <c r="M199" s="110"/>
      <c r="N199" s="111"/>
      <c r="O199" s="112"/>
      <c r="P199" s="113"/>
      <c r="R199" s="113"/>
    </row>
    <row r="200" spans="1:18" s="80" customFormat="1" x14ac:dyDescent="0.25">
      <c r="A200" s="107">
        <v>188</v>
      </c>
      <c r="B200" s="107"/>
      <c r="C200" s="102"/>
      <c r="D200" s="102"/>
      <c r="E200" s="102"/>
      <c r="F200" s="102"/>
      <c r="G200" s="102"/>
      <c r="H200" s="102">
        <v>0</v>
      </c>
      <c r="I200" s="102">
        <f>J11*H200</f>
        <v>0</v>
      </c>
      <c r="J200" s="108">
        <v>0</v>
      </c>
      <c r="K200" s="109">
        <f t="shared" si="7"/>
        <v>0</v>
      </c>
      <c r="L200" s="107"/>
      <c r="M200" s="110"/>
      <c r="N200" s="111"/>
      <c r="O200" s="112"/>
      <c r="P200" s="113"/>
      <c r="R200" s="113"/>
    </row>
    <row r="201" spans="1:18" s="80" customFormat="1" x14ac:dyDescent="0.25">
      <c r="A201" s="107">
        <v>189</v>
      </c>
      <c r="B201" s="107"/>
      <c r="C201" s="102"/>
      <c r="D201" s="102"/>
      <c r="E201" s="102"/>
      <c r="F201" s="102"/>
      <c r="G201" s="102"/>
      <c r="H201" s="102">
        <v>0</v>
      </c>
      <c r="I201" s="102">
        <f>J11*H201</f>
        <v>0</v>
      </c>
      <c r="J201" s="108">
        <v>0</v>
      </c>
      <c r="K201" s="109">
        <f t="shared" si="7"/>
        <v>0</v>
      </c>
      <c r="L201" s="107"/>
      <c r="M201" s="110"/>
      <c r="N201" s="111"/>
      <c r="O201" s="112"/>
      <c r="P201" s="113"/>
      <c r="R201" s="113"/>
    </row>
    <row r="202" spans="1:18" s="80" customFormat="1" x14ac:dyDescent="0.25">
      <c r="A202" s="107">
        <v>190</v>
      </c>
      <c r="B202" s="107"/>
      <c r="C202" s="102"/>
      <c r="D202" s="102"/>
      <c r="E202" s="102"/>
      <c r="F202" s="102"/>
      <c r="G202" s="102"/>
      <c r="H202" s="102">
        <v>0</v>
      </c>
      <c r="I202" s="102">
        <f>J11*H202</f>
        <v>0</v>
      </c>
      <c r="J202" s="108">
        <v>0</v>
      </c>
      <c r="K202" s="109">
        <f t="shared" si="7"/>
        <v>0</v>
      </c>
      <c r="L202" s="107"/>
      <c r="M202" s="110"/>
      <c r="N202" s="111"/>
      <c r="O202" s="112"/>
      <c r="P202" s="113"/>
      <c r="R202" s="113"/>
    </row>
    <row r="203" spans="1:18" s="80" customFormat="1" x14ac:dyDescent="0.25">
      <c r="A203" s="107">
        <v>191</v>
      </c>
      <c r="B203" s="107"/>
      <c r="C203" s="102"/>
      <c r="D203" s="102"/>
      <c r="E203" s="102"/>
      <c r="F203" s="102"/>
      <c r="G203" s="102"/>
      <c r="H203" s="102">
        <v>0</v>
      </c>
      <c r="I203" s="102">
        <f>J11*H203</f>
        <v>0</v>
      </c>
      <c r="J203" s="108">
        <v>0</v>
      </c>
      <c r="K203" s="109">
        <f t="shared" si="7"/>
        <v>0</v>
      </c>
      <c r="L203" s="107"/>
      <c r="M203" s="110"/>
      <c r="N203" s="111"/>
      <c r="O203" s="112"/>
      <c r="P203" s="113"/>
      <c r="R203" s="113"/>
    </row>
    <row r="204" spans="1:18" s="80" customFormat="1" x14ac:dyDescent="0.25">
      <c r="A204" s="107">
        <v>192</v>
      </c>
      <c r="B204" s="107"/>
      <c r="C204" s="102"/>
      <c r="D204" s="102"/>
      <c r="E204" s="102"/>
      <c r="F204" s="102"/>
      <c r="G204" s="102"/>
      <c r="H204" s="102">
        <v>0</v>
      </c>
      <c r="I204" s="102">
        <f>J11*H204</f>
        <v>0</v>
      </c>
      <c r="J204" s="108">
        <v>0</v>
      </c>
      <c r="K204" s="109">
        <f t="shared" si="7"/>
        <v>0</v>
      </c>
      <c r="L204" s="107"/>
      <c r="M204" s="110"/>
      <c r="N204" s="111"/>
      <c r="O204" s="112"/>
      <c r="P204" s="113"/>
      <c r="R204" s="113"/>
    </row>
    <row r="205" spans="1:18" s="80" customFormat="1" x14ac:dyDescent="0.25">
      <c r="A205" s="107">
        <v>193</v>
      </c>
      <c r="B205" s="107"/>
      <c r="C205" s="102"/>
      <c r="D205" s="102"/>
      <c r="E205" s="102"/>
      <c r="F205" s="102"/>
      <c r="G205" s="102"/>
      <c r="H205" s="102">
        <v>0</v>
      </c>
      <c r="I205" s="102">
        <f>J11*H205</f>
        <v>0</v>
      </c>
      <c r="J205" s="108">
        <v>0</v>
      </c>
      <c r="K205" s="109">
        <f t="shared" si="7"/>
        <v>0</v>
      </c>
      <c r="L205" s="107"/>
      <c r="M205" s="110"/>
      <c r="N205" s="111"/>
      <c r="O205" s="112"/>
      <c r="P205" s="113"/>
      <c r="R205" s="113"/>
    </row>
    <row r="206" spans="1:18" s="80" customFormat="1" x14ac:dyDescent="0.25">
      <c r="A206" s="107">
        <v>194</v>
      </c>
      <c r="B206" s="107"/>
      <c r="C206" s="102"/>
      <c r="D206" s="102"/>
      <c r="E206" s="102"/>
      <c r="F206" s="102"/>
      <c r="G206" s="102"/>
      <c r="H206" s="102">
        <v>0</v>
      </c>
      <c r="I206" s="102">
        <f>J11*H206</f>
        <v>0</v>
      </c>
      <c r="J206" s="108">
        <v>0</v>
      </c>
      <c r="K206" s="109">
        <f t="shared" si="7"/>
        <v>0</v>
      </c>
      <c r="L206" s="107"/>
      <c r="M206" s="110"/>
      <c r="N206" s="111"/>
      <c r="O206" s="112"/>
      <c r="P206" s="113"/>
      <c r="R206" s="113"/>
    </row>
    <row r="207" spans="1:18" s="80" customFormat="1" x14ac:dyDescent="0.25">
      <c r="A207" s="107">
        <v>195</v>
      </c>
      <c r="B207" s="107"/>
      <c r="C207" s="102"/>
      <c r="D207" s="102"/>
      <c r="E207" s="102"/>
      <c r="F207" s="102"/>
      <c r="G207" s="102"/>
      <c r="H207" s="102">
        <v>0</v>
      </c>
      <c r="I207" s="102">
        <f>J11*H207</f>
        <v>0</v>
      </c>
      <c r="J207" s="108">
        <v>0</v>
      </c>
      <c r="K207" s="109">
        <f t="shared" si="7"/>
        <v>0</v>
      </c>
      <c r="L207" s="107"/>
      <c r="M207" s="110"/>
      <c r="N207" s="111"/>
      <c r="O207" s="112"/>
      <c r="P207" s="113"/>
      <c r="R207" s="113"/>
    </row>
    <row r="208" spans="1:18" s="80" customFormat="1" x14ac:dyDescent="0.25">
      <c r="A208" s="107">
        <v>196</v>
      </c>
      <c r="B208" s="107"/>
      <c r="C208" s="102"/>
      <c r="D208" s="102"/>
      <c r="E208" s="102"/>
      <c r="F208" s="102"/>
      <c r="G208" s="102"/>
      <c r="H208" s="102">
        <v>0</v>
      </c>
      <c r="I208" s="102">
        <f>J11*H208</f>
        <v>0</v>
      </c>
      <c r="J208" s="108">
        <v>0</v>
      </c>
      <c r="K208" s="109">
        <f t="shared" si="7"/>
        <v>0</v>
      </c>
      <c r="L208" s="107"/>
      <c r="M208" s="110"/>
      <c r="N208" s="111"/>
      <c r="O208" s="112"/>
      <c r="P208" s="113"/>
      <c r="R208" s="113"/>
    </row>
    <row r="209" spans="1:18" s="80" customFormat="1" x14ac:dyDescent="0.25">
      <c r="A209" s="107">
        <v>197</v>
      </c>
      <c r="B209" s="107"/>
      <c r="C209" s="102"/>
      <c r="D209" s="102"/>
      <c r="E209" s="102"/>
      <c r="F209" s="102"/>
      <c r="G209" s="102"/>
      <c r="H209" s="102">
        <v>0</v>
      </c>
      <c r="I209" s="102">
        <f>J11*H209</f>
        <v>0</v>
      </c>
      <c r="J209" s="108">
        <v>0</v>
      </c>
      <c r="K209" s="109">
        <f t="shared" si="7"/>
        <v>0</v>
      </c>
      <c r="L209" s="107"/>
      <c r="M209" s="110"/>
      <c r="N209" s="111"/>
      <c r="O209" s="112"/>
      <c r="P209" s="113"/>
      <c r="R209" s="113"/>
    </row>
    <row r="210" spans="1:18" s="80" customFormat="1" x14ac:dyDescent="0.25">
      <c r="A210" s="107">
        <v>198</v>
      </c>
      <c r="B210" s="107"/>
      <c r="C210" s="102"/>
      <c r="D210" s="102"/>
      <c r="E210" s="102"/>
      <c r="F210" s="102"/>
      <c r="G210" s="102"/>
      <c r="H210" s="102">
        <v>0</v>
      </c>
      <c r="I210" s="102">
        <f>J11*H210</f>
        <v>0</v>
      </c>
      <c r="J210" s="108">
        <v>0</v>
      </c>
      <c r="K210" s="109">
        <f t="shared" si="7"/>
        <v>0</v>
      </c>
      <c r="L210" s="107"/>
      <c r="M210" s="110"/>
      <c r="N210" s="111"/>
      <c r="O210" s="112"/>
      <c r="P210" s="113"/>
      <c r="R210" s="113"/>
    </row>
    <row r="211" spans="1:18" s="80" customFormat="1" x14ac:dyDescent="0.25">
      <c r="A211" s="107">
        <v>199</v>
      </c>
      <c r="B211" s="107"/>
      <c r="C211" s="102"/>
      <c r="D211" s="102"/>
      <c r="E211" s="102"/>
      <c r="F211" s="102"/>
      <c r="G211" s="102"/>
      <c r="H211" s="102">
        <v>0</v>
      </c>
      <c r="I211" s="102">
        <f>J11*H211</f>
        <v>0</v>
      </c>
      <c r="J211" s="108">
        <v>0</v>
      </c>
      <c r="K211" s="109">
        <f t="shared" si="7"/>
        <v>0</v>
      </c>
      <c r="L211" s="107"/>
      <c r="M211" s="110"/>
      <c r="N211" s="111"/>
      <c r="O211" s="112"/>
      <c r="P211" s="113"/>
      <c r="R211" s="113"/>
    </row>
    <row r="212" spans="1:18" s="80" customFormat="1" x14ac:dyDescent="0.25">
      <c r="A212" s="107">
        <v>200</v>
      </c>
      <c r="B212" s="107"/>
      <c r="C212" s="102"/>
      <c r="D212" s="102"/>
      <c r="E212" s="102"/>
      <c r="F212" s="102"/>
      <c r="G212" s="102"/>
      <c r="H212" s="102">
        <v>0</v>
      </c>
      <c r="I212" s="102">
        <f>J11*H212</f>
        <v>0</v>
      </c>
      <c r="J212" s="108">
        <v>0</v>
      </c>
      <c r="K212" s="109">
        <f t="shared" si="7"/>
        <v>0</v>
      </c>
      <c r="L212" s="107"/>
      <c r="M212" s="110"/>
      <c r="N212" s="111"/>
      <c r="O212" s="112"/>
      <c r="P212" s="113"/>
      <c r="R212" s="113"/>
    </row>
    <row r="213" spans="1:18" s="80" customFormat="1" x14ac:dyDescent="0.25">
      <c r="A213" s="107">
        <v>201</v>
      </c>
      <c r="B213" s="107"/>
      <c r="C213" s="102"/>
      <c r="D213" s="102"/>
      <c r="E213" s="102"/>
      <c r="F213" s="102"/>
      <c r="G213" s="102"/>
      <c r="H213" s="102">
        <v>0</v>
      </c>
      <c r="I213" s="102">
        <f>J11*H213</f>
        <v>0</v>
      </c>
      <c r="J213" s="108">
        <v>0</v>
      </c>
      <c r="K213" s="109">
        <f t="shared" si="7"/>
        <v>0</v>
      </c>
      <c r="L213" s="107"/>
      <c r="M213" s="110"/>
      <c r="N213" s="111"/>
      <c r="O213" s="112"/>
      <c r="P213" s="113"/>
      <c r="R213" s="113"/>
    </row>
    <row r="214" spans="1:18" s="80" customFormat="1" x14ac:dyDescent="0.25">
      <c r="A214" s="107">
        <v>202</v>
      </c>
      <c r="B214" s="107"/>
      <c r="C214" s="102"/>
      <c r="D214" s="102"/>
      <c r="E214" s="102"/>
      <c r="F214" s="102"/>
      <c r="G214" s="102"/>
      <c r="H214" s="102">
        <v>0</v>
      </c>
      <c r="I214" s="102">
        <f>J11*H214</f>
        <v>0</v>
      </c>
      <c r="J214" s="108">
        <v>0</v>
      </c>
      <c r="K214" s="109">
        <f t="shared" si="7"/>
        <v>0</v>
      </c>
      <c r="L214" s="107"/>
      <c r="M214" s="110"/>
      <c r="N214" s="111"/>
      <c r="O214" s="112"/>
      <c r="P214" s="113"/>
      <c r="R214" s="113"/>
    </row>
    <row r="215" spans="1:18" s="80" customFormat="1" x14ac:dyDescent="0.25">
      <c r="A215" s="107">
        <v>203</v>
      </c>
      <c r="B215" s="107"/>
      <c r="C215" s="102"/>
      <c r="D215" s="102"/>
      <c r="E215" s="102"/>
      <c r="F215" s="102"/>
      <c r="G215" s="102"/>
      <c r="H215" s="102">
        <v>0</v>
      </c>
      <c r="I215" s="102">
        <f>J11*H215</f>
        <v>0</v>
      </c>
      <c r="J215" s="108">
        <v>0</v>
      </c>
      <c r="K215" s="109">
        <f t="shared" si="7"/>
        <v>0</v>
      </c>
      <c r="L215" s="107"/>
      <c r="M215" s="110"/>
      <c r="N215" s="111"/>
      <c r="O215" s="112"/>
      <c r="P215" s="113"/>
      <c r="R215" s="113"/>
    </row>
    <row r="216" spans="1:18" s="80" customFormat="1" x14ac:dyDescent="0.25">
      <c r="A216" s="107">
        <v>204</v>
      </c>
      <c r="B216" s="107"/>
      <c r="C216" s="102"/>
      <c r="D216" s="102"/>
      <c r="E216" s="102"/>
      <c r="F216" s="102"/>
      <c r="G216" s="102"/>
      <c r="H216" s="102">
        <v>0</v>
      </c>
      <c r="I216" s="102">
        <f>J11*H216</f>
        <v>0</v>
      </c>
      <c r="J216" s="108">
        <v>0</v>
      </c>
      <c r="K216" s="109">
        <f t="shared" si="7"/>
        <v>0</v>
      </c>
      <c r="L216" s="107"/>
      <c r="M216" s="110"/>
      <c r="N216" s="111"/>
      <c r="O216" s="112"/>
      <c r="P216" s="113"/>
      <c r="R216" s="113"/>
    </row>
    <row r="217" spans="1:18" s="80" customFormat="1" x14ac:dyDescent="0.25">
      <c r="A217" s="107">
        <v>205</v>
      </c>
      <c r="B217" s="107"/>
      <c r="C217" s="102"/>
      <c r="D217" s="102"/>
      <c r="E217" s="102"/>
      <c r="F217" s="102"/>
      <c r="G217" s="102"/>
      <c r="H217" s="102">
        <v>0</v>
      </c>
      <c r="I217" s="102">
        <f>J11*H217</f>
        <v>0</v>
      </c>
      <c r="J217" s="108">
        <v>0</v>
      </c>
      <c r="K217" s="109">
        <f t="shared" si="7"/>
        <v>0</v>
      </c>
      <c r="L217" s="107"/>
      <c r="M217" s="110"/>
      <c r="N217" s="111"/>
      <c r="O217" s="112"/>
      <c r="P217" s="113"/>
      <c r="R217" s="113"/>
    </row>
    <row r="218" spans="1:18" s="80" customFormat="1" x14ac:dyDescent="0.25">
      <c r="A218" s="107">
        <v>206</v>
      </c>
      <c r="B218" s="107"/>
      <c r="C218" s="102"/>
      <c r="D218" s="102"/>
      <c r="E218" s="102"/>
      <c r="F218" s="102"/>
      <c r="G218" s="102"/>
      <c r="H218" s="102">
        <v>0</v>
      </c>
      <c r="I218" s="102">
        <f>J11*H218</f>
        <v>0</v>
      </c>
      <c r="J218" s="108">
        <v>0</v>
      </c>
      <c r="K218" s="109">
        <f t="shared" si="7"/>
        <v>0</v>
      </c>
      <c r="L218" s="107"/>
      <c r="M218" s="110"/>
      <c r="N218" s="111"/>
      <c r="O218" s="112"/>
      <c r="P218" s="113"/>
      <c r="R218" s="113"/>
    </row>
    <row r="219" spans="1:18" s="80" customFormat="1" x14ac:dyDescent="0.25">
      <c r="A219" s="107">
        <v>207</v>
      </c>
      <c r="B219" s="107"/>
      <c r="C219" s="102"/>
      <c r="D219" s="102"/>
      <c r="E219" s="102"/>
      <c r="F219" s="102"/>
      <c r="G219" s="102"/>
      <c r="H219" s="102">
        <v>0</v>
      </c>
      <c r="I219" s="102">
        <f>J11*H219</f>
        <v>0</v>
      </c>
      <c r="J219" s="108">
        <v>0</v>
      </c>
      <c r="K219" s="109">
        <f t="shared" si="7"/>
        <v>0</v>
      </c>
      <c r="L219" s="107"/>
      <c r="M219" s="110"/>
      <c r="N219" s="111"/>
      <c r="O219" s="112"/>
      <c r="P219" s="113"/>
      <c r="R219" s="113"/>
    </row>
    <row r="220" spans="1:18" s="80" customFormat="1" x14ac:dyDescent="0.25">
      <c r="A220" s="107">
        <v>208</v>
      </c>
      <c r="B220" s="107"/>
      <c r="C220" s="102"/>
      <c r="D220" s="102"/>
      <c r="E220" s="102"/>
      <c r="F220" s="102"/>
      <c r="G220" s="102"/>
      <c r="H220" s="102">
        <v>0</v>
      </c>
      <c r="I220" s="102">
        <f>J11*H220</f>
        <v>0</v>
      </c>
      <c r="J220" s="108">
        <v>0</v>
      </c>
      <c r="K220" s="109">
        <f t="shared" si="7"/>
        <v>0</v>
      </c>
      <c r="L220" s="107"/>
      <c r="M220" s="110"/>
      <c r="N220" s="111"/>
      <c r="O220" s="112"/>
      <c r="P220" s="113"/>
      <c r="R220" s="113"/>
    </row>
    <row r="221" spans="1:18" s="80" customFormat="1" x14ac:dyDescent="0.25">
      <c r="A221" s="107">
        <v>209</v>
      </c>
      <c r="B221" s="107"/>
      <c r="C221" s="102"/>
      <c r="D221" s="102"/>
      <c r="E221" s="102"/>
      <c r="F221" s="102"/>
      <c r="G221" s="102"/>
      <c r="H221" s="102">
        <v>0</v>
      </c>
      <c r="I221" s="102">
        <f>J11*H221</f>
        <v>0</v>
      </c>
      <c r="J221" s="108">
        <v>0</v>
      </c>
      <c r="K221" s="109">
        <f t="shared" si="7"/>
        <v>0</v>
      </c>
      <c r="L221" s="107"/>
      <c r="M221" s="110"/>
      <c r="N221" s="111"/>
      <c r="O221" s="112"/>
      <c r="P221" s="113"/>
      <c r="R221" s="113"/>
    </row>
    <row r="222" spans="1:18" s="80" customFormat="1" x14ac:dyDescent="0.25">
      <c r="A222" s="107">
        <v>210</v>
      </c>
      <c r="B222" s="107"/>
      <c r="C222" s="102"/>
      <c r="D222" s="102"/>
      <c r="E222" s="102"/>
      <c r="F222" s="102"/>
      <c r="G222" s="102"/>
      <c r="H222" s="102">
        <v>0</v>
      </c>
      <c r="I222" s="102">
        <f>J11*H222</f>
        <v>0</v>
      </c>
      <c r="J222" s="108">
        <v>0</v>
      </c>
      <c r="K222" s="109">
        <f t="shared" si="7"/>
        <v>0</v>
      </c>
      <c r="L222" s="107"/>
      <c r="M222" s="110"/>
      <c r="N222" s="111"/>
      <c r="O222" s="112"/>
      <c r="P222" s="113"/>
      <c r="R222" s="113"/>
    </row>
    <row r="223" spans="1:18" s="80" customFormat="1" x14ac:dyDescent="0.25">
      <c r="A223" s="107">
        <v>211</v>
      </c>
      <c r="B223" s="107"/>
      <c r="C223" s="102"/>
      <c r="D223" s="102"/>
      <c r="E223" s="102"/>
      <c r="F223" s="102"/>
      <c r="G223" s="102"/>
      <c r="H223" s="102">
        <v>0</v>
      </c>
      <c r="I223" s="102">
        <f>J11*H223</f>
        <v>0</v>
      </c>
      <c r="J223" s="108">
        <v>0</v>
      </c>
      <c r="K223" s="109">
        <f t="shared" si="7"/>
        <v>0</v>
      </c>
      <c r="L223" s="107"/>
      <c r="M223" s="110"/>
      <c r="N223" s="111"/>
      <c r="O223" s="112"/>
      <c r="P223" s="113"/>
      <c r="R223" s="113"/>
    </row>
    <row r="224" spans="1:18" s="80" customFormat="1" x14ac:dyDescent="0.25">
      <c r="A224" s="107">
        <v>212</v>
      </c>
      <c r="B224" s="107"/>
      <c r="C224" s="102"/>
      <c r="D224" s="102"/>
      <c r="E224" s="102"/>
      <c r="F224" s="102"/>
      <c r="G224" s="102"/>
      <c r="H224" s="102">
        <v>0</v>
      </c>
      <c r="I224" s="102">
        <f>J11*H224</f>
        <v>0</v>
      </c>
      <c r="J224" s="108">
        <v>0</v>
      </c>
      <c r="K224" s="109">
        <f t="shared" si="7"/>
        <v>0</v>
      </c>
      <c r="L224" s="107"/>
      <c r="M224" s="110"/>
      <c r="N224" s="111"/>
      <c r="O224" s="112"/>
      <c r="P224" s="113"/>
      <c r="R224" s="113"/>
    </row>
    <row r="225" spans="1:18" s="80" customFormat="1" x14ac:dyDescent="0.25">
      <c r="A225" s="107">
        <v>213</v>
      </c>
      <c r="B225" s="107"/>
      <c r="C225" s="102"/>
      <c r="D225" s="102"/>
      <c r="E225" s="102"/>
      <c r="F225" s="102"/>
      <c r="G225" s="102"/>
      <c r="H225" s="102">
        <v>0</v>
      </c>
      <c r="I225" s="102">
        <f>J11*H225</f>
        <v>0</v>
      </c>
      <c r="J225" s="108">
        <v>0</v>
      </c>
      <c r="K225" s="109">
        <f t="shared" si="7"/>
        <v>0</v>
      </c>
      <c r="L225" s="107"/>
      <c r="M225" s="110"/>
      <c r="N225" s="111"/>
      <c r="O225" s="112"/>
      <c r="P225" s="113"/>
      <c r="R225" s="113"/>
    </row>
    <row r="226" spans="1:18" s="80" customFormat="1" x14ac:dyDescent="0.25">
      <c r="A226" s="107">
        <v>214</v>
      </c>
      <c r="B226" s="107"/>
      <c r="C226" s="102"/>
      <c r="D226" s="102"/>
      <c r="E226" s="102"/>
      <c r="F226" s="102"/>
      <c r="G226" s="102"/>
      <c r="H226" s="102">
        <v>0</v>
      </c>
      <c r="I226" s="102">
        <f>J11*H226</f>
        <v>0</v>
      </c>
      <c r="J226" s="108">
        <v>0</v>
      </c>
      <c r="K226" s="109">
        <f t="shared" si="7"/>
        <v>0</v>
      </c>
      <c r="L226" s="107"/>
      <c r="M226" s="110"/>
      <c r="N226" s="111"/>
      <c r="O226" s="112"/>
      <c r="P226" s="113"/>
      <c r="R226" s="113"/>
    </row>
    <row r="227" spans="1:18" s="80" customFormat="1" x14ac:dyDescent="0.25">
      <c r="A227" s="107">
        <v>215</v>
      </c>
      <c r="B227" s="107"/>
      <c r="C227" s="102"/>
      <c r="D227" s="102"/>
      <c r="E227" s="102"/>
      <c r="F227" s="102"/>
      <c r="G227" s="102"/>
      <c r="H227" s="102">
        <v>0</v>
      </c>
      <c r="I227" s="102">
        <f>J11*H227</f>
        <v>0</v>
      </c>
      <c r="J227" s="108">
        <v>0</v>
      </c>
      <c r="K227" s="109">
        <f t="shared" si="7"/>
        <v>0</v>
      </c>
      <c r="L227" s="107"/>
      <c r="M227" s="110"/>
      <c r="N227" s="111"/>
      <c r="O227" s="112"/>
      <c r="P227" s="113"/>
      <c r="R227" s="113"/>
    </row>
    <row r="228" spans="1:18" s="80" customFormat="1" x14ac:dyDescent="0.25">
      <c r="A228" s="107">
        <v>216</v>
      </c>
      <c r="B228" s="107"/>
      <c r="C228" s="102"/>
      <c r="D228" s="102"/>
      <c r="E228" s="102"/>
      <c r="F228" s="102"/>
      <c r="G228" s="102"/>
      <c r="H228" s="102">
        <v>0</v>
      </c>
      <c r="I228" s="102">
        <f>J11*H228</f>
        <v>0</v>
      </c>
      <c r="J228" s="108">
        <v>0</v>
      </c>
      <c r="K228" s="109">
        <f t="shared" si="7"/>
        <v>0</v>
      </c>
      <c r="L228" s="107"/>
      <c r="M228" s="110"/>
      <c r="N228" s="111"/>
      <c r="O228" s="112"/>
      <c r="P228" s="113"/>
      <c r="R228" s="113"/>
    </row>
    <row r="229" spans="1:18" s="80" customFormat="1" x14ac:dyDescent="0.25">
      <c r="A229" s="107">
        <v>217</v>
      </c>
      <c r="B229" s="107"/>
      <c r="C229" s="102"/>
      <c r="D229" s="102"/>
      <c r="E229" s="102"/>
      <c r="F229" s="102"/>
      <c r="G229" s="102"/>
      <c r="H229" s="102">
        <v>0</v>
      </c>
      <c r="I229" s="102">
        <f>J11*H229</f>
        <v>0</v>
      </c>
      <c r="J229" s="108">
        <v>0</v>
      </c>
      <c r="K229" s="109">
        <f t="shared" si="7"/>
        <v>0</v>
      </c>
      <c r="L229" s="107"/>
      <c r="M229" s="110"/>
      <c r="N229" s="111"/>
      <c r="O229" s="112"/>
      <c r="P229" s="113"/>
      <c r="R229" s="113"/>
    </row>
    <row r="230" spans="1:18" s="80" customFormat="1" x14ac:dyDescent="0.25">
      <c r="A230" s="107">
        <v>218</v>
      </c>
      <c r="B230" s="107"/>
      <c r="C230" s="102"/>
      <c r="D230" s="102"/>
      <c r="E230" s="102"/>
      <c r="F230" s="102"/>
      <c r="G230" s="102"/>
      <c r="H230" s="102">
        <v>0</v>
      </c>
      <c r="I230" s="102">
        <f>J11*H230</f>
        <v>0</v>
      </c>
      <c r="J230" s="108">
        <v>0</v>
      </c>
      <c r="K230" s="109">
        <f t="shared" si="7"/>
        <v>0</v>
      </c>
      <c r="L230" s="107"/>
      <c r="M230" s="110"/>
      <c r="N230" s="111"/>
      <c r="O230" s="112"/>
      <c r="P230" s="113"/>
      <c r="R230" s="113"/>
    </row>
    <row r="231" spans="1:18" s="80" customFormat="1" x14ac:dyDescent="0.25">
      <c r="A231" s="107">
        <v>219</v>
      </c>
      <c r="B231" s="107"/>
      <c r="C231" s="102"/>
      <c r="D231" s="102"/>
      <c r="E231" s="102"/>
      <c r="F231" s="102"/>
      <c r="G231" s="102"/>
      <c r="H231" s="102">
        <v>0</v>
      </c>
      <c r="I231" s="102">
        <f>J11*H231</f>
        <v>0</v>
      </c>
      <c r="J231" s="108">
        <v>0</v>
      </c>
      <c r="K231" s="109">
        <f t="shared" si="7"/>
        <v>0</v>
      </c>
      <c r="L231" s="107"/>
      <c r="M231" s="110"/>
      <c r="N231" s="111"/>
      <c r="O231" s="112"/>
      <c r="P231" s="113"/>
      <c r="R231" s="113"/>
    </row>
    <row r="232" spans="1:18" s="80" customFormat="1" x14ac:dyDescent="0.25">
      <c r="A232" s="107">
        <v>220</v>
      </c>
      <c r="B232" s="107"/>
      <c r="C232" s="102"/>
      <c r="D232" s="102"/>
      <c r="E232" s="102"/>
      <c r="F232" s="102"/>
      <c r="G232" s="102"/>
      <c r="H232" s="102">
        <v>0</v>
      </c>
      <c r="I232" s="102">
        <f>J11*H232</f>
        <v>0</v>
      </c>
      <c r="J232" s="108">
        <v>0</v>
      </c>
      <c r="K232" s="109">
        <f t="shared" si="7"/>
        <v>0</v>
      </c>
      <c r="L232" s="107"/>
      <c r="M232" s="110"/>
      <c r="N232" s="111"/>
      <c r="O232" s="112"/>
      <c r="P232" s="113"/>
      <c r="R232" s="113"/>
    </row>
    <row r="233" spans="1:18" s="80" customFormat="1" x14ac:dyDescent="0.25">
      <c r="A233" s="107">
        <v>221</v>
      </c>
      <c r="B233" s="107"/>
      <c r="C233" s="102"/>
      <c r="D233" s="102"/>
      <c r="E233" s="102"/>
      <c r="F233" s="102"/>
      <c r="G233" s="102"/>
      <c r="H233" s="102">
        <v>0</v>
      </c>
      <c r="I233" s="102">
        <f>J11*H233</f>
        <v>0</v>
      </c>
      <c r="J233" s="108">
        <v>0</v>
      </c>
      <c r="K233" s="109">
        <f t="shared" si="7"/>
        <v>0</v>
      </c>
      <c r="L233" s="107"/>
      <c r="M233" s="110"/>
      <c r="N233" s="111"/>
      <c r="O233" s="112"/>
      <c r="P233" s="113"/>
      <c r="R233" s="113"/>
    </row>
    <row r="234" spans="1:18" s="80" customFormat="1" x14ac:dyDescent="0.25">
      <c r="A234" s="107">
        <v>222</v>
      </c>
      <c r="B234" s="107"/>
      <c r="C234" s="102"/>
      <c r="D234" s="102"/>
      <c r="E234" s="102"/>
      <c r="F234" s="102"/>
      <c r="G234" s="102"/>
      <c r="H234" s="102">
        <v>0</v>
      </c>
      <c r="I234" s="102">
        <f>J11*H234</f>
        <v>0</v>
      </c>
      <c r="J234" s="108">
        <v>0</v>
      </c>
      <c r="K234" s="109">
        <f t="shared" si="7"/>
        <v>0</v>
      </c>
      <c r="L234" s="107"/>
      <c r="M234" s="110"/>
      <c r="N234" s="111"/>
      <c r="O234" s="112"/>
      <c r="P234" s="113"/>
      <c r="R234" s="113"/>
    </row>
    <row r="235" spans="1:18" s="80" customFormat="1" x14ac:dyDescent="0.25">
      <c r="A235" s="107">
        <v>223</v>
      </c>
      <c r="B235" s="107"/>
      <c r="C235" s="102"/>
      <c r="D235" s="102"/>
      <c r="E235" s="102"/>
      <c r="F235" s="102"/>
      <c r="G235" s="102"/>
      <c r="H235" s="102">
        <v>0</v>
      </c>
      <c r="I235" s="102">
        <f>J11*H235</f>
        <v>0</v>
      </c>
      <c r="J235" s="108">
        <v>0</v>
      </c>
      <c r="K235" s="109">
        <f t="shared" si="7"/>
        <v>0</v>
      </c>
      <c r="L235" s="107"/>
      <c r="M235" s="110"/>
      <c r="N235" s="111"/>
      <c r="O235" s="112"/>
      <c r="P235" s="113"/>
      <c r="R235" s="113"/>
    </row>
    <row r="236" spans="1:18" s="80" customFormat="1" x14ac:dyDescent="0.25">
      <c r="A236" s="107">
        <v>224</v>
      </c>
      <c r="B236" s="107"/>
      <c r="C236" s="102"/>
      <c r="D236" s="102"/>
      <c r="E236" s="102"/>
      <c r="F236" s="102"/>
      <c r="G236" s="102"/>
      <c r="H236" s="102">
        <v>0</v>
      </c>
      <c r="I236" s="102">
        <f>J11*H236</f>
        <v>0</v>
      </c>
      <c r="J236" s="108">
        <v>0</v>
      </c>
      <c r="K236" s="109">
        <f t="shared" si="7"/>
        <v>0</v>
      </c>
      <c r="L236" s="107"/>
      <c r="M236" s="110"/>
      <c r="N236" s="111"/>
      <c r="O236" s="112"/>
      <c r="P236" s="113"/>
      <c r="R236" s="113"/>
    </row>
    <row r="237" spans="1:18" s="80" customFormat="1" x14ac:dyDescent="0.25">
      <c r="A237" s="107">
        <v>225</v>
      </c>
      <c r="B237" s="107"/>
      <c r="C237" s="102"/>
      <c r="D237" s="102"/>
      <c r="E237" s="102"/>
      <c r="F237" s="102"/>
      <c r="G237" s="102"/>
      <c r="H237" s="102">
        <v>0</v>
      </c>
      <c r="I237" s="102">
        <f>J11*H237</f>
        <v>0</v>
      </c>
      <c r="J237" s="108">
        <v>0</v>
      </c>
      <c r="K237" s="109">
        <f t="shared" si="7"/>
        <v>0</v>
      </c>
      <c r="L237" s="107"/>
      <c r="M237" s="110"/>
      <c r="N237" s="111"/>
      <c r="O237" s="112"/>
      <c r="P237" s="113"/>
      <c r="R237" s="113"/>
    </row>
    <row r="238" spans="1:18" s="80" customFormat="1" x14ac:dyDescent="0.25">
      <c r="A238" s="107">
        <v>226</v>
      </c>
      <c r="B238" s="107"/>
      <c r="C238" s="102"/>
      <c r="D238" s="102"/>
      <c r="E238" s="102"/>
      <c r="F238" s="102"/>
      <c r="G238" s="102"/>
      <c r="H238" s="102">
        <v>0</v>
      </c>
      <c r="I238" s="102">
        <f>J11*H238</f>
        <v>0</v>
      </c>
      <c r="J238" s="108">
        <v>0</v>
      </c>
      <c r="K238" s="109">
        <f t="shared" si="7"/>
        <v>0</v>
      </c>
      <c r="L238" s="107"/>
      <c r="M238" s="110"/>
      <c r="N238" s="111"/>
      <c r="O238" s="112"/>
      <c r="P238" s="113"/>
      <c r="R238" s="113"/>
    </row>
    <row r="239" spans="1:18" s="80" customFormat="1" x14ac:dyDescent="0.25">
      <c r="A239" s="107">
        <v>227</v>
      </c>
      <c r="B239" s="107"/>
      <c r="C239" s="102"/>
      <c r="D239" s="102"/>
      <c r="E239" s="102"/>
      <c r="F239" s="102"/>
      <c r="G239" s="102"/>
      <c r="H239" s="102">
        <v>0</v>
      </c>
      <c r="I239" s="102">
        <f>J11*H239</f>
        <v>0</v>
      </c>
      <c r="J239" s="108">
        <v>0</v>
      </c>
      <c r="K239" s="109">
        <f t="shared" si="7"/>
        <v>0</v>
      </c>
      <c r="L239" s="107"/>
      <c r="M239" s="110"/>
      <c r="N239" s="111"/>
      <c r="O239" s="112"/>
      <c r="P239" s="113"/>
      <c r="R239" s="113"/>
    </row>
    <row r="240" spans="1:18" s="80" customFormat="1" x14ac:dyDescent="0.25">
      <c r="A240" s="107">
        <v>228</v>
      </c>
      <c r="B240" s="107"/>
      <c r="C240" s="102"/>
      <c r="D240" s="102"/>
      <c r="E240" s="102"/>
      <c r="F240" s="102"/>
      <c r="G240" s="102"/>
      <c r="H240" s="102">
        <v>0</v>
      </c>
      <c r="I240" s="102">
        <f>J11*H240</f>
        <v>0</v>
      </c>
      <c r="J240" s="108">
        <v>0</v>
      </c>
      <c r="K240" s="109">
        <f t="shared" si="7"/>
        <v>0</v>
      </c>
      <c r="L240" s="107"/>
      <c r="M240" s="110"/>
      <c r="N240" s="111"/>
      <c r="O240" s="112"/>
      <c r="P240" s="113"/>
      <c r="R240" s="113"/>
    </row>
    <row r="241" spans="1:18" s="80" customFormat="1" x14ac:dyDescent="0.25">
      <c r="A241" s="107">
        <v>229</v>
      </c>
      <c r="B241" s="107"/>
      <c r="C241" s="102"/>
      <c r="D241" s="102"/>
      <c r="E241" s="102"/>
      <c r="F241" s="102"/>
      <c r="G241" s="102"/>
      <c r="H241" s="102">
        <v>0</v>
      </c>
      <c r="I241" s="102">
        <f>J11*H241</f>
        <v>0</v>
      </c>
      <c r="J241" s="108">
        <v>0</v>
      </c>
      <c r="K241" s="109">
        <f t="shared" ref="K241:K250" si="8">MMULT(H241,J241)</f>
        <v>0</v>
      </c>
      <c r="L241" s="107"/>
      <c r="M241" s="110"/>
      <c r="N241" s="111"/>
      <c r="O241" s="112"/>
      <c r="P241" s="113"/>
      <c r="R241" s="113"/>
    </row>
    <row r="242" spans="1:18" s="80" customFormat="1" x14ac:dyDescent="0.25">
      <c r="A242" s="107">
        <v>230</v>
      </c>
      <c r="B242" s="107"/>
      <c r="C242" s="102"/>
      <c r="D242" s="102"/>
      <c r="E242" s="102"/>
      <c r="F242" s="102"/>
      <c r="G242" s="102"/>
      <c r="H242" s="102">
        <v>0</v>
      </c>
      <c r="I242" s="102">
        <f>J11*H242</f>
        <v>0</v>
      </c>
      <c r="J242" s="108">
        <v>0</v>
      </c>
      <c r="K242" s="109">
        <f t="shared" si="8"/>
        <v>0</v>
      </c>
      <c r="L242" s="107"/>
      <c r="M242" s="110"/>
      <c r="N242" s="111"/>
      <c r="O242" s="112"/>
      <c r="P242" s="113"/>
      <c r="R242" s="113"/>
    </row>
    <row r="243" spans="1:18" s="80" customFormat="1" x14ac:dyDescent="0.25">
      <c r="A243" s="107">
        <v>231</v>
      </c>
      <c r="B243" s="107"/>
      <c r="C243" s="102"/>
      <c r="D243" s="102"/>
      <c r="E243" s="102"/>
      <c r="F243" s="102"/>
      <c r="G243" s="102"/>
      <c r="H243" s="102">
        <v>0</v>
      </c>
      <c r="I243" s="102">
        <f>J11*H243</f>
        <v>0</v>
      </c>
      <c r="J243" s="108">
        <v>0</v>
      </c>
      <c r="K243" s="109">
        <f t="shared" si="8"/>
        <v>0</v>
      </c>
      <c r="L243" s="107"/>
      <c r="M243" s="110"/>
      <c r="N243" s="111"/>
      <c r="O243" s="112"/>
      <c r="P243" s="113"/>
      <c r="R243" s="113"/>
    </row>
    <row r="244" spans="1:18" s="80" customFormat="1" x14ac:dyDescent="0.25">
      <c r="A244" s="107">
        <v>232</v>
      </c>
      <c r="B244" s="107"/>
      <c r="C244" s="102"/>
      <c r="D244" s="102"/>
      <c r="E244" s="102"/>
      <c r="F244" s="102"/>
      <c r="G244" s="102"/>
      <c r="H244" s="102">
        <v>0</v>
      </c>
      <c r="I244" s="102">
        <f>J11*H244</f>
        <v>0</v>
      </c>
      <c r="J244" s="108">
        <v>0</v>
      </c>
      <c r="K244" s="109">
        <f t="shared" si="8"/>
        <v>0</v>
      </c>
      <c r="L244" s="107"/>
      <c r="M244" s="110"/>
      <c r="N244" s="111"/>
      <c r="O244" s="112"/>
      <c r="P244" s="113"/>
      <c r="R244" s="113"/>
    </row>
    <row r="245" spans="1:18" s="80" customFormat="1" x14ac:dyDescent="0.25">
      <c r="A245" s="107">
        <v>233</v>
      </c>
      <c r="B245" s="107"/>
      <c r="C245" s="102"/>
      <c r="D245" s="102"/>
      <c r="E245" s="102"/>
      <c r="F245" s="102"/>
      <c r="G245" s="102"/>
      <c r="H245" s="102">
        <v>0</v>
      </c>
      <c r="I245" s="102">
        <f>J11*H245</f>
        <v>0</v>
      </c>
      <c r="J245" s="108">
        <v>0</v>
      </c>
      <c r="K245" s="109">
        <f t="shared" si="8"/>
        <v>0</v>
      </c>
      <c r="L245" s="107"/>
      <c r="M245" s="110"/>
      <c r="N245" s="111"/>
      <c r="O245" s="112"/>
      <c r="P245" s="113"/>
      <c r="R245" s="113"/>
    </row>
    <row r="246" spans="1:18" s="80" customFormat="1" x14ac:dyDescent="0.25">
      <c r="A246" s="107">
        <v>234</v>
      </c>
      <c r="B246" s="107"/>
      <c r="C246" s="102"/>
      <c r="D246" s="102"/>
      <c r="E246" s="102"/>
      <c r="F246" s="102"/>
      <c r="G246" s="102"/>
      <c r="H246" s="102">
        <v>0</v>
      </c>
      <c r="I246" s="102">
        <f>J11*H246</f>
        <v>0</v>
      </c>
      <c r="J246" s="108">
        <v>0</v>
      </c>
      <c r="K246" s="109">
        <f t="shared" si="8"/>
        <v>0</v>
      </c>
      <c r="L246" s="107"/>
      <c r="M246" s="110"/>
      <c r="N246" s="111"/>
      <c r="O246" s="112"/>
      <c r="P246" s="113"/>
      <c r="R246" s="113"/>
    </row>
    <row r="247" spans="1:18" s="80" customFormat="1" x14ac:dyDescent="0.25">
      <c r="A247" s="107">
        <v>235</v>
      </c>
      <c r="B247" s="107"/>
      <c r="C247" s="102"/>
      <c r="D247" s="102"/>
      <c r="E247" s="102"/>
      <c r="F247" s="102"/>
      <c r="G247" s="102"/>
      <c r="H247" s="102">
        <v>0</v>
      </c>
      <c r="I247" s="102">
        <f>J11*H247</f>
        <v>0</v>
      </c>
      <c r="J247" s="108">
        <v>0</v>
      </c>
      <c r="K247" s="109">
        <f t="shared" si="8"/>
        <v>0</v>
      </c>
      <c r="L247" s="107"/>
      <c r="M247" s="110"/>
      <c r="N247" s="111"/>
      <c r="O247" s="112"/>
      <c r="P247" s="113"/>
      <c r="R247" s="113"/>
    </row>
    <row r="248" spans="1:18" s="80" customFormat="1" x14ac:dyDescent="0.25">
      <c r="A248" s="107">
        <v>236</v>
      </c>
      <c r="B248" s="107"/>
      <c r="C248" s="102"/>
      <c r="D248" s="102"/>
      <c r="E248" s="102"/>
      <c r="F248" s="102"/>
      <c r="G248" s="102"/>
      <c r="H248" s="102">
        <v>0</v>
      </c>
      <c r="I248" s="102">
        <f>J11*H248</f>
        <v>0</v>
      </c>
      <c r="J248" s="108">
        <v>0</v>
      </c>
      <c r="K248" s="109">
        <f t="shared" si="8"/>
        <v>0</v>
      </c>
      <c r="L248" s="107"/>
      <c r="M248" s="110"/>
      <c r="N248" s="111"/>
      <c r="O248" s="112"/>
      <c r="P248" s="113"/>
      <c r="R248" s="113"/>
    </row>
    <row r="249" spans="1:18" s="80" customFormat="1" x14ac:dyDescent="0.25">
      <c r="A249" s="107">
        <v>237</v>
      </c>
      <c r="B249" s="107"/>
      <c r="C249" s="102"/>
      <c r="D249" s="102"/>
      <c r="E249" s="102"/>
      <c r="F249" s="102"/>
      <c r="G249" s="102"/>
      <c r="H249" s="102">
        <v>0</v>
      </c>
      <c r="I249" s="102">
        <f>J11*H249</f>
        <v>0</v>
      </c>
      <c r="J249" s="108">
        <v>0</v>
      </c>
      <c r="K249" s="109">
        <f t="shared" si="8"/>
        <v>0</v>
      </c>
      <c r="L249" s="107"/>
      <c r="M249" s="110"/>
      <c r="N249" s="111"/>
      <c r="O249" s="112"/>
      <c r="P249" s="113"/>
      <c r="R249" s="113"/>
    </row>
    <row r="250" spans="1:18" s="80" customFormat="1" x14ac:dyDescent="0.25">
      <c r="A250" s="107">
        <v>238</v>
      </c>
      <c r="B250" s="107"/>
      <c r="C250" s="102"/>
      <c r="D250" s="102"/>
      <c r="E250" s="102"/>
      <c r="F250" s="102"/>
      <c r="G250" s="102"/>
      <c r="H250" s="102">
        <v>0</v>
      </c>
      <c r="I250" s="102">
        <f>J11*H250</f>
        <v>0</v>
      </c>
      <c r="J250" s="108">
        <v>0</v>
      </c>
      <c r="K250" s="109">
        <f t="shared" si="8"/>
        <v>0</v>
      </c>
      <c r="L250" s="107"/>
      <c r="M250" s="110"/>
      <c r="N250" s="111"/>
      <c r="O250" s="112"/>
      <c r="P250" s="113"/>
      <c r="R250" s="113"/>
    </row>
    <row r="251" spans="1:18" s="80" customFormat="1" x14ac:dyDescent="0.25">
      <c r="A251" s="107">
        <v>239</v>
      </c>
      <c r="B251" s="107"/>
      <c r="C251" s="102"/>
      <c r="D251" s="102"/>
      <c r="E251" s="102"/>
      <c r="F251" s="102"/>
      <c r="G251" s="102"/>
      <c r="H251" s="102">
        <v>0</v>
      </c>
      <c r="I251" s="102">
        <f>J11*H251</f>
        <v>0</v>
      </c>
      <c r="J251" s="108">
        <v>0</v>
      </c>
      <c r="K251" s="109">
        <f t="shared" ref="K251:K262" si="9">MMULT(H251,J251)</f>
        <v>0</v>
      </c>
      <c r="L251" s="107"/>
      <c r="M251" s="110"/>
      <c r="N251" s="111"/>
      <c r="O251" s="112"/>
      <c r="P251" s="113"/>
      <c r="R251" s="113"/>
    </row>
    <row r="252" spans="1:18" s="80" customFormat="1" x14ac:dyDescent="0.25">
      <c r="A252" s="107">
        <v>240</v>
      </c>
      <c r="B252" s="107"/>
      <c r="C252" s="102"/>
      <c r="D252" s="102"/>
      <c r="E252" s="102"/>
      <c r="F252" s="102"/>
      <c r="G252" s="102"/>
      <c r="H252" s="102">
        <v>0</v>
      </c>
      <c r="I252" s="102">
        <f>J11*H252</f>
        <v>0</v>
      </c>
      <c r="J252" s="108">
        <v>0</v>
      </c>
      <c r="K252" s="109">
        <f t="shared" si="9"/>
        <v>0</v>
      </c>
      <c r="L252" s="107"/>
      <c r="M252" s="110"/>
      <c r="N252" s="111"/>
      <c r="O252" s="112"/>
      <c r="P252" s="113"/>
      <c r="R252" s="113"/>
    </row>
    <row r="253" spans="1:18" s="80" customFormat="1" x14ac:dyDescent="0.25">
      <c r="A253" s="107">
        <v>241</v>
      </c>
      <c r="B253" s="107"/>
      <c r="C253" s="102"/>
      <c r="D253" s="102"/>
      <c r="E253" s="102"/>
      <c r="F253" s="102"/>
      <c r="G253" s="102"/>
      <c r="H253" s="102">
        <v>0</v>
      </c>
      <c r="I253" s="102">
        <f>J11*H253</f>
        <v>0</v>
      </c>
      <c r="J253" s="108">
        <v>0</v>
      </c>
      <c r="K253" s="109">
        <f t="shared" si="9"/>
        <v>0</v>
      </c>
      <c r="L253" s="107"/>
      <c r="M253" s="110"/>
      <c r="N253" s="111"/>
      <c r="O253" s="112"/>
      <c r="P253" s="113"/>
      <c r="R253" s="113"/>
    </row>
    <row r="254" spans="1:18" s="80" customFormat="1" x14ac:dyDescent="0.25">
      <c r="A254" s="107">
        <v>242</v>
      </c>
      <c r="B254" s="107"/>
      <c r="C254" s="102"/>
      <c r="D254" s="102"/>
      <c r="E254" s="102"/>
      <c r="F254" s="102"/>
      <c r="G254" s="102"/>
      <c r="H254" s="102">
        <v>0</v>
      </c>
      <c r="I254" s="102">
        <f>J11*H254</f>
        <v>0</v>
      </c>
      <c r="J254" s="108">
        <v>0</v>
      </c>
      <c r="K254" s="109">
        <f t="shared" si="9"/>
        <v>0</v>
      </c>
      <c r="L254" s="107"/>
      <c r="M254" s="110"/>
      <c r="N254" s="111"/>
      <c r="O254" s="112"/>
      <c r="P254" s="113"/>
      <c r="R254" s="113"/>
    </row>
    <row r="255" spans="1:18" s="80" customFormat="1" x14ac:dyDescent="0.25">
      <c r="A255" s="107">
        <v>243</v>
      </c>
      <c r="B255" s="107"/>
      <c r="C255" s="102"/>
      <c r="D255" s="102"/>
      <c r="E255" s="102"/>
      <c r="F255" s="102"/>
      <c r="G255" s="102"/>
      <c r="H255" s="102">
        <v>0</v>
      </c>
      <c r="I255" s="102">
        <f>J11*H255</f>
        <v>0</v>
      </c>
      <c r="J255" s="108">
        <v>0</v>
      </c>
      <c r="K255" s="109">
        <f t="shared" si="9"/>
        <v>0</v>
      </c>
      <c r="L255" s="107"/>
      <c r="M255" s="110"/>
      <c r="N255" s="111"/>
      <c r="O255" s="112"/>
      <c r="P255" s="113"/>
      <c r="R255" s="113"/>
    </row>
    <row r="256" spans="1:18" s="80" customFormat="1" x14ac:dyDescent="0.25">
      <c r="A256" s="107">
        <v>244</v>
      </c>
      <c r="B256" s="107"/>
      <c r="C256" s="102"/>
      <c r="D256" s="102"/>
      <c r="E256" s="102"/>
      <c r="F256" s="102"/>
      <c r="G256" s="102"/>
      <c r="H256" s="102">
        <v>0</v>
      </c>
      <c r="I256" s="102">
        <f>J11*H256</f>
        <v>0</v>
      </c>
      <c r="J256" s="108">
        <v>0</v>
      </c>
      <c r="K256" s="109">
        <f t="shared" si="9"/>
        <v>0</v>
      </c>
      <c r="L256" s="107"/>
      <c r="M256" s="110"/>
      <c r="N256" s="111"/>
      <c r="O256" s="112"/>
      <c r="P256" s="113"/>
      <c r="R256" s="113"/>
    </row>
    <row r="257" spans="1:18" s="80" customFormat="1" x14ac:dyDescent="0.25">
      <c r="A257" s="107">
        <v>245</v>
      </c>
      <c r="B257" s="107"/>
      <c r="C257" s="102"/>
      <c r="D257" s="102"/>
      <c r="E257" s="102"/>
      <c r="F257" s="102"/>
      <c r="G257" s="102"/>
      <c r="H257" s="102">
        <v>0</v>
      </c>
      <c r="I257" s="102">
        <f>J11*H257</f>
        <v>0</v>
      </c>
      <c r="J257" s="108">
        <v>0</v>
      </c>
      <c r="K257" s="109">
        <f t="shared" si="9"/>
        <v>0</v>
      </c>
      <c r="L257" s="107"/>
      <c r="M257" s="110"/>
      <c r="N257" s="111"/>
      <c r="O257" s="112"/>
      <c r="P257" s="113"/>
      <c r="R257" s="113"/>
    </row>
    <row r="258" spans="1:18" s="80" customFormat="1" x14ac:dyDescent="0.25">
      <c r="A258" s="107">
        <v>246</v>
      </c>
      <c r="B258" s="107"/>
      <c r="C258" s="102"/>
      <c r="D258" s="102"/>
      <c r="E258" s="102"/>
      <c r="F258" s="102"/>
      <c r="G258" s="102"/>
      <c r="H258" s="102">
        <v>0</v>
      </c>
      <c r="I258" s="102">
        <f>J11*H258</f>
        <v>0</v>
      </c>
      <c r="J258" s="108">
        <v>0</v>
      </c>
      <c r="K258" s="109">
        <f t="shared" si="9"/>
        <v>0</v>
      </c>
      <c r="L258" s="107"/>
      <c r="M258" s="110"/>
      <c r="N258" s="111"/>
      <c r="O258" s="112"/>
      <c r="P258" s="113"/>
      <c r="R258" s="113"/>
    </row>
    <row r="259" spans="1:18" s="80" customFormat="1" x14ac:dyDescent="0.25">
      <c r="A259" s="107">
        <v>247</v>
      </c>
      <c r="B259" s="107"/>
      <c r="C259" s="102"/>
      <c r="D259" s="102"/>
      <c r="E259" s="102"/>
      <c r="F259" s="102"/>
      <c r="G259" s="102"/>
      <c r="H259" s="102">
        <v>0</v>
      </c>
      <c r="I259" s="102">
        <f>J11*H259</f>
        <v>0</v>
      </c>
      <c r="J259" s="108">
        <v>0</v>
      </c>
      <c r="K259" s="109">
        <f t="shared" si="9"/>
        <v>0</v>
      </c>
      <c r="L259" s="107"/>
      <c r="M259" s="110"/>
      <c r="N259" s="111"/>
      <c r="O259" s="112"/>
      <c r="P259" s="113"/>
      <c r="R259" s="113"/>
    </row>
    <row r="260" spans="1:18" s="80" customFormat="1" x14ac:dyDescent="0.25">
      <c r="A260" s="107">
        <v>248</v>
      </c>
      <c r="B260" s="107"/>
      <c r="C260" s="102"/>
      <c r="D260" s="102"/>
      <c r="E260" s="102"/>
      <c r="F260" s="102"/>
      <c r="G260" s="102"/>
      <c r="H260" s="102">
        <v>0</v>
      </c>
      <c r="I260" s="102">
        <f>J11*H260</f>
        <v>0</v>
      </c>
      <c r="J260" s="108">
        <v>0</v>
      </c>
      <c r="K260" s="109">
        <f t="shared" si="9"/>
        <v>0</v>
      </c>
      <c r="L260" s="107"/>
      <c r="M260" s="110"/>
      <c r="N260" s="111"/>
      <c r="O260" s="112"/>
      <c r="P260" s="113"/>
      <c r="R260" s="113"/>
    </row>
    <row r="261" spans="1:18" s="80" customFormat="1" x14ac:dyDescent="0.25">
      <c r="A261" s="107">
        <v>249</v>
      </c>
      <c r="B261" s="107"/>
      <c r="C261" s="102"/>
      <c r="D261" s="102"/>
      <c r="E261" s="102"/>
      <c r="F261" s="102"/>
      <c r="G261" s="102"/>
      <c r="H261" s="102">
        <v>0</v>
      </c>
      <c r="I261" s="102">
        <f>J11*H261</f>
        <v>0</v>
      </c>
      <c r="J261" s="108">
        <v>0</v>
      </c>
      <c r="K261" s="109">
        <f t="shared" si="9"/>
        <v>0</v>
      </c>
      <c r="L261" s="107"/>
      <c r="M261" s="110"/>
      <c r="N261" s="111"/>
      <c r="O261" s="112"/>
      <c r="P261" s="113"/>
      <c r="R261" s="113"/>
    </row>
    <row r="262" spans="1:18" s="80" customFormat="1" ht="15" customHeight="1" x14ac:dyDescent="0.25">
      <c r="A262" s="107">
        <v>250</v>
      </c>
      <c r="B262" s="107"/>
      <c r="C262" s="102"/>
      <c r="D262" s="102"/>
      <c r="E262" s="102"/>
      <c r="F262" s="102"/>
      <c r="G262" s="102"/>
      <c r="H262" s="102">
        <v>0</v>
      </c>
      <c r="I262" s="102">
        <f>J11*H262</f>
        <v>0</v>
      </c>
      <c r="J262" s="108">
        <v>0</v>
      </c>
      <c r="K262" s="109">
        <f t="shared" si="9"/>
        <v>0</v>
      </c>
      <c r="L262" s="107"/>
      <c r="M262" s="110"/>
      <c r="N262" s="111"/>
      <c r="O262" s="112"/>
      <c r="P262" s="113"/>
      <c r="R262" s="113"/>
    </row>
    <row r="263" spans="1:18" s="80" customFormat="1" ht="15.75" thickBot="1" x14ac:dyDescent="0.3">
      <c r="A263" s="95"/>
      <c r="B263" s="95"/>
      <c r="C263" s="95"/>
      <c r="D263" s="2"/>
      <c r="E263" s="2"/>
      <c r="F263" s="95" t="s">
        <v>3</v>
      </c>
      <c r="G263" s="95"/>
      <c r="H263" s="95"/>
      <c r="I263" s="114" t="s">
        <v>12</v>
      </c>
      <c r="J263" s="114" t="s">
        <v>13</v>
      </c>
      <c r="K263" s="114" t="s">
        <v>14</v>
      </c>
      <c r="L263" s="95"/>
      <c r="M263" s="95"/>
      <c r="N263" s="115"/>
    </row>
    <row r="264" spans="1:18" s="80" customFormat="1" ht="15" customHeight="1" x14ac:dyDescent="0.25">
      <c r="A264" s="95"/>
      <c r="B264" s="95"/>
      <c r="C264" s="2"/>
      <c r="D264" s="2"/>
      <c r="E264" s="95"/>
      <c r="F264" s="95"/>
      <c r="G264" s="95" t="s">
        <v>15</v>
      </c>
      <c r="H264" s="95"/>
      <c r="I264" s="95"/>
      <c r="J264" s="95"/>
      <c r="K264" s="116">
        <f>SUM(K13:K250)</f>
        <v>0</v>
      </c>
      <c r="L264" s="95"/>
      <c r="M264" s="95"/>
      <c r="N264" s="115"/>
    </row>
    <row r="265" spans="1:18" s="80" customFormat="1" ht="15" customHeight="1" x14ac:dyDescent="0.25">
      <c r="A265" s="95"/>
      <c r="B265" s="95"/>
      <c r="C265" s="95"/>
      <c r="D265" s="95"/>
      <c r="E265" s="95"/>
      <c r="F265" s="117"/>
      <c r="G265" s="95" t="s">
        <v>16</v>
      </c>
      <c r="H265" s="95"/>
      <c r="I265" s="95"/>
      <c r="J265" s="116"/>
      <c r="K265" s="116">
        <f>'Panel &amp; Assembly Labor'!K39+'Cable Assembly Labor'!O64</f>
        <v>0</v>
      </c>
      <c r="L265" s="95"/>
      <c r="M265" s="95"/>
      <c r="N265" s="115"/>
      <c r="Q265" s="147">
        <f>SUM(K264:K265)</f>
        <v>0</v>
      </c>
    </row>
    <row r="266" spans="1:18" s="80" customFormat="1" x14ac:dyDescent="0.25">
      <c r="A266" s="95"/>
      <c r="B266" s="95"/>
      <c r="C266" s="95"/>
      <c r="D266" s="95"/>
      <c r="E266" s="95"/>
      <c r="F266" s="117"/>
      <c r="G266" s="95" t="s">
        <v>149</v>
      </c>
      <c r="H266" s="95"/>
      <c r="I266" s="95"/>
      <c r="J266" s="96">
        <v>0.02</v>
      </c>
      <c r="K266" s="116">
        <f>J266*Q265</f>
        <v>0</v>
      </c>
      <c r="L266" s="95"/>
      <c r="M266" s="95"/>
      <c r="N266" s="115"/>
    </row>
    <row r="267" spans="1:18" s="80" customFormat="1" x14ac:dyDescent="0.25">
      <c r="A267" s="95"/>
      <c r="B267" s="95"/>
      <c r="C267" s="95"/>
      <c r="D267" s="95"/>
      <c r="E267" s="95"/>
      <c r="F267" s="117"/>
      <c r="G267" s="95" t="s">
        <v>127</v>
      </c>
      <c r="H267" s="95"/>
      <c r="I267" s="95"/>
      <c r="J267" s="96">
        <v>0.02</v>
      </c>
      <c r="K267" s="116">
        <f>J267*Q265</f>
        <v>0</v>
      </c>
      <c r="L267" s="95"/>
      <c r="M267" s="95"/>
      <c r="N267" s="115"/>
    </row>
    <row r="268" spans="1:18" s="80" customFormat="1" x14ac:dyDescent="0.25">
      <c r="A268" s="95"/>
      <c r="B268" s="95"/>
      <c r="C268" s="95"/>
      <c r="D268" s="95"/>
      <c r="E268" s="95"/>
      <c r="F268" s="95"/>
      <c r="G268" s="95" t="s">
        <v>17</v>
      </c>
      <c r="H268" s="95"/>
      <c r="I268" s="95"/>
      <c r="J268" s="95"/>
      <c r="K268" s="116">
        <f>SUM(K264:K267)</f>
        <v>0</v>
      </c>
      <c r="L268" s="95"/>
      <c r="M268" s="95"/>
      <c r="N268" s="115"/>
    </row>
    <row r="269" spans="1:18" s="80" customFormat="1" x14ac:dyDescent="0.25">
      <c r="A269" s="95"/>
      <c r="B269" s="95"/>
      <c r="C269" s="95"/>
      <c r="D269" s="95"/>
      <c r="E269" s="95"/>
      <c r="F269" s="95"/>
      <c r="G269" s="95" t="s">
        <v>154</v>
      </c>
      <c r="H269" s="95"/>
      <c r="I269" s="95"/>
      <c r="J269" s="96">
        <v>0.25</v>
      </c>
      <c r="K269" s="97">
        <f>(K268/(1-J269))-K268</f>
        <v>0</v>
      </c>
      <c r="L269" s="95"/>
      <c r="M269" s="95"/>
      <c r="N269" s="115"/>
    </row>
    <row r="270" spans="1:18" s="80" customFormat="1" x14ac:dyDescent="0.25">
      <c r="A270" s="95"/>
      <c r="B270" s="95"/>
      <c r="C270" s="95"/>
      <c r="D270" s="95"/>
      <c r="E270" s="95"/>
      <c r="F270" s="95"/>
      <c r="G270" s="95" t="s">
        <v>155</v>
      </c>
      <c r="K270" s="118">
        <f>SUM(K268:K269)</f>
        <v>0</v>
      </c>
      <c r="L270" s="95"/>
      <c r="M270" s="95"/>
      <c r="N270" s="115" t="s">
        <v>3</v>
      </c>
    </row>
    <row r="271" spans="1:18" s="80" customFormat="1" x14ac:dyDescent="0.25">
      <c r="A271" s="95"/>
      <c r="B271" s="95"/>
      <c r="C271" s="95"/>
      <c r="D271" s="95"/>
      <c r="E271" s="95"/>
      <c r="F271" s="95"/>
      <c r="G271" s="95" t="s">
        <v>148</v>
      </c>
      <c r="H271" s="95"/>
      <c r="I271" s="95"/>
      <c r="J271" s="96">
        <v>0</v>
      </c>
      <c r="K271" s="97">
        <f>(K270/(1-J271))-K270</f>
        <v>0</v>
      </c>
      <c r="L271" s="95"/>
      <c r="M271" s="95"/>
      <c r="N271" s="115"/>
    </row>
    <row r="272" spans="1:18" s="80" customFormat="1" x14ac:dyDescent="0.25">
      <c r="A272" s="95"/>
      <c r="B272" s="95"/>
      <c r="C272" s="95"/>
      <c r="D272" s="95"/>
      <c r="E272" s="95"/>
      <c r="F272" s="95"/>
      <c r="G272" s="95" t="s">
        <v>133</v>
      </c>
      <c r="I272" s="98">
        <v>0</v>
      </c>
      <c r="J272" s="99">
        <v>90</v>
      </c>
      <c r="K272" s="100">
        <f>J272*I272</f>
        <v>0</v>
      </c>
      <c r="L272" s="95"/>
      <c r="M272" s="95"/>
      <c r="N272" s="115"/>
    </row>
    <row r="273" spans="1:14" s="80" customFormat="1" ht="15.75" thickBot="1" x14ac:dyDescent="0.3">
      <c r="A273" s="95"/>
      <c r="B273" s="95"/>
      <c r="C273" s="95"/>
      <c r="D273" s="95"/>
      <c r="E273" s="95"/>
      <c r="F273" s="95"/>
      <c r="G273" s="2" t="s">
        <v>20</v>
      </c>
      <c r="H273" s="95"/>
      <c r="I273" s="95"/>
      <c r="J273" s="95"/>
      <c r="K273" s="119">
        <f>SUM(K270:K272)</f>
        <v>0</v>
      </c>
      <c r="L273" s="95"/>
      <c r="M273" s="95"/>
      <c r="N273" s="115"/>
    </row>
    <row r="274" spans="1:14" s="80" customFormat="1" ht="15.75" thickTop="1" x14ac:dyDescent="0.25">
      <c r="A274" s="89"/>
      <c r="B274" s="89"/>
      <c r="C274" s="89"/>
      <c r="D274" s="89"/>
      <c r="E274" s="89"/>
      <c r="G274" s="2" t="s">
        <v>18</v>
      </c>
      <c r="K274" s="120">
        <f>K273*J11</f>
        <v>0</v>
      </c>
      <c r="N274" s="121"/>
    </row>
  </sheetData>
  <printOptions horizontalCentered="1"/>
  <pageMargins left="0.2" right="0.2" top="0.5" bottom="0.25" header="0.05" footer="0.05"/>
  <pageSetup scale="60" orientation="landscape" r:id="rId1"/>
  <headerFooter>
    <oddHeader>&amp;C&amp;"-,Bold"&amp;14Omni Control Technology, Inc.
Quote Cost Sheet</oddHeader>
    <oddFooter>&amp;L&amp;8OCTF-1539    REV. H
NOVEMBER 2021      SHEET  1  OF  4&amp;C&amp;D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view="pageLayout" topLeftCell="A7" zoomScaleNormal="100" workbookViewId="0">
      <selection activeCell="K39" sqref="K39"/>
    </sheetView>
  </sheetViews>
  <sheetFormatPr defaultRowHeight="12.75" x14ac:dyDescent="0.2"/>
  <cols>
    <col min="1" max="1" width="25.28515625" style="4" customWidth="1"/>
    <col min="2" max="2" width="12.5703125" style="4" customWidth="1"/>
    <col min="3" max="3" width="13" style="77" customWidth="1"/>
    <col min="4" max="4" width="11.42578125" style="4" customWidth="1"/>
    <col min="5" max="5" width="9.28515625" style="4" customWidth="1"/>
    <col min="6" max="6" width="6.5703125" style="4" customWidth="1"/>
    <col min="7" max="7" width="13.7109375" style="7" customWidth="1"/>
    <col min="8" max="8" width="14.28515625" style="4" customWidth="1"/>
    <col min="9" max="9" width="13.42578125" style="4" customWidth="1"/>
    <col min="10" max="10" width="6.85546875" style="4" customWidth="1"/>
    <col min="11" max="11" width="14.28515625" style="4" customWidth="1"/>
    <col min="12" max="12" width="9.7109375" style="4" customWidth="1"/>
    <col min="13" max="256" width="9.140625" style="4"/>
    <col min="257" max="257" width="19.140625" style="4" customWidth="1"/>
    <col min="258" max="258" width="12.42578125" style="4" customWidth="1"/>
    <col min="259" max="259" width="13" style="4" customWidth="1"/>
    <col min="260" max="260" width="11.42578125" style="4" customWidth="1"/>
    <col min="261" max="261" width="9.28515625" style="4" customWidth="1"/>
    <col min="262" max="262" width="6.5703125" style="4" customWidth="1"/>
    <col min="263" max="263" width="13.7109375" style="4" customWidth="1"/>
    <col min="264" max="264" width="14.28515625" style="4" customWidth="1"/>
    <col min="265" max="265" width="7.7109375" style="4" customWidth="1"/>
    <col min="266" max="266" width="6.85546875" style="4" customWidth="1"/>
    <col min="267" max="267" width="8.28515625" style="4" customWidth="1"/>
    <col min="268" max="512" width="9.140625" style="4"/>
    <col min="513" max="513" width="19.140625" style="4" customWidth="1"/>
    <col min="514" max="514" width="12.42578125" style="4" customWidth="1"/>
    <col min="515" max="515" width="13" style="4" customWidth="1"/>
    <col min="516" max="516" width="11.42578125" style="4" customWidth="1"/>
    <col min="517" max="517" width="9.28515625" style="4" customWidth="1"/>
    <col min="518" max="518" width="6.5703125" style="4" customWidth="1"/>
    <col min="519" max="519" width="13.7109375" style="4" customWidth="1"/>
    <col min="520" max="520" width="14.28515625" style="4" customWidth="1"/>
    <col min="521" max="521" width="7.7109375" style="4" customWidth="1"/>
    <col min="522" max="522" width="6.85546875" style="4" customWidth="1"/>
    <col min="523" max="523" width="8.28515625" style="4" customWidth="1"/>
    <col min="524" max="768" width="9.140625" style="4"/>
    <col min="769" max="769" width="19.140625" style="4" customWidth="1"/>
    <col min="770" max="770" width="12.42578125" style="4" customWidth="1"/>
    <col min="771" max="771" width="13" style="4" customWidth="1"/>
    <col min="772" max="772" width="11.42578125" style="4" customWidth="1"/>
    <col min="773" max="773" width="9.28515625" style="4" customWidth="1"/>
    <col min="774" max="774" width="6.5703125" style="4" customWidth="1"/>
    <col min="775" max="775" width="13.7109375" style="4" customWidth="1"/>
    <col min="776" max="776" width="14.28515625" style="4" customWidth="1"/>
    <col min="777" max="777" width="7.7109375" style="4" customWidth="1"/>
    <col min="778" max="778" width="6.85546875" style="4" customWidth="1"/>
    <col min="779" max="779" width="8.28515625" style="4" customWidth="1"/>
    <col min="780" max="1024" width="9.140625" style="4"/>
    <col min="1025" max="1025" width="19.140625" style="4" customWidth="1"/>
    <col min="1026" max="1026" width="12.42578125" style="4" customWidth="1"/>
    <col min="1027" max="1027" width="13" style="4" customWidth="1"/>
    <col min="1028" max="1028" width="11.42578125" style="4" customWidth="1"/>
    <col min="1029" max="1029" width="9.28515625" style="4" customWidth="1"/>
    <col min="1030" max="1030" width="6.5703125" style="4" customWidth="1"/>
    <col min="1031" max="1031" width="13.7109375" style="4" customWidth="1"/>
    <col min="1032" max="1032" width="14.28515625" style="4" customWidth="1"/>
    <col min="1033" max="1033" width="7.7109375" style="4" customWidth="1"/>
    <col min="1034" max="1034" width="6.85546875" style="4" customWidth="1"/>
    <col min="1035" max="1035" width="8.28515625" style="4" customWidth="1"/>
    <col min="1036" max="1280" width="9.140625" style="4"/>
    <col min="1281" max="1281" width="19.140625" style="4" customWidth="1"/>
    <col min="1282" max="1282" width="12.42578125" style="4" customWidth="1"/>
    <col min="1283" max="1283" width="13" style="4" customWidth="1"/>
    <col min="1284" max="1284" width="11.42578125" style="4" customWidth="1"/>
    <col min="1285" max="1285" width="9.28515625" style="4" customWidth="1"/>
    <col min="1286" max="1286" width="6.5703125" style="4" customWidth="1"/>
    <col min="1287" max="1287" width="13.7109375" style="4" customWidth="1"/>
    <col min="1288" max="1288" width="14.28515625" style="4" customWidth="1"/>
    <col min="1289" max="1289" width="7.7109375" style="4" customWidth="1"/>
    <col min="1290" max="1290" width="6.85546875" style="4" customWidth="1"/>
    <col min="1291" max="1291" width="8.28515625" style="4" customWidth="1"/>
    <col min="1292" max="1536" width="9.140625" style="4"/>
    <col min="1537" max="1537" width="19.140625" style="4" customWidth="1"/>
    <col min="1538" max="1538" width="12.42578125" style="4" customWidth="1"/>
    <col min="1539" max="1539" width="13" style="4" customWidth="1"/>
    <col min="1540" max="1540" width="11.42578125" style="4" customWidth="1"/>
    <col min="1541" max="1541" width="9.28515625" style="4" customWidth="1"/>
    <col min="1542" max="1542" width="6.5703125" style="4" customWidth="1"/>
    <col min="1543" max="1543" width="13.7109375" style="4" customWidth="1"/>
    <col min="1544" max="1544" width="14.28515625" style="4" customWidth="1"/>
    <col min="1545" max="1545" width="7.7109375" style="4" customWidth="1"/>
    <col min="1546" max="1546" width="6.85546875" style="4" customWidth="1"/>
    <col min="1547" max="1547" width="8.28515625" style="4" customWidth="1"/>
    <col min="1548" max="1792" width="9.140625" style="4"/>
    <col min="1793" max="1793" width="19.140625" style="4" customWidth="1"/>
    <col min="1794" max="1794" width="12.42578125" style="4" customWidth="1"/>
    <col min="1795" max="1795" width="13" style="4" customWidth="1"/>
    <col min="1796" max="1796" width="11.42578125" style="4" customWidth="1"/>
    <col min="1797" max="1797" width="9.28515625" style="4" customWidth="1"/>
    <col min="1798" max="1798" width="6.5703125" style="4" customWidth="1"/>
    <col min="1799" max="1799" width="13.7109375" style="4" customWidth="1"/>
    <col min="1800" max="1800" width="14.28515625" style="4" customWidth="1"/>
    <col min="1801" max="1801" width="7.7109375" style="4" customWidth="1"/>
    <col min="1802" max="1802" width="6.85546875" style="4" customWidth="1"/>
    <col min="1803" max="1803" width="8.28515625" style="4" customWidth="1"/>
    <col min="1804" max="2048" width="9.140625" style="4"/>
    <col min="2049" max="2049" width="19.140625" style="4" customWidth="1"/>
    <col min="2050" max="2050" width="12.42578125" style="4" customWidth="1"/>
    <col min="2051" max="2051" width="13" style="4" customWidth="1"/>
    <col min="2052" max="2052" width="11.42578125" style="4" customWidth="1"/>
    <col min="2053" max="2053" width="9.28515625" style="4" customWidth="1"/>
    <col min="2054" max="2054" width="6.5703125" style="4" customWidth="1"/>
    <col min="2055" max="2055" width="13.7109375" style="4" customWidth="1"/>
    <col min="2056" max="2056" width="14.28515625" style="4" customWidth="1"/>
    <col min="2057" max="2057" width="7.7109375" style="4" customWidth="1"/>
    <col min="2058" max="2058" width="6.85546875" style="4" customWidth="1"/>
    <col min="2059" max="2059" width="8.28515625" style="4" customWidth="1"/>
    <col min="2060" max="2304" width="9.140625" style="4"/>
    <col min="2305" max="2305" width="19.140625" style="4" customWidth="1"/>
    <col min="2306" max="2306" width="12.42578125" style="4" customWidth="1"/>
    <col min="2307" max="2307" width="13" style="4" customWidth="1"/>
    <col min="2308" max="2308" width="11.42578125" style="4" customWidth="1"/>
    <col min="2309" max="2309" width="9.28515625" style="4" customWidth="1"/>
    <col min="2310" max="2310" width="6.5703125" style="4" customWidth="1"/>
    <col min="2311" max="2311" width="13.7109375" style="4" customWidth="1"/>
    <col min="2312" max="2312" width="14.28515625" style="4" customWidth="1"/>
    <col min="2313" max="2313" width="7.7109375" style="4" customWidth="1"/>
    <col min="2314" max="2314" width="6.85546875" style="4" customWidth="1"/>
    <col min="2315" max="2315" width="8.28515625" style="4" customWidth="1"/>
    <col min="2316" max="2560" width="9.140625" style="4"/>
    <col min="2561" max="2561" width="19.140625" style="4" customWidth="1"/>
    <col min="2562" max="2562" width="12.42578125" style="4" customWidth="1"/>
    <col min="2563" max="2563" width="13" style="4" customWidth="1"/>
    <col min="2564" max="2564" width="11.42578125" style="4" customWidth="1"/>
    <col min="2565" max="2565" width="9.28515625" style="4" customWidth="1"/>
    <col min="2566" max="2566" width="6.5703125" style="4" customWidth="1"/>
    <col min="2567" max="2567" width="13.7109375" style="4" customWidth="1"/>
    <col min="2568" max="2568" width="14.28515625" style="4" customWidth="1"/>
    <col min="2569" max="2569" width="7.7109375" style="4" customWidth="1"/>
    <col min="2570" max="2570" width="6.85546875" style="4" customWidth="1"/>
    <col min="2571" max="2571" width="8.28515625" style="4" customWidth="1"/>
    <col min="2572" max="2816" width="9.140625" style="4"/>
    <col min="2817" max="2817" width="19.140625" style="4" customWidth="1"/>
    <col min="2818" max="2818" width="12.42578125" style="4" customWidth="1"/>
    <col min="2819" max="2819" width="13" style="4" customWidth="1"/>
    <col min="2820" max="2820" width="11.42578125" style="4" customWidth="1"/>
    <col min="2821" max="2821" width="9.28515625" style="4" customWidth="1"/>
    <col min="2822" max="2822" width="6.5703125" style="4" customWidth="1"/>
    <col min="2823" max="2823" width="13.7109375" style="4" customWidth="1"/>
    <col min="2824" max="2824" width="14.28515625" style="4" customWidth="1"/>
    <col min="2825" max="2825" width="7.7109375" style="4" customWidth="1"/>
    <col min="2826" max="2826" width="6.85546875" style="4" customWidth="1"/>
    <col min="2827" max="2827" width="8.28515625" style="4" customWidth="1"/>
    <col min="2828" max="3072" width="9.140625" style="4"/>
    <col min="3073" max="3073" width="19.140625" style="4" customWidth="1"/>
    <col min="3074" max="3074" width="12.42578125" style="4" customWidth="1"/>
    <col min="3075" max="3075" width="13" style="4" customWidth="1"/>
    <col min="3076" max="3076" width="11.42578125" style="4" customWidth="1"/>
    <col min="3077" max="3077" width="9.28515625" style="4" customWidth="1"/>
    <col min="3078" max="3078" width="6.5703125" style="4" customWidth="1"/>
    <col min="3079" max="3079" width="13.7109375" style="4" customWidth="1"/>
    <col min="3080" max="3080" width="14.28515625" style="4" customWidth="1"/>
    <col min="3081" max="3081" width="7.7109375" style="4" customWidth="1"/>
    <col min="3082" max="3082" width="6.85546875" style="4" customWidth="1"/>
    <col min="3083" max="3083" width="8.28515625" style="4" customWidth="1"/>
    <col min="3084" max="3328" width="9.140625" style="4"/>
    <col min="3329" max="3329" width="19.140625" style="4" customWidth="1"/>
    <col min="3330" max="3330" width="12.42578125" style="4" customWidth="1"/>
    <col min="3331" max="3331" width="13" style="4" customWidth="1"/>
    <col min="3332" max="3332" width="11.42578125" style="4" customWidth="1"/>
    <col min="3333" max="3333" width="9.28515625" style="4" customWidth="1"/>
    <col min="3334" max="3334" width="6.5703125" style="4" customWidth="1"/>
    <col min="3335" max="3335" width="13.7109375" style="4" customWidth="1"/>
    <col min="3336" max="3336" width="14.28515625" style="4" customWidth="1"/>
    <col min="3337" max="3337" width="7.7109375" style="4" customWidth="1"/>
    <col min="3338" max="3338" width="6.85546875" style="4" customWidth="1"/>
    <col min="3339" max="3339" width="8.28515625" style="4" customWidth="1"/>
    <col min="3340" max="3584" width="9.140625" style="4"/>
    <col min="3585" max="3585" width="19.140625" style="4" customWidth="1"/>
    <col min="3586" max="3586" width="12.42578125" style="4" customWidth="1"/>
    <col min="3587" max="3587" width="13" style="4" customWidth="1"/>
    <col min="3588" max="3588" width="11.42578125" style="4" customWidth="1"/>
    <col min="3589" max="3589" width="9.28515625" style="4" customWidth="1"/>
    <col min="3590" max="3590" width="6.5703125" style="4" customWidth="1"/>
    <col min="3591" max="3591" width="13.7109375" style="4" customWidth="1"/>
    <col min="3592" max="3592" width="14.28515625" style="4" customWidth="1"/>
    <col min="3593" max="3593" width="7.7109375" style="4" customWidth="1"/>
    <col min="3594" max="3594" width="6.85546875" style="4" customWidth="1"/>
    <col min="3595" max="3595" width="8.28515625" style="4" customWidth="1"/>
    <col min="3596" max="3840" width="9.140625" style="4"/>
    <col min="3841" max="3841" width="19.140625" style="4" customWidth="1"/>
    <col min="3842" max="3842" width="12.42578125" style="4" customWidth="1"/>
    <col min="3843" max="3843" width="13" style="4" customWidth="1"/>
    <col min="3844" max="3844" width="11.42578125" style="4" customWidth="1"/>
    <col min="3845" max="3845" width="9.28515625" style="4" customWidth="1"/>
    <col min="3846" max="3846" width="6.5703125" style="4" customWidth="1"/>
    <col min="3847" max="3847" width="13.7109375" style="4" customWidth="1"/>
    <col min="3848" max="3848" width="14.28515625" style="4" customWidth="1"/>
    <col min="3849" max="3849" width="7.7109375" style="4" customWidth="1"/>
    <col min="3850" max="3850" width="6.85546875" style="4" customWidth="1"/>
    <col min="3851" max="3851" width="8.28515625" style="4" customWidth="1"/>
    <col min="3852" max="4096" width="9.140625" style="4"/>
    <col min="4097" max="4097" width="19.140625" style="4" customWidth="1"/>
    <col min="4098" max="4098" width="12.42578125" style="4" customWidth="1"/>
    <col min="4099" max="4099" width="13" style="4" customWidth="1"/>
    <col min="4100" max="4100" width="11.42578125" style="4" customWidth="1"/>
    <col min="4101" max="4101" width="9.28515625" style="4" customWidth="1"/>
    <col min="4102" max="4102" width="6.5703125" style="4" customWidth="1"/>
    <col min="4103" max="4103" width="13.7109375" style="4" customWidth="1"/>
    <col min="4104" max="4104" width="14.28515625" style="4" customWidth="1"/>
    <col min="4105" max="4105" width="7.7109375" style="4" customWidth="1"/>
    <col min="4106" max="4106" width="6.85546875" style="4" customWidth="1"/>
    <col min="4107" max="4107" width="8.28515625" style="4" customWidth="1"/>
    <col min="4108" max="4352" width="9.140625" style="4"/>
    <col min="4353" max="4353" width="19.140625" style="4" customWidth="1"/>
    <col min="4354" max="4354" width="12.42578125" style="4" customWidth="1"/>
    <col min="4355" max="4355" width="13" style="4" customWidth="1"/>
    <col min="4356" max="4356" width="11.42578125" style="4" customWidth="1"/>
    <col min="4357" max="4357" width="9.28515625" style="4" customWidth="1"/>
    <col min="4358" max="4358" width="6.5703125" style="4" customWidth="1"/>
    <col min="4359" max="4359" width="13.7109375" style="4" customWidth="1"/>
    <col min="4360" max="4360" width="14.28515625" style="4" customWidth="1"/>
    <col min="4361" max="4361" width="7.7109375" style="4" customWidth="1"/>
    <col min="4362" max="4362" width="6.85546875" style="4" customWidth="1"/>
    <col min="4363" max="4363" width="8.28515625" style="4" customWidth="1"/>
    <col min="4364" max="4608" width="9.140625" style="4"/>
    <col min="4609" max="4609" width="19.140625" style="4" customWidth="1"/>
    <col min="4610" max="4610" width="12.42578125" style="4" customWidth="1"/>
    <col min="4611" max="4611" width="13" style="4" customWidth="1"/>
    <col min="4612" max="4612" width="11.42578125" style="4" customWidth="1"/>
    <col min="4613" max="4613" width="9.28515625" style="4" customWidth="1"/>
    <col min="4614" max="4614" width="6.5703125" style="4" customWidth="1"/>
    <col min="4615" max="4615" width="13.7109375" style="4" customWidth="1"/>
    <col min="4616" max="4616" width="14.28515625" style="4" customWidth="1"/>
    <col min="4617" max="4617" width="7.7109375" style="4" customWidth="1"/>
    <col min="4618" max="4618" width="6.85546875" style="4" customWidth="1"/>
    <col min="4619" max="4619" width="8.28515625" style="4" customWidth="1"/>
    <col min="4620" max="4864" width="9.140625" style="4"/>
    <col min="4865" max="4865" width="19.140625" style="4" customWidth="1"/>
    <col min="4866" max="4866" width="12.42578125" style="4" customWidth="1"/>
    <col min="4867" max="4867" width="13" style="4" customWidth="1"/>
    <col min="4868" max="4868" width="11.42578125" style="4" customWidth="1"/>
    <col min="4869" max="4869" width="9.28515625" style="4" customWidth="1"/>
    <col min="4870" max="4870" width="6.5703125" style="4" customWidth="1"/>
    <col min="4871" max="4871" width="13.7109375" style="4" customWidth="1"/>
    <col min="4872" max="4872" width="14.28515625" style="4" customWidth="1"/>
    <col min="4873" max="4873" width="7.7109375" style="4" customWidth="1"/>
    <col min="4874" max="4874" width="6.85546875" style="4" customWidth="1"/>
    <col min="4875" max="4875" width="8.28515625" style="4" customWidth="1"/>
    <col min="4876" max="5120" width="9.140625" style="4"/>
    <col min="5121" max="5121" width="19.140625" style="4" customWidth="1"/>
    <col min="5122" max="5122" width="12.42578125" style="4" customWidth="1"/>
    <col min="5123" max="5123" width="13" style="4" customWidth="1"/>
    <col min="5124" max="5124" width="11.42578125" style="4" customWidth="1"/>
    <col min="5125" max="5125" width="9.28515625" style="4" customWidth="1"/>
    <col min="5126" max="5126" width="6.5703125" style="4" customWidth="1"/>
    <col min="5127" max="5127" width="13.7109375" style="4" customWidth="1"/>
    <col min="5128" max="5128" width="14.28515625" style="4" customWidth="1"/>
    <col min="5129" max="5129" width="7.7109375" style="4" customWidth="1"/>
    <col min="5130" max="5130" width="6.85546875" style="4" customWidth="1"/>
    <col min="5131" max="5131" width="8.28515625" style="4" customWidth="1"/>
    <col min="5132" max="5376" width="9.140625" style="4"/>
    <col min="5377" max="5377" width="19.140625" style="4" customWidth="1"/>
    <col min="5378" max="5378" width="12.42578125" style="4" customWidth="1"/>
    <col min="5379" max="5379" width="13" style="4" customWidth="1"/>
    <col min="5380" max="5380" width="11.42578125" style="4" customWidth="1"/>
    <col min="5381" max="5381" width="9.28515625" style="4" customWidth="1"/>
    <col min="5382" max="5382" width="6.5703125" style="4" customWidth="1"/>
    <col min="5383" max="5383" width="13.7109375" style="4" customWidth="1"/>
    <col min="5384" max="5384" width="14.28515625" style="4" customWidth="1"/>
    <col min="5385" max="5385" width="7.7109375" style="4" customWidth="1"/>
    <col min="5386" max="5386" width="6.85546875" style="4" customWidth="1"/>
    <col min="5387" max="5387" width="8.28515625" style="4" customWidth="1"/>
    <col min="5388" max="5632" width="9.140625" style="4"/>
    <col min="5633" max="5633" width="19.140625" style="4" customWidth="1"/>
    <col min="5634" max="5634" width="12.42578125" style="4" customWidth="1"/>
    <col min="5635" max="5635" width="13" style="4" customWidth="1"/>
    <col min="5636" max="5636" width="11.42578125" style="4" customWidth="1"/>
    <col min="5637" max="5637" width="9.28515625" style="4" customWidth="1"/>
    <col min="5638" max="5638" width="6.5703125" style="4" customWidth="1"/>
    <col min="5639" max="5639" width="13.7109375" style="4" customWidth="1"/>
    <col min="5640" max="5640" width="14.28515625" style="4" customWidth="1"/>
    <col min="5641" max="5641" width="7.7109375" style="4" customWidth="1"/>
    <col min="5642" max="5642" width="6.85546875" style="4" customWidth="1"/>
    <col min="5643" max="5643" width="8.28515625" style="4" customWidth="1"/>
    <col min="5644" max="5888" width="9.140625" style="4"/>
    <col min="5889" max="5889" width="19.140625" style="4" customWidth="1"/>
    <col min="5890" max="5890" width="12.42578125" style="4" customWidth="1"/>
    <col min="5891" max="5891" width="13" style="4" customWidth="1"/>
    <col min="5892" max="5892" width="11.42578125" style="4" customWidth="1"/>
    <col min="5893" max="5893" width="9.28515625" style="4" customWidth="1"/>
    <col min="5894" max="5894" width="6.5703125" style="4" customWidth="1"/>
    <col min="5895" max="5895" width="13.7109375" style="4" customWidth="1"/>
    <col min="5896" max="5896" width="14.28515625" style="4" customWidth="1"/>
    <col min="5897" max="5897" width="7.7109375" style="4" customWidth="1"/>
    <col min="5898" max="5898" width="6.85546875" style="4" customWidth="1"/>
    <col min="5899" max="5899" width="8.28515625" style="4" customWidth="1"/>
    <col min="5900" max="6144" width="9.140625" style="4"/>
    <col min="6145" max="6145" width="19.140625" style="4" customWidth="1"/>
    <col min="6146" max="6146" width="12.42578125" style="4" customWidth="1"/>
    <col min="6147" max="6147" width="13" style="4" customWidth="1"/>
    <col min="6148" max="6148" width="11.42578125" style="4" customWidth="1"/>
    <col min="6149" max="6149" width="9.28515625" style="4" customWidth="1"/>
    <col min="6150" max="6150" width="6.5703125" style="4" customWidth="1"/>
    <col min="6151" max="6151" width="13.7109375" style="4" customWidth="1"/>
    <col min="6152" max="6152" width="14.28515625" style="4" customWidth="1"/>
    <col min="6153" max="6153" width="7.7109375" style="4" customWidth="1"/>
    <col min="6154" max="6154" width="6.85546875" style="4" customWidth="1"/>
    <col min="6155" max="6155" width="8.28515625" style="4" customWidth="1"/>
    <col min="6156" max="6400" width="9.140625" style="4"/>
    <col min="6401" max="6401" width="19.140625" style="4" customWidth="1"/>
    <col min="6402" max="6402" width="12.42578125" style="4" customWidth="1"/>
    <col min="6403" max="6403" width="13" style="4" customWidth="1"/>
    <col min="6404" max="6404" width="11.42578125" style="4" customWidth="1"/>
    <col min="6405" max="6405" width="9.28515625" style="4" customWidth="1"/>
    <col min="6406" max="6406" width="6.5703125" style="4" customWidth="1"/>
    <col min="6407" max="6407" width="13.7109375" style="4" customWidth="1"/>
    <col min="6408" max="6408" width="14.28515625" style="4" customWidth="1"/>
    <col min="6409" max="6409" width="7.7109375" style="4" customWidth="1"/>
    <col min="6410" max="6410" width="6.85546875" style="4" customWidth="1"/>
    <col min="6411" max="6411" width="8.28515625" style="4" customWidth="1"/>
    <col min="6412" max="6656" width="9.140625" style="4"/>
    <col min="6657" max="6657" width="19.140625" style="4" customWidth="1"/>
    <col min="6658" max="6658" width="12.42578125" style="4" customWidth="1"/>
    <col min="6659" max="6659" width="13" style="4" customWidth="1"/>
    <col min="6660" max="6660" width="11.42578125" style="4" customWidth="1"/>
    <col min="6661" max="6661" width="9.28515625" style="4" customWidth="1"/>
    <col min="6662" max="6662" width="6.5703125" style="4" customWidth="1"/>
    <col min="6663" max="6663" width="13.7109375" style="4" customWidth="1"/>
    <col min="6664" max="6664" width="14.28515625" style="4" customWidth="1"/>
    <col min="6665" max="6665" width="7.7109375" style="4" customWidth="1"/>
    <col min="6666" max="6666" width="6.85546875" style="4" customWidth="1"/>
    <col min="6667" max="6667" width="8.28515625" style="4" customWidth="1"/>
    <col min="6668" max="6912" width="9.140625" style="4"/>
    <col min="6913" max="6913" width="19.140625" style="4" customWidth="1"/>
    <col min="6914" max="6914" width="12.42578125" style="4" customWidth="1"/>
    <col min="6915" max="6915" width="13" style="4" customWidth="1"/>
    <col min="6916" max="6916" width="11.42578125" style="4" customWidth="1"/>
    <col min="6917" max="6917" width="9.28515625" style="4" customWidth="1"/>
    <col min="6918" max="6918" width="6.5703125" style="4" customWidth="1"/>
    <col min="6919" max="6919" width="13.7109375" style="4" customWidth="1"/>
    <col min="6920" max="6920" width="14.28515625" style="4" customWidth="1"/>
    <col min="6921" max="6921" width="7.7109375" style="4" customWidth="1"/>
    <col min="6922" max="6922" width="6.85546875" style="4" customWidth="1"/>
    <col min="6923" max="6923" width="8.28515625" style="4" customWidth="1"/>
    <col min="6924" max="7168" width="9.140625" style="4"/>
    <col min="7169" max="7169" width="19.140625" style="4" customWidth="1"/>
    <col min="7170" max="7170" width="12.42578125" style="4" customWidth="1"/>
    <col min="7171" max="7171" width="13" style="4" customWidth="1"/>
    <col min="7172" max="7172" width="11.42578125" style="4" customWidth="1"/>
    <col min="7173" max="7173" width="9.28515625" style="4" customWidth="1"/>
    <col min="7174" max="7174" width="6.5703125" style="4" customWidth="1"/>
    <col min="7175" max="7175" width="13.7109375" style="4" customWidth="1"/>
    <col min="7176" max="7176" width="14.28515625" style="4" customWidth="1"/>
    <col min="7177" max="7177" width="7.7109375" style="4" customWidth="1"/>
    <col min="7178" max="7178" width="6.85546875" style="4" customWidth="1"/>
    <col min="7179" max="7179" width="8.28515625" style="4" customWidth="1"/>
    <col min="7180" max="7424" width="9.140625" style="4"/>
    <col min="7425" max="7425" width="19.140625" style="4" customWidth="1"/>
    <col min="7426" max="7426" width="12.42578125" style="4" customWidth="1"/>
    <col min="7427" max="7427" width="13" style="4" customWidth="1"/>
    <col min="7428" max="7428" width="11.42578125" style="4" customWidth="1"/>
    <col min="7429" max="7429" width="9.28515625" style="4" customWidth="1"/>
    <col min="7430" max="7430" width="6.5703125" style="4" customWidth="1"/>
    <col min="7431" max="7431" width="13.7109375" style="4" customWidth="1"/>
    <col min="7432" max="7432" width="14.28515625" style="4" customWidth="1"/>
    <col min="7433" max="7433" width="7.7109375" style="4" customWidth="1"/>
    <col min="7434" max="7434" width="6.85546875" style="4" customWidth="1"/>
    <col min="7435" max="7435" width="8.28515625" style="4" customWidth="1"/>
    <col min="7436" max="7680" width="9.140625" style="4"/>
    <col min="7681" max="7681" width="19.140625" style="4" customWidth="1"/>
    <col min="7682" max="7682" width="12.42578125" style="4" customWidth="1"/>
    <col min="7683" max="7683" width="13" style="4" customWidth="1"/>
    <col min="7684" max="7684" width="11.42578125" style="4" customWidth="1"/>
    <col min="7685" max="7685" width="9.28515625" style="4" customWidth="1"/>
    <col min="7686" max="7686" width="6.5703125" style="4" customWidth="1"/>
    <col min="7687" max="7687" width="13.7109375" style="4" customWidth="1"/>
    <col min="7688" max="7688" width="14.28515625" style="4" customWidth="1"/>
    <col min="7689" max="7689" width="7.7109375" style="4" customWidth="1"/>
    <col min="7690" max="7690" width="6.85546875" style="4" customWidth="1"/>
    <col min="7691" max="7691" width="8.28515625" style="4" customWidth="1"/>
    <col min="7692" max="7936" width="9.140625" style="4"/>
    <col min="7937" max="7937" width="19.140625" style="4" customWidth="1"/>
    <col min="7938" max="7938" width="12.42578125" style="4" customWidth="1"/>
    <col min="7939" max="7939" width="13" style="4" customWidth="1"/>
    <col min="7940" max="7940" width="11.42578125" style="4" customWidth="1"/>
    <col min="7941" max="7941" width="9.28515625" style="4" customWidth="1"/>
    <col min="7942" max="7942" width="6.5703125" style="4" customWidth="1"/>
    <col min="7943" max="7943" width="13.7109375" style="4" customWidth="1"/>
    <col min="7944" max="7944" width="14.28515625" style="4" customWidth="1"/>
    <col min="7945" max="7945" width="7.7109375" style="4" customWidth="1"/>
    <col min="7946" max="7946" width="6.85546875" style="4" customWidth="1"/>
    <col min="7947" max="7947" width="8.28515625" style="4" customWidth="1"/>
    <col min="7948" max="8192" width="9.140625" style="4"/>
    <col min="8193" max="8193" width="19.140625" style="4" customWidth="1"/>
    <col min="8194" max="8194" width="12.42578125" style="4" customWidth="1"/>
    <col min="8195" max="8195" width="13" style="4" customWidth="1"/>
    <col min="8196" max="8196" width="11.42578125" style="4" customWidth="1"/>
    <col min="8197" max="8197" width="9.28515625" style="4" customWidth="1"/>
    <col min="8198" max="8198" width="6.5703125" style="4" customWidth="1"/>
    <col min="8199" max="8199" width="13.7109375" style="4" customWidth="1"/>
    <col min="8200" max="8200" width="14.28515625" style="4" customWidth="1"/>
    <col min="8201" max="8201" width="7.7109375" style="4" customWidth="1"/>
    <col min="8202" max="8202" width="6.85546875" style="4" customWidth="1"/>
    <col min="8203" max="8203" width="8.28515625" style="4" customWidth="1"/>
    <col min="8204" max="8448" width="9.140625" style="4"/>
    <col min="8449" max="8449" width="19.140625" style="4" customWidth="1"/>
    <col min="8450" max="8450" width="12.42578125" style="4" customWidth="1"/>
    <col min="8451" max="8451" width="13" style="4" customWidth="1"/>
    <col min="8452" max="8452" width="11.42578125" style="4" customWidth="1"/>
    <col min="8453" max="8453" width="9.28515625" style="4" customWidth="1"/>
    <col min="8454" max="8454" width="6.5703125" style="4" customWidth="1"/>
    <col min="8455" max="8455" width="13.7109375" style="4" customWidth="1"/>
    <col min="8456" max="8456" width="14.28515625" style="4" customWidth="1"/>
    <col min="8457" max="8457" width="7.7109375" style="4" customWidth="1"/>
    <col min="8458" max="8458" width="6.85546875" style="4" customWidth="1"/>
    <col min="8459" max="8459" width="8.28515625" style="4" customWidth="1"/>
    <col min="8460" max="8704" width="9.140625" style="4"/>
    <col min="8705" max="8705" width="19.140625" style="4" customWidth="1"/>
    <col min="8706" max="8706" width="12.42578125" style="4" customWidth="1"/>
    <col min="8707" max="8707" width="13" style="4" customWidth="1"/>
    <col min="8708" max="8708" width="11.42578125" style="4" customWidth="1"/>
    <col min="8709" max="8709" width="9.28515625" style="4" customWidth="1"/>
    <col min="8710" max="8710" width="6.5703125" style="4" customWidth="1"/>
    <col min="8711" max="8711" width="13.7109375" style="4" customWidth="1"/>
    <col min="8712" max="8712" width="14.28515625" style="4" customWidth="1"/>
    <col min="8713" max="8713" width="7.7109375" style="4" customWidth="1"/>
    <col min="8714" max="8714" width="6.85546875" style="4" customWidth="1"/>
    <col min="8715" max="8715" width="8.28515625" style="4" customWidth="1"/>
    <col min="8716" max="8960" width="9.140625" style="4"/>
    <col min="8961" max="8961" width="19.140625" style="4" customWidth="1"/>
    <col min="8962" max="8962" width="12.42578125" style="4" customWidth="1"/>
    <col min="8963" max="8963" width="13" style="4" customWidth="1"/>
    <col min="8964" max="8964" width="11.42578125" style="4" customWidth="1"/>
    <col min="8965" max="8965" width="9.28515625" style="4" customWidth="1"/>
    <col min="8966" max="8966" width="6.5703125" style="4" customWidth="1"/>
    <col min="8967" max="8967" width="13.7109375" style="4" customWidth="1"/>
    <col min="8968" max="8968" width="14.28515625" style="4" customWidth="1"/>
    <col min="8969" max="8969" width="7.7109375" style="4" customWidth="1"/>
    <col min="8970" max="8970" width="6.85546875" style="4" customWidth="1"/>
    <col min="8971" max="8971" width="8.28515625" style="4" customWidth="1"/>
    <col min="8972" max="9216" width="9.140625" style="4"/>
    <col min="9217" max="9217" width="19.140625" style="4" customWidth="1"/>
    <col min="9218" max="9218" width="12.42578125" style="4" customWidth="1"/>
    <col min="9219" max="9219" width="13" style="4" customWidth="1"/>
    <col min="9220" max="9220" width="11.42578125" style="4" customWidth="1"/>
    <col min="9221" max="9221" width="9.28515625" style="4" customWidth="1"/>
    <col min="9222" max="9222" width="6.5703125" style="4" customWidth="1"/>
    <col min="9223" max="9223" width="13.7109375" style="4" customWidth="1"/>
    <col min="9224" max="9224" width="14.28515625" style="4" customWidth="1"/>
    <col min="9225" max="9225" width="7.7109375" style="4" customWidth="1"/>
    <col min="9226" max="9226" width="6.85546875" style="4" customWidth="1"/>
    <col min="9227" max="9227" width="8.28515625" style="4" customWidth="1"/>
    <col min="9228" max="9472" width="9.140625" style="4"/>
    <col min="9473" max="9473" width="19.140625" style="4" customWidth="1"/>
    <col min="9474" max="9474" width="12.42578125" style="4" customWidth="1"/>
    <col min="9475" max="9475" width="13" style="4" customWidth="1"/>
    <col min="9476" max="9476" width="11.42578125" style="4" customWidth="1"/>
    <col min="9477" max="9477" width="9.28515625" style="4" customWidth="1"/>
    <col min="9478" max="9478" width="6.5703125" style="4" customWidth="1"/>
    <col min="9479" max="9479" width="13.7109375" style="4" customWidth="1"/>
    <col min="9480" max="9480" width="14.28515625" style="4" customWidth="1"/>
    <col min="9481" max="9481" width="7.7109375" style="4" customWidth="1"/>
    <col min="9482" max="9482" width="6.85546875" style="4" customWidth="1"/>
    <col min="9483" max="9483" width="8.28515625" style="4" customWidth="1"/>
    <col min="9484" max="9728" width="9.140625" style="4"/>
    <col min="9729" max="9729" width="19.140625" style="4" customWidth="1"/>
    <col min="9730" max="9730" width="12.42578125" style="4" customWidth="1"/>
    <col min="9731" max="9731" width="13" style="4" customWidth="1"/>
    <col min="9732" max="9732" width="11.42578125" style="4" customWidth="1"/>
    <col min="9733" max="9733" width="9.28515625" style="4" customWidth="1"/>
    <col min="9734" max="9734" width="6.5703125" style="4" customWidth="1"/>
    <col min="9735" max="9735" width="13.7109375" style="4" customWidth="1"/>
    <col min="9736" max="9736" width="14.28515625" style="4" customWidth="1"/>
    <col min="9737" max="9737" width="7.7109375" style="4" customWidth="1"/>
    <col min="9738" max="9738" width="6.85546875" style="4" customWidth="1"/>
    <col min="9739" max="9739" width="8.28515625" style="4" customWidth="1"/>
    <col min="9740" max="9984" width="9.140625" style="4"/>
    <col min="9985" max="9985" width="19.140625" style="4" customWidth="1"/>
    <col min="9986" max="9986" width="12.42578125" style="4" customWidth="1"/>
    <col min="9987" max="9987" width="13" style="4" customWidth="1"/>
    <col min="9988" max="9988" width="11.42578125" style="4" customWidth="1"/>
    <col min="9989" max="9989" width="9.28515625" style="4" customWidth="1"/>
    <col min="9990" max="9990" width="6.5703125" style="4" customWidth="1"/>
    <col min="9991" max="9991" width="13.7109375" style="4" customWidth="1"/>
    <col min="9992" max="9992" width="14.28515625" style="4" customWidth="1"/>
    <col min="9993" max="9993" width="7.7109375" style="4" customWidth="1"/>
    <col min="9994" max="9994" width="6.85546875" style="4" customWidth="1"/>
    <col min="9995" max="9995" width="8.28515625" style="4" customWidth="1"/>
    <col min="9996" max="10240" width="9.140625" style="4"/>
    <col min="10241" max="10241" width="19.140625" style="4" customWidth="1"/>
    <col min="10242" max="10242" width="12.42578125" style="4" customWidth="1"/>
    <col min="10243" max="10243" width="13" style="4" customWidth="1"/>
    <col min="10244" max="10244" width="11.42578125" style="4" customWidth="1"/>
    <col min="10245" max="10245" width="9.28515625" style="4" customWidth="1"/>
    <col min="10246" max="10246" width="6.5703125" style="4" customWidth="1"/>
    <col min="10247" max="10247" width="13.7109375" style="4" customWidth="1"/>
    <col min="10248" max="10248" width="14.28515625" style="4" customWidth="1"/>
    <col min="10249" max="10249" width="7.7109375" style="4" customWidth="1"/>
    <col min="10250" max="10250" width="6.85546875" style="4" customWidth="1"/>
    <col min="10251" max="10251" width="8.28515625" style="4" customWidth="1"/>
    <col min="10252" max="10496" width="9.140625" style="4"/>
    <col min="10497" max="10497" width="19.140625" style="4" customWidth="1"/>
    <col min="10498" max="10498" width="12.42578125" style="4" customWidth="1"/>
    <col min="10499" max="10499" width="13" style="4" customWidth="1"/>
    <col min="10500" max="10500" width="11.42578125" style="4" customWidth="1"/>
    <col min="10501" max="10501" width="9.28515625" style="4" customWidth="1"/>
    <col min="10502" max="10502" width="6.5703125" style="4" customWidth="1"/>
    <col min="10503" max="10503" width="13.7109375" style="4" customWidth="1"/>
    <col min="10504" max="10504" width="14.28515625" style="4" customWidth="1"/>
    <col min="10505" max="10505" width="7.7109375" style="4" customWidth="1"/>
    <col min="10506" max="10506" width="6.85546875" style="4" customWidth="1"/>
    <col min="10507" max="10507" width="8.28515625" style="4" customWidth="1"/>
    <col min="10508" max="10752" width="9.140625" style="4"/>
    <col min="10753" max="10753" width="19.140625" style="4" customWidth="1"/>
    <col min="10754" max="10754" width="12.42578125" style="4" customWidth="1"/>
    <col min="10755" max="10755" width="13" style="4" customWidth="1"/>
    <col min="10756" max="10756" width="11.42578125" style="4" customWidth="1"/>
    <col min="10757" max="10757" width="9.28515625" style="4" customWidth="1"/>
    <col min="10758" max="10758" width="6.5703125" style="4" customWidth="1"/>
    <col min="10759" max="10759" width="13.7109375" style="4" customWidth="1"/>
    <col min="10760" max="10760" width="14.28515625" style="4" customWidth="1"/>
    <col min="10761" max="10761" width="7.7109375" style="4" customWidth="1"/>
    <col min="10762" max="10762" width="6.85546875" style="4" customWidth="1"/>
    <col min="10763" max="10763" width="8.28515625" style="4" customWidth="1"/>
    <col min="10764" max="11008" width="9.140625" style="4"/>
    <col min="11009" max="11009" width="19.140625" style="4" customWidth="1"/>
    <col min="11010" max="11010" width="12.42578125" style="4" customWidth="1"/>
    <col min="11011" max="11011" width="13" style="4" customWidth="1"/>
    <col min="11012" max="11012" width="11.42578125" style="4" customWidth="1"/>
    <col min="11013" max="11013" width="9.28515625" style="4" customWidth="1"/>
    <col min="11014" max="11014" width="6.5703125" style="4" customWidth="1"/>
    <col min="11015" max="11015" width="13.7109375" style="4" customWidth="1"/>
    <col min="11016" max="11016" width="14.28515625" style="4" customWidth="1"/>
    <col min="11017" max="11017" width="7.7109375" style="4" customWidth="1"/>
    <col min="11018" max="11018" width="6.85546875" style="4" customWidth="1"/>
    <col min="11019" max="11019" width="8.28515625" style="4" customWidth="1"/>
    <col min="11020" max="11264" width="9.140625" style="4"/>
    <col min="11265" max="11265" width="19.140625" style="4" customWidth="1"/>
    <col min="11266" max="11266" width="12.42578125" style="4" customWidth="1"/>
    <col min="11267" max="11267" width="13" style="4" customWidth="1"/>
    <col min="11268" max="11268" width="11.42578125" style="4" customWidth="1"/>
    <col min="11269" max="11269" width="9.28515625" style="4" customWidth="1"/>
    <col min="11270" max="11270" width="6.5703125" style="4" customWidth="1"/>
    <col min="11271" max="11271" width="13.7109375" style="4" customWidth="1"/>
    <col min="11272" max="11272" width="14.28515625" style="4" customWidth="1"/>
    <col min="11273" max="11273" width="7.7109375" style="4" customWidth="1"/>
    <col min="11274" max="11274" width="6.85546875" style="4" customWidth="1"/>
    <col min="11275" max="11275" width="8.28515625" style="4" customWidth="1"/>
    <col min="11276" max="11520" width="9.140625" style="4"/>
    <col min="11521" max="11521" width="19.140625" style="4" customWidth="1"/>
    <col min="11522" max="11522" width="12.42578125" style="4" customWidth="1"/>
    <col min="11523" max="11523" width="13" style="4" customWidth="1"/>
    <col min="11524" max="11524" width="11.42578125" style="4" customWidth="1"/>
    <col min="11525" max="11525" width="9.28515625" style="4" customWidth="1"/>
    <col min="11526" max="11526" width="6.5703125" style="4" customWidth="1"/>
    <col min="11527" max="11527" width="13.7109375" style="4" customWidth="1"/>
    <col min="11528" max="11528" width="14.28515625" style="4" customWidth="1"/>
    <col min="11529" max="11529" width="7.7109375" style="4" customWidth="1"/>
    <col min="11530" max="11530" width="6.85546875" style="4" customWidth="1"/>
    <col min="11531" max="11531" width="8.28515625" style="4" customWidth="1"/>
    <col min="11532" max="11776" width="9.140625" style="4"/>
    <col min="11777" max="11777" width="19.140625" style="4" customWidth="1"/>
    <col min="11778" max="11778" width="12.42578125" style="4" customWidth="1"/>
    <col min="11779" max="11779" width="13" style="4" customWidth="1"/>
    <col min="11780" max="11780" width="11.42578125" style="4" customWidth="1"/>
    <col min="11781" max="11781" width="9.28515625" style="4" customWidth="1"/>
    <col min="11782" max="11782" width="6.5703125" style="4" customWidth="1"/>
    <col min="11783" max="11783" width="13.7109375" style="4" customWidth="1"/>
    <col min="11784" max="11784" width="14.28515625" style="4" customWidth="1"/>
    <col min="11785" max="11785" width="7.7109375" style="4" customWidth="1"/>
    <col min="11786" max="11786" width="6.85546875" style="4" customWidth="1"/>
    <col min="11787" max="11787" width="8.28515625" style="4" customWidth="1"/>
    <col min="11788" max="12032" width="9.140625" style="4"/>
    <col min="12033" max="12033" width="19.140625" style="4" customWidth="1"/>
    <col min="12034" max="12034" width="12.42578125" style="4" customWidth="1"/>
    <col min="12035" max="12035" width="13" style="4" customWidth="1"/>
    <col min="12036" max="12036" width="11.42578125" style="4" customWidth="1"/>
    <col min="12037" max="12037" width="9.28515625" style="4" customWidth="1"/>
    <col min="12038" max="12038" width="6.5703125" style="4" customWidth="1"/>
    <col min="12039" max="12039" width="13.7109375" style="4" customWidth="1"/>
    <col min="12040" max="12040" width="14.28515625" style="4" customWidth="1"/>
    <col min="12041" max="12041" width="7.7109375" style="4" customWidth="1"/>
    <col min="12042" max="12042" width="6.85546875" style="4" customWidth="1"/>
    <col min="12043" max="12043" width="8.28515625" style="4" customWidth="1"/>
    <col min="12044" max="12288" width="9.140625" style="4"/>
    <col min="12289" max="12289" width="19.140625" style="4" customWidth="1"/>
    <col min="12290" max="12290" width="12.42578125" style="4" customWidth="1"/>
    <col min="12291" max="12291" width="13" style="4" customWidth="1"/>
    <col min="12292" max="12292" width="11.42578125" style="4" customWidth="1"/>
    <col min="12293" max="12293" width="9.28515625" style="4" customWidth="1"/>
    <col min="12294" max="12294" width="6.5703125" style="4" customWidth="1"/>
    <col min="12295" max="12295" width="13.7109375" style="4" customWidth="1"/>
    <col min="12296" max="12296" width="14.28515625" style="4" customWidth="1"/>
    <col min="12297" max="12297" width="7.7109375" style="4" customWidth="1"/>
    <col min="12298" max="12298" width="6.85546875" style="4" customWidth="1"/>
    <col min="12299" max="12299" width="8.28515625" style="4" customWidth="1"/>
    <col min="12300" max="12544" width="9.140625" style="4"/>
    <col min="12545" max="12545" width="19.140625" style="4" customWidth="1"/>
    <col min="12546" max="12546" width="12.42578125" style="4" customWidth="1"/>
    <col min="12547" max="12547" width="13" style="4" customWidth="1"/>
    <col min="12548" max="12548" width="11.42578125" style="4" customWidth="1"/>
    <col min="12549" max="12549" width="9.28515625" style="4" customWidth="1"/>
    <col min="12550" max="12550" width="6.5703125" style="4" customWidth="1"/>
    <col min="12551" max="12551" width="13.7109375" style="4" customWidth="1"/>
    <col min="12552" max="12552" width="14.28515625" style="4" customWidth="1"/>
    <col min="12553" max="12553" width="7.7109375" style="4" customWidth="1"/>
    <col min="12554" max="12554" width="6.85546875" style="4" customWidth="1"/>
    <col min="12555" max="12555" width="8.28515625" style="4" customWidth="1"/>
    <col min="12556" max="12800" width="9.140625" style="4"/>
    <col min="12801" max="12801" width="19.140625" style="4" customWidth="1"/>
    <col min="12802" max="12802" width="12.42578125" style="4" customWidth="1"/>
    <col min="12803" max="12803" width="13" style="4" customWidth="1"/>
    <col min="12804" max="12804" width="11.42578125" style="4" customWidth="1"/>
    <col min="12805" max="12805" width="9.28515625" style="4" customWidth="1"/>
    <col min="12806" max="12806" width="6.5703125" style="4" customWidth="1"/>
    <col min="12807" max="12807" width="13.7109375" style="4" customWidth="1"/>
    <col min="12808" max="12808" width="14.28515625" style="4" customWidth="1"/>
    <col min="12809" max="12809" width="7.7109375" style="4" customWidth="1"/>
    <col min="12810" max="12810" width="6.85546875" style="4" customWidth="1"/>
    <col min="12811" max="12811" width="8.28515625" style="4" customWidth="1"/>
    <col min="12812" max="13056" width="9.140625" style="4"/>
    <col min="13057" max="13057" width="19.140625" style="4" customWidth="1"/>
    <col min="13058" max="13058" width="12.42578125" style="4" customWidth="1"/>
    <col min="13059" max="13059" width="13" style="4" customWidth="1"/>
    <col min="13060" max="13060" width="11.42578125" style="4" customWidth="1"/>
    <col min="13061" max="13061" width="9.28515625" style="4" customWidth="1"/>
    <col min="13062" max="13062" width="6.5703125" style="4" customWidth="1"/>
    <col min="13063" max="13063" width="13.7109375" style="4" customWidth="1"/>
    <col min="13064" max="13064" width="14.28515625" style="4" customWidth="1"/>
    <col min="13065" max="13065" width="7.7109375" style="4" customWidth="1"/>
    <col min="13066" max="13066" width="6.85546875" style="4" customWidth="1"/>
    <col min="13067" max="13067" width="8.28515625" style="4" customWidth="1"/>
    <col min="13068" max="13312" width="9.140625" style="4"/>
    <col min="13313" max="13313" width="19.140625" style="4" customWidth="1"/>
    <col min="13314" max="13314" width="12.42578125" style="4" customWidth="1"/>
    <col min="13315" max="13315" width="13" style="4" customWidth="1"/>
    <col min="13316" max="13316" width="11.42578125" style="4" customWidth="1"/>
    <col min="13317" max="13317" width="9.28515625" style="4" customWidth="1"/>
    <col min="13318" max="13318" width="6.5703125" style="4" customWidth="1"/>
    <col min="13319" max="13319" width="13.7109375" style="4" customWidth="1"/>
    <col min="13320" max="13320" width="14.28515625" style="4" customWidth="1"/>
    <col min="13321" max="13321" width="7.7109375" style="4" customWidth="1"/>
    <col min="13322" max="13322" width="6.85546875" style="4" customWidth="1"/>
    <col min="13323" max="13323" width="8.28515625" style="4" customWidth="1"/>
    <col min="13324" max="13568" width="9.140625" style="4"/>
    <col min="13569" max="13569" width="19.140625" style="4" customWidth="1"/>
    <col min="13570" max="13570" width="12.42578125" style="4" customWidth="1"/>
    <col min="13571" max="13571" width="13" style="4" customWidth="1"/>
    <col min="13572" max="13572" width="11.42578125" style="4" customWidth="1"/>
    <col min="13573" max="13573" width="9.28515625" style="4" customWidth="1"/>
    <col min="13574" max="13574" width="6.5703125" style="4" customWidth="1"/>
    <col min="13575" max="13575" width="13.7109375" style="4" customWidth="1"/>
    <col min="13576" max="13576" width="14.28515625" style="4" customWidth="1"/>
    <col min="13577" max="13577" width="7.7109375" style="4" customWidth="1"/>
    <col min="13578" max="13578" width="6.85546875" style="4" customWidth="1"/>
    <col min="13579" max="13579" width="8.28515625" style="4" customWidth="1"/>
    <col min="13580" max="13824" width="9.140625" style="4"/>
    <col min="13825" max="13825" width="19.140625" style="4" customWidth="1"/>
    <col min="13826" max="13826" width="12.42578125" style="4" customWidth="1"/>
    <col min="13827" max="13827" width="13" style="4" customWidth="1"/>
    <col min="13828" max="13828" width="11.42578125" style="4" customWidth="1"/>
    <col min="13829" max="13829" width="9.28515625" style="4" customWidth="1"/>
    <col min="13830" max="13830" width="6.5703125" style="4" customWidth="1"/>
    <col min="13831" max="13831" width="13.7109375" style="4" customWidth="1"/>
    <col min="13832" max="13832" width="14.28515625" style="4" customWidth="1"/>
    <col min="13833" max="13833" width="7.7109375" style="4" customWidth="1"/>
    <col min="13834" max="13834" width="6.85546875" style="4" customWidth="1"/>
    <col min="13835" max="13835" width="8.28515625" style="4" customWidth="1"/>
    <col min="13836" max="14080" width="9.140625" style="4"/>
    <col min="14081" max="14081" width="19.140625" style="4" customWidth="1"/>
    <col min="14082" max="14082" width="12.42578125" style="4" customWidth="1"/>
    <col min="14083" max="14083" width="13" style="4" customWidth="1"/>
    <col min="14084" max="14084" width="11.42578125" style="4" customWidth="1"/>
    <col min="14085" max="14085" width="9.28515625" style="4" customWidth="1"/>
    <col min="14086" max="14086" width="6.5703125" style="4" customWidth="1"/>
    <col min="14087" max="14087" width="13.7109375" style="4" customWidth="1"/>
    <col min="14088" max="14088" width="14.28515625" style="4" customWidth="1"/>
    <col min="14089" max="14089" width="7.7109375" style="4" customWidth="1"/>
    <col min="14090" max="14090" width="6.85546875" style="4" customWidth="1"/>
    <col min="14091" max="14091" width="8.28515625" style="4" customWidth="1"/>
    <col min="14092" max="14336" width="9.140625" style="4"/>
    <col min="14337" max="14337" width="19.140625" style="4" customWidth="1"/>
    <col min="14338" max="14338" width="12.42578125" style="4" customWidth="1"/>
    <col min="14339" max="14339" width="13" style="4" customWidth="1"/>
    <col min="14340" max="14340" width="11.42578125" style="4" customWidth="1"/>
    <col min="14341" max="14341" width="9.28515625" style="4" customWidth="1"/>
    <col min="14342" max="14342" width="6.5703125" style="4" customWidth="1"/>
    <col min="14343" max="14343" width="13.7109375" style="4" customWidth="1"/>
    <col min="14344" max="14344" width="14.28515625" style="4" customWidth="1"/>
    <col min="14345" max="14345" width="7.7109375" style="4" customWidth="1"/>
    <col min="14346" max="14346" width="6.85546875" style="4" customWidth="1"/>
    <col min="14347" max="14347" width="8.28515625" style="4" customWidth="1"/>
    <col min="14348" max="14592" width="9.140625" style="4"/>
    <col min="14593" max="14593" width="19.140625" style="4" customWidth="1"/>
    <col min="14594" max="14594" width="12.42578125" style="4" customWidth="1"/>
    <col min="14595" max="14595" width="13" style="4" customWidth="1"/>
    <col min="14596" max="14596" width="11.42578125" style="4" customWidth="1"/>
    <col min="14597" max="14597" width="9.28515625" style="4" customWidth="1"/>
    <col min="14598" max="14598" width="6.5703125" style="4" customWidth="1"/>
    <col min="14599" max="14599" width="13.7109375" style="4" customWidth="1"/>
    <col min="14600" max="14600" width="14.28515625" style="4" customWidth="1"/>
    <col min="14601" max="14601" width="7.7109375" style="4" customWidth="1"/>
    <col min="14602" max="14602" width="6.85546875" style="4" customWidth="1"/>
    <col min="14603" max="14603" width="8.28515625" style="4" customWidth="1"/>
    <col min="14604" max="14848" width="9.140625" style="4"/>
    <col min="14849" max="14849" width="19.140625" style="4" customWidth="1"/>
    <col min="14850" max="14850" width="12.42578125" style="4" customWidth="1"/>
    <col min="14851" max="14851" width="13" style="4" customWidth="1"/>
    <col min="14852" max="14852" width="11.42578125" style="4" customWidth="1"/>
    <col min="14853" max="14853" width="9.28515625" style="4" customWidth="1"/>
    <col min="14854" max="14854" width="6.5703125" style="4" customWidth="1"/>
    <col min="14855" max="14855" width="13.7109375" style="4" customWidth="1"/>
    <col min="14856" max="14856" width="14.28515625" style="4" customWidth="1"/>
    <col min="14857" max="14857" width="7.7109375" style="4" customWidth="1"/>
    <col min="14858" max="14858" width="6.85546875" style="4" customWidth="1"/>
    <col min="14859" max="14859" width="8.28515625" style="4" customWidth="1"/>
    <col min="14860" max="15104" width="9.140625" style="4"/>
    <col min="15105" max="15105" width="19.140625" style="4" customWidth="1"/>
    <col min="15106" max="15106" width="12.42578125" style="4" customWidth="1"/>
    <col min="15107" max="15107" width="13" style="4" customWidth="1"/>
    <col min="15108" max="15108" width="11.42578125" style="4" customWidth="1"/>
    <col min="15109" max="15109" width="9.28515625" style="4" customWidth="1"/>
    <col min="15110" max="15110" width="6.5703125" style="4" customWidth="1"/>
    <col min="15111" max="15111" width="13.7109375" style="4" customWidth="1"/>
    <col min="15112" max="15112" width="14.28515625" style="4" customWidth="1"/>
    <col min="15113" max="15113" width="7.7109375" style="4" customWidth="1"/>
    <col min="15114" max="15114" width="6.85546875" style="4" customWidth="1"/>
    <col min="15115" max="15115" width="8.28515625" style="4" customWidth="1"/>
    <col min="15116" max="15360" width="9.140625" style="4"/>
    <col min="15361" max="15361" width="19.140625" style="4" customWidth="1"/>
    <col min="15362" max="15362" width="12.42578125" style="4" customWidth="1"/>
    <col min="15363" max="15363" width="13" style="4" customWidth="1"/>
    <col min="15364" max="15364" width="11.42578125" style="4" customWidth="1"/>
    <col min="15365" max="15365" width="9.28515625" style="4" customWidth="1"/>
    <col min="15366" max="15366" width="6.5703125" style="4" customWidth="1"/>
    <col min="15367" max="15367" width="13.7109375" style="4" customWidth="1"/>
    <col min="15368" max="15368" width="14.28515625" style="4" customWidth="1"/>
    <col min="15369" max="15369" width="7.7109375" style="4" customWidth="1"/>
    <col min="15370" max="15370" width="6.85546875" style="4" customWidth="1"/>
    <col min="15371" max="15371" width="8.28515625" style="4" customWidth="1"/>
    <col min="15372" max="15616" width="9.140625" style="4"/>
    <col min="15617" max="15617" width="19.140625" style="4" customWidth="1"/>
    <col min="15618" max="15618" width="12.42578125" style="4" customWidth="1"/>
    <col min="15619" max="15619" width="13" style="4" customWidth="1"/>
    <col min="15620" max="15620" width="11.42578125" style="4" customWidth="1"/>
    <col min="15621" max="15621" width="9.28515625" style="4" customWidth="1"/>
    <col min="15622" max="15622" width="6.5703125" style="4" customWidth="1"/>
    <col min="15623" max="15623" width="13.7109375" style="4" customWidth="1"/>
    <col min="15624" max="15624" width="14.28515625" style="4" customWidth="1"/>
    <col min="15625" max="15625" width="7.7109375" style="4" customWidth="1"/>
    <col min="15626" max="15626" width="6.85546875" style="4" customWidth="1"/>
    <col min="15627" max="15627" width="8.28515625" style="4" customWidth="1"/>
    <col min="15628" max="15872" width="9.140625" style="4"/>
    <col min="15873" max="15873" width="19.140625" style="4" customWidth="1"/>
    <col min="15874" max="15874" width="12.42578125" style="4" customWidth="1"/>
    <col min="15875" max="15875" width="13" style="4" customWidth="1"/>
    <col min="15876" max="15876" width="11.42578125" style="4" customWidth="1"/>
    <col min="15877" max="15877" width="9.28515625" style="4" customWidth="1"/>
    <col min="15878" max="15878" width="6.5703125" style="4" customWidth="1"/>
    <col min="15879" max="15879" width="13.7109375" style="4" customWidth="1"/>
    <col min="15880" max="15880" width="14.28515625" style="4" customWidth="1"/>
    <col min="15881" max="15881" width="7.7109375" style="4" customWidth="1"/>
    <col min="15882" max="15882" width="6.85546875" style="4" customWidth="1"/>
    <col min="15883" max="15883" width="8.28515625" style="4" customWidth="1"/>
    <col min="15884" max="16128" width="9.140625" style="4"/>
    <col min="16129" max="16129" width="19.140625" style="4" customWidth="1"/>
    <col min="16130" max="16130" width="12.42578125" style="4" customWidth="1"/>
    <col min="16131" max="16131" width="13" style="4" customWidth="1"/>
    <col min="16132" max="16132" width="11.42578125" style="4" customWidth="1"/>
    <col min="16133" max="16133" width="9.28515625" style="4" customWidth="1"/>
    <col min="16134" max="16134" width="6.5703125" style="4" customWidth="1"/>
    <col min="16135" max="16135" width="13.7109375" style="4" customWidth="1"/>
    <col min="16136" max="16136" width="14.28515625" style="4" customWidth="1"/>
    <col min="16137" max="16137" width="7.7109375" style="4" customWidth="1"/>
    <col min="16138" max="16138" width="6.85546875" style="4" customWidth="1"/>
    <col min="16139" max="16139" width="8.28515625" style="4" customWidth="1"/>
    <col min="16140" max="16384" width="9.140625" style="4"/>
  </cols>
  <sheetData>
    <row r="1" spans="1:12" x14ac:dyDescent="0.2">
      <c r="C1" s="76" t="s">
        <v>21</v>
      </c>
      <c r="D1" s="95"/>
      <c r="E1" s="5"/>
      <c r="H1" s="5"/>
      <c r="I1" s="95"/>
    </row>
    <row r="2" spans="1:12" x14ac:dyDescent="0.2">
      <c r="D2" s="5"/>
      <c r="E2" s="5"/>
      <c r="F2" s="5"/>
    </row>
    <row r="3" spans="1:12" ht="13.5" thickBot="1" x14ac:dyDescent="0.25">
      <c r="D3" s="5"/>
      <c r="E3" s="5"/>
      <c r="F3" s="5"/>
    </row>
    <row r="4" spans="1:12" x14ac:dyDescent="0.2">
      <c r="A4" s="5" t="s">
        <v>22</v>
      </c>
      <c r="B4" s="5" t="s">
        <v>23</v>
      </c>
      <c r="D4" s="5" t="s">
        <v>24</v>
      </c>
      <c r="E4" s="5" t="s">
        <v>25</v>
      </c>
      <c r="F4" s="5" t="s">
        <v>13</v>
      </c>
      <c r="G4" s="78" t="s">
        <v>26</v>
      </c>
      <c r="I4" s="123" t="s">
        <v>145</v>
      </c>
      <c r="J4" s="124" t="s">
        <v>121</v>
      </c>
      <c r="K4" s="5"/>
      <c r="L4" s="5"/>
    </row>
    <row r="5" spans="1:12" x14ac:dyDescent="0.2">
      <c r="A5" s="5"/>
      <c r="B5" s="5"/>
      <c r="C5" s="76"/>
      <c r="D5" s="5"/>
      <c r="E5" s="5"/>
      <c r="F5" s="5"/>
      <c r="G5" s="78"/>
      <c r="H5" s="5"/>
      <c r="I5" s="125"/>
      <c r="J5" s="126"/>
      <c r="K5" s="5"/>
      <c r="L5" s="5"/>
    </row>
    <row r="6" spans="1:12" ht="13.5" thickBot="1" x14ac:dyDescent="0.25">
      <c r="B6" s="5" t="s">
        <v>111</v>
      </c>
      <c r="C6" s="76" t="s">
        <v>27</v>
      </c>
      <c r="I6" s="127" t="s">
        <v>146</v>
      </c>
      <c r="J6" s="144"/>
    </row>
    <row r="7" spans="1:12" ht="13.5" thickBot="1" x14ac:dyDescent="0.25">
      <c r="A7" s="4" t="s">
        <v>28</v>
      </c>
      <c r="B7" s="15">
        <v>0</v>
      </c>
      <c r="C7" s="77">
        <v>0.06</v>
      </c>
      <c r="D7" s="6">
        <f>B7*C7</f>
        <v>0</v>
      </c>
      <c r="E7" s="7">
        <f>D7*60</f>
        <v>0</v>
      </c>
      <c r="F7" s="14">
        <v>40</v>
      </c>
      <c r="G7" s="7">
        <f>D7*F7</f>
        <v>0</v>
      </c>
      <c r="I7" s="127" t="s">
        <v>28</v>
      </c>
      <c r="J7" s="145"/>
    </row>
    <row r="8" spans="1:12" ht="13.5" thickBot="1" x14ac:dyDescent="0.25">
      <c r="A8" s="4" t="s">
        <v>156</v>
      </c>
      <c r="B8" s="15">
        <v>0</v>
      </c>
      <c r="C8" s="77">
        <v>0.08</v>
      </c>
      <c r="D8" s="6">
        <f>B8*C8</f>
        <v>0</v>
      </c>
      <c r="E8" s="7">
        <f>D8*60</f>
        <v>0</v>
      </c>
      <c r="F8" s="14">
        <v>40</v>
      </c>
      <c r="G8" s="7">
        <f>D8*F8</f>
        <v>0</v>
      </c>
      <c r="I8" s="128"/>
      <c r="J8" s="129"/>
    </row>
    <row r="9" spans="1:12" x14ac:dyDescent="0.2">
      <c r="B9" s="5" t="s">
        <v>99</v>
      </c>
      <c r="C9" s="76" t="s">
        <v>27</v>
      </c>
      <c r="D9" s="6"/>
      <c r="E9" s="7"/>
    </row>
    <row r="10" spans="1:12" x14ac:dyDescent="0.2">
      <c r="A10" s="4" t="s">
        <v>100</v>
      </c>
      <c r="B10" s="15">
        <v>0</v>
      </c>
      <c r="C10" s="77">
        <v>0.2</v>
      </c>
      <c r="D10" s="6">
        <f>B10*C10</f>
        <v>0</v>
      </c>
      <c r="E10" s="7">
        <f t="shared" ref="E10:E24" si="0">D10*60</f>
        <v>0</v>
      </c>
      <c r="F10" s="4">
        <f>F7</f>
        <v>40</v>
      </c>
      <c r="G10" s="7">
        <f>F10*D10</f>
        <v>0</v>
      </c>
    </row>
    <row r="11" spans="1:12" x14ac:dyDescent="0.2">
      <c r="A11" s="4" t="s">
        <v>101</v>
      </c>
      <c r="B11" s="15">
        <v>0</v>
      </c>
      <c r="C11" s="77">
        <v>1.66E-2</v>
      </c>
      <c r="D11" s="6">
        <f t="shared" ref="D11:D16" si="1">B11*C11</f>
        <v>0</v>
      </c>
      <c r="E11" s="7">
        <f t="shared" ref="E11:E16" si="2">D11*60</f>
        <v>0</v>
      </c>
      <c r="F11" s="4">
        <f>F7</f>
        <v>40</v>
      </c>
      <c r="G11" s="7">
        <f t="shared" ref="G11:G16" si="3">F11*D11</f>
        <v>0</v>
      </c>
    </row>
    <row r="12" spans="1:12" x14ac:dyDescent="0.2">
      <c r="A12" s="4" t="s">
        <v>102</v>
      </c>
      <c r="B12" s="15">
        <v>0</v>
      </c>
      <c r="C12" s="77">
        <v>1.2500000000000001E-2</v>
      </c>
      <c r="D12" s="6">
        <f t="shared" si="1"/>
        <v>0</v>
      </c>
      <c r="E12" s="7">
        <f t="shared" si="2"/>
        <v>0</v>
      </c>
      <c r="F12" s="4">
        <f t="shared" ref="F12" si="4">F10</f>
        <v>40</v>
      </c>
      <c r="G12" s="7">
        <f t="shared" si="3"/>
        <v>0</v>
      </c>
    </row>
    <row r="13" spans="1:12" x14ac:dyDescent="0.2">
      <c r="A13" s="4" t="s">
        <v>103</v>
      </c>
      <c r="B13" s="15">
        <v>0</v>
      </c>
      <c r="C13" s="77">
        <v>8.3000000000000001E-3</v>
      </c>
      <c r="D13" s="6">
        <f t="shared" si="1"/>
        <v>0</v>
      </c>
      <c r="E13" s="7">
        <f t="shared" si="2"/>
        <v>0</v>
      </c>
      <c r="F13" s="4">
        <f t="shared" ref="F13" si="5">F10</f>
        <v>40</v>
      </c>
      <c r="G13" s="7">
        <f t="shared" si="3"/>
        <v>0</v>
      </c>
    </row>
    <row r="14" spans="1:12" x14ac:dyDescent="0.2">
      <c r="A14" s="4" t="s">
        <v>104</v>
      </c>
      <c r="B14" s="15">
        <v>0</v>
      </c>
      <c r="C14" s="77">
        <v>3.3300000000000003E-2</v>
      </c>
      <c r="D14" s="6">
        <f t="shared" si="1"/>
        <v>0</v>
      </c>
      <c r="E14" s="7">
        <f t="shared" si="2"/>
        <v>0</v>
      </c>
      <c r="F14" s="4">
        <f t="shared" ref="F14" si="6">F12</f>
        <v>40</v>
      </c>
      <c r="G14" s="7">
        <f t="shared" si="3"/>
        <v>0</v>
      </c>
    </row>
    <row r="15" spans="1:12" x14ac:dyDescent="0.2">
      <c r="A15" s="4" t="s">
        <v>105</v>
      </c>
      <c r="B15" s="15">
        <v>0</v>
      </c>
      <c r="C15" s="77">
        <v>4.1599999999999996E-3</v>
      </c>
      <c r="D15" s="6">
        <f t="shared" si="1"/>
        <v>0</v>
      </c>
      <c r="E15" s="7">
        <f t="shared" si="2"/>
        <v>0</v>
      </c>
      <c r="F15" s="4">
        <f t="shared" ref="F15" si="7">F12</f>
        <v>40</v>
      </c>
      <c r="G15" s="7">
        <f t="shared" si="3"/>
        <v>0</v>
      </c>
    </row>
    <row r="16" spans="1:12" x14ac:dyDescent="0.2">
      <c r="A16" s="4" t="s">
        <v>106</v>
      </c>
      <c r="B16" s="15">
        <v>0</v>
      </c>
      <c r="C16" s="77">
        <v>6.6600000000000006E-2</v>
      </c>
      <c r="D16" s="6">
        <f t="shared" si="1"/>
        <v>0</v>
      </c>
      <c r="E16" s="7">
        <f t="shared" si="2"/>
        <v>0</v>
      </c>
      <c r="F16" s="4">
        <f t="shared" ref="F16:F19" si="8">F14</f>
        <v>40</v>
      </c>
      <c r="G16" s="7">
        <f t="shared" si="3"/>
        <v>0</v>
      </c>
    </row>
    <row r="17" spans="1:9" x14ac:dyDescent="0.2">
      <c r="A17" s="4" t="s">
        <v>107</v>
      </c>
      <c r="B17" s="15">
        <v>0</v>
      </c>
      <c r="C17" s="77">
        <v>3.3300000000000003E-2</v>
      </c>
      <c r="D17" s="6">
        <f t="shared" ref="D17:D20" si="9">B17*C17</f>
        <v>0</v>
      </c>
      <c r="E17" s="7">
        <f t="shared" ref="E17:E20" si="10">D17*60</f>
        <v>0</v>
      </c>
      <c r="F17" s="4">
        <f t="shared" si="8"/>
        <v>40</v>
      </c>
      <c r="G17" s="7">
        <f t="shared" ref="G17:G20" si="11">F17*D17</f>
        <v>0</v>
      </c>
    </row>
    <row r="18" spans="1:9" x14ac:dyDescent="0.2">
      <c r="A18" s="4" t="s">
        <v>108</v>
      </c>
      <c r="B18" s="15">
        <v>0</v>
      </c>
      <c r="C18" s="77">
        <v>0.05</v>
      </c>
      <c r="D18" s="6">
        <f t="shared" si="9"/>
        <v>0</v>
      </c>
      <c r="E18" s="7">
        <f t="shared" si="10"/>
        <v>0</v>
      </c>
      <c r="F18" s="4">
        <f t="shared" si="8"/>
        <v>40</v>
      </c>
      <c r="G18" s="7">
        <f t="shared" si="11"/>
        <v>0</v>
      </c>
    </row>
    <row r="19" spans="1:9" x14ac:dyDescent="0.2">
      <c r="A19" s="4" t="s">
        <v>110</v>
      </c>
      <c r="B19" s="15">
        <v>0</v>
      </c>
      <c r="C19" s="77">
        <v>0.1333</v>
      </c>
      <c r="D19" s="6">
        <f t="shared" ref="D19" si="12">B19*C19</f>
        <v>0</v>
      </c>
      <c r="E19" s="7">
        <f t="shared" ref="E19" si="13">D19*60</f>
        <v>0</v>
      </c>
      <c r="F19" s="4">
        <f t="shared" si="8"/>
        <v>40</v>
      </c>
      <c r="G19" s="7">
        <f t="shared" ref="G19" si="14">F19*D19</f>
        <v>0</v>
      </c>
    </row>
    <row r="20" spans="1:9" x14ac:dyDescent="0.2">
      <c r="A20" s="4" t="s">
        <v>109</v>
      </c>
      <c r="B20" s="15">
        <v>0</v>
      </c>
      <c r="C20" s="77">
        <v>8.3299999999999999E-2</v>
      </c>
      <c r="D20" s="6">
        <f t="shared" si="9"/>
        <v>0</v>
      </c>
      <c r="E20" s="7">
        <f t="shared" si="10"/>
        <v>0</v>
      </c>
      <c r="F20" s="4">
        <f>F17</f>
        <v>40</v>
      </c>
      <c r="G20" s="7">
        <f t="shared" si="11"/>
        <v>0</v>
      </c>
    </row>
    <row r="21" spans="1:9" x14ac:dyDescent="0.2">
      <c r="B21" s="5" t="s">
        <v>29</v>
      </c>
      <c r="C21" s="76" t="s">
        <v>27</v>
      </c>
      <c r="D21" s="6"/>
      <c r="E21" s="7"/>
    </row>
    <row r="22" spans="1:9" x14ac:dyDescent="0.2">
      <c r="A22" s="4" t="s">
        <v>30</v>
      </c>
      <c r="B22" s="77">
        <f>SUM(D7:D20)</f>
        <v>0</v>
      </c>
      <c r="C22" s="77">
        <v>6</v>
      </c>
      <c r="D22" s="6">
        <f>B22/C22</f>
        <v>0</v>
      </c>
      <c r="E22" s="7">
        <f t="shared" si="0"/>
        <v>0</v>
      </c>
      <c r="F22" s="4">
        <f>F7</f>
        <v>40</v>
      </c>
      <c r="G22" s="7">
        <f>F22*D22</f>
        <v>0</v>
      </c>
    </row>
    <row r="23" spans="1:9" x14ac:dyDescent="0.2">
      <c r="D23" s="6"/>
      <c r="E23" s="7"/>
      <c r="H23" s="5" t="s">
        <v>32</v>
      </c>
      <c r="I23" s="10">
        <f>SUM(G7:G23)</f>
        <v>0</v>
      </c>
    </row>
    <row r="24" spans="1:9" x14ac:dyDescent="0.2">
      <c r="C24" s="76"/>
      <c r="D24" s="5">
        <f>SUM(D7:D23)</f>
        <v>0</v>
      </c>
      <c r="E24" s="7">
        <f t="shared" si="0"/>
        <v>0</v>
      </c>
      <c r="F24" s="5"/>
    </row>
    <row r="26" spans="1:9" x14ac:dyDescent="0.2">
      <c r="A26" s="5" t="s">
        <v>33</v>
      </c>
      <c r="B26" s="5" t="s">
        <v>34</v>
      </c>
      <c r="C26" s="76"/>
      <c r="D26" s="5" t="s">
        <v>35</v>
      </c>
      <c r="E26" s="5"/>
      <c r="F26" s="11"/>
      <c r="G26" s="78" t="s">
        <v>26</v>
      </c>
    </row>
    <row r="27" spans="1:9" x14ac:dyDescent="0.2">
      <c r="A27" s="5"/>
      <c r="B27" s="5"/>
      <c r="C27" s="76"/>
      <c r="D27" s="5"/>
      <c r="E27" s="5"/>
      <c r="F27" s="11"/>
      <c r="G27" s="78"/>
    </row>
    <row r="28" spans="1:9" x14ac:dyDescent="0.2">
      <c r="B28" s="5" t="s">
        <v>150</v>
      </c>
      <c r="C28" s="76" t="s">
        <v>27</v>
      </c>
      <c r="F28" s="9"/>
    </row>
    <row r="29" spans="1:9" x14ac:dyDescent="0.2">
      <c r="A29" s="4" t="s">
        <v>36</v>
      </c>
      <c r="B29" s="4">
        <f>B7</f>
        <v>0</v>
      </c>
      <c r="C29" s="77">
        <v>0.2</v>
      </c>
      <c r="D29" s="6">
        <f>B29*C29</f>
        <v>0</v>
      </c>
      <c r="E29" s="8"/>
      <c r="F29" s="6"/>
      <c r="G29" s="7">
        <f>D29</f>
        <v>0</v>
      </c>
    </row>
    <row r="30" spans="1:9" x14ac:dyDescent="0.2">
      <c r="A30" s="4" t="s">
        <v>37</v>
      </c>
      <c r="B30" s="15">
        <v>0</v>
      </c>
      <c r="C30" s="77">
        <v>0.2</v>
      </c>
      <c r="D30" s="6">
        <f>B30*C30</f>
        <v>0</v>
      </c>
      <c r="E30" s="8"/>
      <c r="F30" s="6"/>
      <c r="G30" s="7">
        <f t="shared" ref="G30:G38" si="15">D30</f>
        <v>0</v>
      </c>
    </row>
    <row r="31" spans="1:9" x14ac:dyDescent="0.2">
      <c r="A31" s="4" t="s">
        <v>38</v>
      </c>
      <c r="D31" s="16"/>
      <c r="F31" s="6"/>
      <c r="G31" s="7">
        <f t="shared" si="15"/>
        <v>0</v>
      </c>
    </row>
    <row r="32" spans="1:9" x14ac:dyDescent="0.2">
      <c r="A32" s="4" t="s">
        <v>39</v>
      </c>
      <c r="D32" s="16"/>
      <c r="F32" s="6"/>
      <c r="G32" s="7">
        <f t="shared" si="15"/>
        <v>0</v>
      </c>
    </row>
    <row r="33" spans="1:11" x14ac:dyDescent="0.2">
      <c r="A33" s="4" t="s">
        <v>40</v>
      </c>
      <c r="D33" s="16"/>
      <c r="F33" s="6"/>
      <c r="G33" s="7">
        <f t="shared" si="15"/>
        <v>0</v>
      </c>
    </row>
    <row r="34" spans="1:11" x14ac:dyDescent="0.2">
      <c r="A34" s="4" t="s">
        <v>41</v>
      </c>
      <c r="D34" s="16"/>
      <c r="F34" s="6"/>
      <c r="G34" s="7">
        <f t="shared" si="15"/>
        <v>0</v>
      </c>
    </row>
    <row r="35" spans="1:11" x14ac:dyDescent="0.2">
      <c r="A35" s="4" t="s">
        <v>42</v>
      </c>
      <c r="D35" s="16"/>
      <c r="F35" s="6"/>
      <c r="G35" s="7">
        <f t="shared" si="15"/>
        <v>0</v>
      </c>
    </row>
    <row r="36" spans="1:11" x14ac:dyDescent="0.2">
      <c r="A36" s="4" t="s">
        <v>43</v>
      </c>
      <c r="D36" s="16"/>
      <c r="F36" s="6"/>
      <c r="G36" s="7">
        <f t="shared" si="15"/>
        <v>0</v>
      </c>
    </row>
    <row r="37" spans="1:11" x14ac:dyDescent="0.2">
      <c r="A37" s="4" t="s">
        <v>31</v>
      </c>
      <c r="B37" s="15">
        <v>0</v>
      </c>
      <c r="C37" s="77">
        <v>35</v>
      </c>
      <c r="D37" s="16">
        <f>C37*B37</f>
        <v>0</v>
      </c>
      <c r="F37" s="6"/>
      <c r="G37" s="7">
        <f t="shared" si="15"/>
        <v>0</v>
      </c>
    </row>
    <row r="38" spans="1:11" x14ac:dyDescent="0.2">
      <c r="A38" s="4" t="s">
        <v>151</v>
      </c>
      <c r="B38" s="146">
        <v>0</v>
      </c>
      <c r="C38" s="77">
        <v>35</v>
      </c>
      <c r="D38" s="16">
        <f>C38*B38/25*0.5</f>
        <v>0</v>
      </c>
      <c r="F38" s="6"/>
      <c r="G38" s="7">
        <f t="shared" si="15"/>
        <v>0</v>
      </c>
      <c r="H38" s="5" t="s">
        <v>44</v>
      </c>
      <c r="I38" s="12">
        <f>SUM(G29:G38)</f>
        <v>0</v>
      </c>
    </row>
    <row r="39" spans="1:11" ht="38.25" x14ac:dyDescent="0.2">
      <c r="F39" s="12"/>
      <c r="J39" s="13" t="s">
        <v>45</v>
      </c>
      <c r="K39" s="12">
        <f>I23+I38</f>
        <v>0</v>
      </c>
    </row>
  </sheetData>
  <printOptions horizontalCentered="1" gridLines="1"/>
  <pageMargins left="0.25" right="0.25" top="0.75" bottom="0.75" header="0.25" footer="0.25"/>
  <pageSetup scale="87" orientation="landscape" r:id="rId1"/>
  <headerFooter alignWithMargins="0">
    <oddHeader>&amp;C&amp;A</oddHeader>
    <oddFooter>&amp;L&amp;8OCTF-1539
REV. G
JULY 2021    SHEET  2  OF  4</oddFooter>
  </headerFooter>
  <rowBreaks count="1" manualBreakCount="1">
    <brk id="40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3"/>
  <sheetViews>
    <sheetView view="pageLayout" topLeftCell="A51" zoomScaleNormal="100" workbookViewId="0">
      <selection activeCell="M75" sqref="M75"/>
    </sheetView>
  </sheetViews>
  <sheetFormatPr defaultColWidth="1.42578125" defaultRowHeight="12.75" x14ac:dyDescent="0.2"/>
  <cols>
    <col min="1" max="1" width="18.7109375" style="71" customWidth="1"/>
    <col min="2" max="3" width="5.7109375" style="72" customWidth="1"/>
    <col min="4" max="6" width="1.42578125" style="4"/>
    <col min="7" max="8" width="5.7109375" style="73" customWidth="1"/>
    <col min="9" max="9" width="10.7109375" style="73" customWidth="1"/>
    <col min="10" max="12" width="8.7109375" style="73" customWidth="1"/>
    <col min="13" max="13" width="12.7109375" style="73" customWidth="1"/>
    <col min="14" max="14" width="3.7109375" style="73" customWidth="1"/>
    <col min="15" max="15" width="10.7109375" style="73" customWidth="1"/>
    <col min="16" max="16" width="7.140625" style="4" bestFit="1" customWidth="1"/>
    <col min="17" max="17" width="9.140625" style="4" hidden="1" customWidth="1"/>
    <col min="18" max="18" width="7.5703125" style="4" customWidth="1"/>
    <col min="19" max="256" width="1.42578125" style="4"/>
    <col min="257" max="257" width="18.7109375" style="4" customWidth="1"/>
    <col min="258" max="259" width="5.7109375" style="4" customWidth="1"/>
    <col min="260" max="262" width="1.42578125" style="4"/>
    <col min="263" max="264" width="5.7109375" style="4" customWidth="1"/>
    <col min="265" max="265" width="10.7109375" style="4" customWidth="1"/>
    <col min="266" max="268" width="8.7109375" style="4" customWidth="1"/>
    <col min="269" max="269" width="12.7109375" style="4" customWidth="1"/>
    <col min="270" max="270" width="3.7109375" style="4" customWidth="1"/>
    <col min="271" max="271" width="10.7109375" style="4" customWidth="1"/>
    <col min="272" max="272" width="1.42578125" style="4"/>
    <col min="273" max="273" width="0" style="4" hidden="1" customWidth="1"/>
    <col min="274" max="274" width="9.140625" style="4" customWidth="1"/>
    <col min="275" max="512" width="1.42578125" style="4"/>
    <col min="513" max="513" width="18.7109375" style="4" customWidth="1"/>
    <col min="514" max="515" width="5.7109375" style="4" customWidth="1"/>
    <col min="516" max="518" width="1.42578125" style="4"/>
    <col min="519" max="520" width="5.7109375" style="4" customWidth="1"/>
    <col min="521" max="521" width="10.7109375" style="4" customWidth="1"/>
    <col min="522" max="524" width="8.7109375" style="4" customWidth="1"/>
    <col min="525" max="525" width="12.7109375" style="4" customWidth="1"/>
    <col min="526" max="526" width="3.7109375" style="4" customWidth="1"/>
    <col min="527" max="527" width="10.7109375" style="4" customWidth="1"/>
    <col min="528" max="528" width="1.42578125" style="4"/>
    <col min="529" max="529" width="0" style="4" hidden="1" customWidth="1"/>
    <col min="530" max="530" width="9.140625" style="4" customWidth="1"/>
    <col min="531" max="768" width="1.42578125" style="4"/>
    <col min="769" max="769" width="18.7109375" style="4" customWidth="1"/>
    <col min="770" max="771" width="5.7109375" style="4" customWidth="1"/>
    <col min="772" max="774" width="1.42578125" style="4"/>
    <col min="775" max="776" width="5.7109375" style="4" customWidth="1"/>
    <col min="777" max="777" width="10.7109375" style="4" customWidth="1"/>
    <col min="778" max="780" width="8.7109375" style="4" customWidth="1"/>
    <col min="781" max="781" width="12.7109375" style="4" customWidth="1"/>
    <col min="782" max="782" width="3.7109375" style="4" customWidth="1"/>
    <col min="783" max="783" width="10.7109375" style="4" customWidth="1"/>
    <col min="784" max="784" width="1.42578125" style="4"/>
    <col min="785" max="785" width="0" style="4" hidden="1" customWidth="1"/>
    <col min="786" max="786" width="9.140625" style="4" customWidth="1"/>
    <col min="787" max="1024" width="1.42578125" style="4"/>
    <col min="1025" max="1025" width="18.7109375" style="4" customWidth="1"/>
    <col min="1026" max="1027" width="5.7109375" style="4" customWidth="1"/>
    <col min="1028" max="1030" width="1.42578125" style="4"/>
    <col min="1031" max="1032" width="5.7109375" style="4" customWidth="1"/>
    <col min="1033" max="1033" width="10.7109375" style="4" customWidth="1"/>
    <col min="1034" max="1036" width="8.7109375" style="4" customWidth="1"/>
    <col min="1037" max="1037" width="12.7109375" style="4" customWidth="1"/>
    <col min="1038" max="1038" width="3.7109375" style="4" customWidth="1"/>
    <col min="1039" max="1039" width="10.7109375" style="4" customWidth="1"/>
    <col min="1040" max="1040" width="1.42578125" style="4"/>
    <col min="1041" max="1041" width="0" style="4" hidden="1" customWidth="1"/>
    <col min="1042" max="1042" width="9.140625" style="4" customWidth="1"/>
    <col min="1043" max="1280" width="1.42578125" style="4"/>
    <col min="1281" max="1281" width="18.7109375" style="4" customWidth="1"/>
    <col min="1282" max="1283" width="5.7109375" style="4" customWidth="1"/>
    <col min="1284" max="1286" width="1.42578125" style="4"/>
    <col min="1287" max="1288" width="5.7109375" style="4" customWidth="1"/>
    <col min="1289" max="1289" width="10.7109375" style="4" customWidth="1"/>
    <col min="1290" max="1292" width="8.7109375" style="4" customWidth="1"/>
    <col min="1293" max="1293" width="12.7109375" style="4" customWidth="1"/>
    <col min="1294" max="1294" width="3.7109375" style="4" customWidth="1"/>
    <col min="1295" max="1295" width="10.7109375" style="4" customWidth="1"/>
    <col min="1296" max="1296" width="1.42578125" style="4"/>
    <col min="1297" max="1297" width="0" style="4" hidden="1" customWidth="1"/>
    <col min="1298" max="1298" width="9.140625" style="4" customWidth="1"/>
    <col min="1299" max="1536" width="1.42578125" style="4"/>
    <col min="1537" max="1537" width="18.7109375" style="4" customWidth="1"/>
    <col min="1538" max="1539" width="5.7109375" style="4" customWidth="1"/>
    <col min="1540" max="1542" width="1.42578125" style="4"/>
    <col min="1543" max="1544" width="5.7109375" style="4" customWidth="1"/>
    <col min="1545" max="1545" width="10.7109375" style="4" customWidth="1"/>
    <col min="1546" max="1548" width="8.7109375" style="4" customWidth="1"/>
    <col min="1549" max="1549" width="12.7109375" style="4" customWidth="1"/>
    <col min="1550" max="1550" width="3.7109375" style="4" customWidth="1"/>
    <col min="1551" max="1551" width="10.7109375" style="4" customWidth="1"/>
    <col min="1552" max="1552" width="1.42578125" style="4"/>
    <col min="1553" max="1553" width="0" style="4" hidden="1" customWidth="1"/>
    <col min="1554" max="1554" width="9.140625" style="4" customWidth="1"/>
    <col min="1555" max="1792" width="1.42578125" style="4"/>
    <col min="1793" max="1793" width="18.7109375" style="4" customWidth="1"/>
    <col min="1794" max="1795" width="5.7109375" style="4" customWidth="1"/>
    <col min="1796" max="1798" width="1.42578125" style="4"/>
    <col min="1799" max="1800" width="5.7109375" style="4" customWidth="1"/>
    <col min="1801" max="1801" width="10.7109375" style="4" customWidth="1"/>
    <col min="1802" max="1804" width="8.7109375" style="4" customWidth="1"/>
    <col min="1805" max="1805" width="12.7109375" style="4" customWidth="1"/>
    <col min="1806" max="1806" width="3.7109375" style="4" customWidth="1"/>
    <col min="1807" max="1807" width="10.7109375" style="4" customWidth="1"/>
    <col min="1808" max="1808" width="1.42578125" style="4"/>
    <col min="1809" max="1809" width="0" style="4" hidden="1" customWidth="1"/>
    <col min="1810" max="1810" width="9.140625" style="4" customWidth="1"/>
    <col min="1811" max="2048" width="1.42578125" style="4"/>
    <col min="2049" max="2049" width="18.7109375" style="4" customWidth="1"/>
    <col min="2050" max="2051" width="5.7109375" style="4" customWidth="1"/>
    <col min="2052" max="2054" width="1.42578125" style="4"/>
    <col min="2055" max="2056" width="5.7109375" style="4" customWidth="1"/>
    <col min="2057" max="2057" width="10.7109375" style="4" customWidth="1"/>
    <col min="2058" max="2060" width="8.7109375" style="4" customWidth="1"/>
    <col min="2061" max="2061" width="12.7109375" style="4" customWidth="1"/>
    <col min="2062" max="2062" width="3.7109375" style="4" customWidth="1"/>
    <col min="2063" max="2063" width="10.7109375" style="4" customWidth="1"/>
    <col min="2064" max="2064" width="1.42578125" style="4"/>
    <col min="2065" max="2065" width="0" style="4" hidden="1" customWidth="1"/>
    <col min="2066" max="2066" width="9.140625" style="4" customWidth="1"/>
    <col min="2067" max="2304" width="1.42578125" style="4"/>
    <col min="2305" max="2305" width="18.7109375" style="4" customWidth="1"/>
    <col min="2306" max="2307" width="5.7109375" style="4" customWidth="1"/>
    <col min="2308" max="2310" width="1.42578125" style="4"/>
    <col min="2311" max="2312" width="5.7109375" style="4" customWidth="1"/>
    <col min="2313" max="2313" width="10.7109375" style="4" customWidth="1"/>
    <col min="2314" max="2316" width="8.7109375" style="4" customWidth="1"/>
    <col min="2317" max="2317" width="12.7109375" style="4" customWidth="1"/>
    <col min="2318" max="2318" width="3.7109375" style="4" customWidth="1"/>
    <col min="2319" max="2319" width="10.7109375" style="4" customWidth="1"/>
    <col min="2320" max="2320" width="1.42578125" style="4"/>
    <col min="2321" max="2321" width="0" style="4" hidden="1" customWidth="1"/>
    <col min="2322" max="2322" width="9.140625" style="4" customWidth="1"/>
    <col min="2323" max="2560" width="1.42578125" style="4"/>
    <col min="2561" max="2561" width="18.7109375" style="4" customWidth="1"/>
    <col min="2562" max="2563" width="5.7109375" style="4" customWidth="1"/>
    <col min="2564" max="2566" width="1.42578125" style="4"/>
    <col min="2567" max="2568" width="5.7109375" style="4" customWidth="1"/>
    <col min="2569" max="2569" width="10.7109375" style="4" customWidth="1"/>
    <col min="2570" max="2572" width="8.7109375" style="4" customWidth="1"/>
    <col min="2573" max="2573" width="12.7109375" style="4" customWidth="1"/>
    <col min="2574" max="2574" width="3.7109375" style="4" customWidth="1"/>
    <col min="2575" max="2575" width="10.7109375" style="4" customWidth="1"/>
    <col min="2576" max="2576" width="1.42578125" style="4"/>
    <col min="2577" max="2577" width="0" style="4" hidden="1" customWidth="1"/>
    <col min="2578" max="2578" width="9.140625" style="4" customWidth="1"/>
    <col min="2579" max="2816" width="1.42578125" style="4"/>
    <col min="2817" max="2817" width="18.7109375" style="4" customWidth="1"/>
    <col min="2818" max="2819" width="5.7109375" style="4" customWidth="1"/>
    <col min="2820" max="2822" width="1.42578125" style="4"/>
    <col min="2823" max="2824" width="5.7109375" style="4" customWidth="1"/>
    <col min="2825" max="2825" width="10.7109375" style="4" customWidth="1"/>
    <col min="2826" max="2828" width="8.7109375" style="4" customWidth="1"/>
    <col min="2829" max="2829" width="12.7109375" style="4" customWidth="1"/>
    <col min="2830" max="2830" width="3.7109375" style="4" customWidth="1"/>
    <col min="2831" max="2831" width="10.7109375" style="4" customWidth="1"/>
    <col min="2832" max="2832" width="1.42578125" style="4"/>
    <col min="2833" max="2833" width="0" style="4" hidden="1" customWidth="1"/>
    <col min="2834" max="2834" width="9.140625" style="4" customWidth="1"/>
    <col min="2835" max="3072" width="1.42578125" style="4"/>
    <col min="3073" max="3073" width="18.7109375" style="4" customWidth="1"/>
    <col min="3074" max="3075" width="5.7109375" style="4" customWidth="1"/>
    <col min="3076" max="3078" width="1.42578125" style="4"/>
    <col min="3079" max="3080" width="5.7109375" style="4" customWidth="1"/>
    <col min="3081" max="3081" width="10.7109375" style="4" customWidth="1"/>
    <col min="3082" max="3084" width="8.7109375" style="4" customWidth="1"/>
    <col min="3085" max="3085" width="12.7109375" style="4" customWidth="1"/>
    <col min="3086" max="3086" width="3.7109375" style="4" customWidth="1"/>
    <col min="3087" max="3087" width="10.7109375" style="4" customWidth="1"/>
    <col min="3088" max="3088" width="1.42578125" style="4"/>
    <col min="3089" max="3089" width="0" style="4" hidden="1" customWidth="1"/>
    <col min="3090" max="3090" width="9.140625" style="4" customWidth="1"/>
    <col min="3091" max="3328" width="1.42578125" style="4"/>
    <col min="3329" max="3329" width="18.7109375" style="4" customWidth="1"/>
    <col min="3330" max="3331" width="5.7109375" style="4" customWidth="1"/>
    <col min="3332" max="3334" width="1.42578125" style="4"/>
    <col min="3335" max="3336" width="5.7109375" style="4" customWidth="1"/>
    <col min="3337" max="3337" width="10.7109375" style="4" customWidth="1"/>
    <col min="3338" max="3340" width="8.7109375" style="4" customWidth="1"/>
    <col min="3341" max="3341" width="12.7109375" style="4" customWidth="1"/>
    <col min="3342" max="3342" width="3.7109375" style="4" customWidth="1"/>
    <col min="3343" max="3343" width="10.7109375" style="4" customWidth="1"/>
    <col min="3344" max="3344" width="1.42578125" style="4"/>
    <col min="3345" max="3345" width="0" style="4" hidden="1" customWidth="1"/>
    <col min="3346" max="3346" width="9.140625" style="4" customWidth="1"/>
    <col min="3347" max="3584" width="1.42578125" style="4"/>
    <col min="3585" max="3585" width="18.7109375" style="4" customWidth="1"/>
    <col min="3586" max="3587" width="5.7109375" style="4" customWidth="1"/>
    <col min="3588" max="3590" width="1.42578125" style="4"/>
    <col min="3591" max="3592" width="5.7109375" style="4" customWidth="1"/>
    <col min="3593" max="3593" width="10.7109375" style="4" customWidth="1"/>
    <col min="3594" max="3596" width="8.7109375" style="4" customWidth="1"/>
    <col min="3597" max="3597" width="12.7109375" style="4" customWidth="1"/>
    <col min="3598" max="3598" width="3.7109375" style="4" customWidth="1"/>
    <col min="3599" max="3599" width="10.7109375" style="4" customWidth="1"/>
    <col min="3600" max="3600" width="1.42578125" style="4"/>
    <col min="3601" max="3601" width="0" style="4" hidden="1" customWidth="1"/>
    <col min="3602" max="3602" width="9.140625" style="4" customWidth="1"/>
    <col min="3603" max="3840" width="1.42578125" style="4"/>
    <col min="3841" max="3841" width="18.7109375" style="4" customWidth="1"/>
    <col min="3842" max="3843" width="5.7109375" style="4" customWidth="1"/>
    <col min="3844" max="3846" width="1.42578125" style="4"/>
    <col min="3847" max="3848" width="5.7109375" style="4" customWidth="1"/>
    <col min="3849" max="3849" width="10.7109375" style="4" customWidth="1"/>
    <col min="3850" max="3852" width="8.7109375" style="4" customWidth="1"/>
    <col min="3853" max="3853" width="12.7109375" style="4" customWidth="1"/>
    <col min="3854" max="3854" width="3.7109375" style="4" customWidth="1"/>
    <col min="3855" max="3855" width="10.7109375" style="4" customWidth="1"/>
    <col min="3856" max="3856" width="1.42578125" style="4"/>
    <col min="3857" max="3857" width="0" style="4" hidden="1" customWidth="1"/>
    <col min="3858" max="3858" width="9.140625" style="4" customWidth="1"/>
    <col min="3859" max="4096" width="1.42578125" style="4"/>
    <col min="4097" max="4097" width="18.7109375" style="4" customWidth="1"/>
    <col min="4098" max="4099" width="5.7109375" style="4" customWidth="1"/>
    <col min="4100" max="4102" width="1.42578125" style="4"/>
    <col min="4103" max="4104" width="5.7109375" style="4" customWidth="1"/>
    <col min="4105" max="4105" width="10.7109375" style="4" customWidth="1"/>
    <col min="4106" max="4108" width="8.7109375" style="4" customWidth="1"/>
    <col min="4109" max="4109" width="12.7109375" style="4" customWidth="1"/>
    <col min="4110" max="4110" width="3.7109375" style="4" customWidth="1"/>
    <col min="4111" max="4111" width="10.7109375" style="4" customWidth="1"/>
    <col min="4112" max="4112" width="1.42578125" style="4"/>
    <col min="4113" max="4113" width="0" style="4" hidden="1" customWidth="1"/>
    <col min="4114" max="4114" width="9.140625" style="4" customWidth="1"/>
    <col min="4115" max="4352" width="1.42578125" style="4"/>
    <col min="4353" max="4353" width="18.7109375" style="4" customWidth="1"/>
    <col min="4354" max="4355" width="5.7109375" style="4" customWidth="1"/>
    <col min="4356" max="4358" width="1.42578125" style="4"/>
    <col min="4359" max="4360" width="5.7109375" style="4" customWidth="1"/>
    <col min="4361" max="4361" width="10.7109375" style="4" customWidth="1"/>
    <col min="4362" max="4364" width="8.7109375" style="4" customWidth="1"/>
    <col min="4365" max="4365" width="12.7109375" style="4" customWidth="1"/>
    <col min="4366" max="4366" width="3.7109375" style="4" customWidth="1"/>
    <col min="4367" max="4367" width="10.7109375" style="4" customWidth="1"/>
    <col min="4368" max="4368" width="1.42578125" style="4"/>
    <col min="4369" max="4369" width="0" style="4" hidden="1" customWidth="1"/>
    <col min="4370" max="4370" width="9.140625" style="4" customWidth="1"/>
    <col min="4371" max="4608" width="1.42578125" style="4"/>
    <col min="4609" max="4609" width="18.7109375" style="4" customWidth="1"/>
    <col min="4610" max="4611" width="5.7109375" style="4" customWidth="1"/>
    <col min="4612" max="4614" width="1.42578125" style="4"/>
    <col min="4615" max="4616" width="5.7109375" style="4" customWidth="1"/>
    <col min="4617" max="4617" width="10.7109375" style="4" customWidth="1"/>
    <col min="4618" max="4620" width="8.7109375" style="4" customWidth="1"/>
    <col min="4621" max="4621" width="12.7109375" style="4" customWidth="1"/>
    <col min="4622" max="4622" width="3.7109375" style="4" customWidth="1"/>
    <col min="4623" max="4623" width="10.7109375" style="4" customWidth="1"/>
    <col min="4624" max="4624" width="1.42578125" style="4"/>
    <col min="4625" max="4625" width="0" style="4" hidden="1" customWidth="1"/>
    <col min="4626" max="4626" width="9.140625" style="4" customWidth="1"/>
    <col min="4627" max="4864" width="1.42578125" style="4"/>
    <col min="4865" max="4865" width="18.7109375" style="4" customWidth="1"/>
    <col min="4866" max="4867" width="5.7109375" style="4" customWidth="1"/>
    <col min="4868" max="4870" width="1.42578125" style="4"/>
    <col min="4871" max="4872" width="5.7109375" style="4" customWidth="1"/>
    <col min="4873" max="4873" width="10.7109375" style="4" customWidth="1"/>
    <col min="4874" max="4876" width="8.7109375" style="4" customWidth="1"/>
    <col min="4877" max="4877" width="12.7109375" style="4" customWidth="1"/>
    <col min="4878" max="4878" width="3.7109375" style="4" customWidth="1"/>
    <col min="4879" max="4879" width="10.7109375" style="4" customWidth="1"/>
    <col min="4880" max="4880" width="1.42578125" style="4"/>
    <col min="4881" max="4881" width="0" style="4" hidden="1" customWidth="1"/>
    <col min="4882" max="4882" width="9.140625" style="4" customWidth="1"/>
    <col min="4883" max="5120" width="1.42578125" style="4"/>
    <col min="5121" max="5121" width="18.7109375" style="4" customWidth="1"/>
    <col min="5122" max="5123" width="5.7109375" style="4" customWidth="1"/>
    <col min="5124" max="5126" width="1.42578125" style="4"/>
    <col min="5127" max="5128" width="5.7109375" style="4" customWidth="1"/>
    <col min="5129" max="5129" width="10.7109375" style="4" customWidth="1"/>
    <col min="5130" max="5132" width="8.7109375" style="4" customWidth="1"/>
    <col min="5133" max="5133" width="12.7109375" style="4" customWidth="1"/>
    <col min="5134" max="5134" width="3.7109375" style="4" customWidth="1"/>
    <col min="5135" max="5135" width="10.7109375" style="4" customWidth="1"/>
    <col min="5136" max="5136" width="1.42578125" style="4"/>
    <col min="5137" max="5137" width="0" style="4" hidden="1" customWidth="1"/>
    <col min="5138" max="5138" width="9.140625" style="4" customWidth="1"/>
    <col min="5139" max="5376" width="1.42578125" style="4"/>
    <col min="5377" max="5377" width="18.7109375" style="4" customWidth="1"/>
    <col min="5378" max="5379" width="5.7109375" style="4" customWidth="1"/>
    <col min="5380" max="5382" width="1.42578125" style="4"/>
    <col min="5383" max="5384" width="5.7109375" style="4" customWidth="1"/>
    <col min="5385" max="5385" width="10.7109375" style="4" customWidth="1"/>
    <col min="5386" max="5388" width="8.7109375" style="4" customWidth="1"/>
    <col min="5389" max="5389" width="12.7109375" style="4" customWidth="1"/>
    <col min="5390" max="5390" width="3.7109375" style="4" customWidth="1"/>
    <col min="5391" max="5391" width="10.7109375" style="4" customWidth="1"/>
    <col min="5392" max="5392" width="1.42578125" style="4"/>
    <col min="5393" max="5393" width="0" style="4" hidden="1" customWidth="1"/>
    <col min="5394" max="5394" width="9.140625" style="4" customWidth="1"/>
    <col min="5395" max="5632" width="1.42578125" style="4"/>
    <col min="5633" max="5633" width="18.7109375" style="4" customWidth="1"/>
    <col min="5634" max="5635" width="5.7109375" style="4" customWidth="1"/>
    <col min="5636" max="5638" width="1.42578125" style="4"/>
    <col min="5639" max="5640" width="5.7109375" style="4" customWidth="1"/>
    <col min="5641" max="5641" width="10.7109375" style="4" customWidth="1"/>
    <col min="5642" max="5644" width="8.7109375" style="4" customWidth="1"/>
    <col min="5645" max="5645" width="12.7109375" style="4" customWidth="1"/>
    <col min="5646" max="5646" width="3.7109375" style="4" customWidth="1"/>
    <col min="5647" max="5647" width="10.7109375" style="4" customWidth="1"/>
    <col min="5648" max="5648" width="1.42578125" style="4"/>
    <col min="5649" max="5649" width="0" style="4" hidden="1" customWidth="1"/>
    <col min="5650" max="5650" width="9.140625" style="4" customWidth="1"/>
    <col min="5651" max="5888" width="1.42578125" style="4"/>
    <col min="5889" max="5889" width="18.7109375" style="4" customWidth="1"/>
    <col min="5890" max="5891" width="5.7109375" style="4" customWidth="1"/>
    <col min="5892" max="5894" width="1.42578125" style="4"/>
    <col min="5895" max="5896" width="5.7109375" style="4" customWidth="1"/>
    <col min="5897" max="5897" width="10.7109375" style="4" customWidth="1"/>
    <col min="5898" max="5900" width="8.7109375" style="4" customWidth="1"/>
    <col min="5901" max="5901" width="12.7109375" style="4" customWidth="1"/>
    <col min="5902" max="5902" width="3.7109375" style="4" customWidth="1"/>
    <col min="5903" max="5903" width="10.7109375" style="4" customWidth="1"/>
    <col min="5904" max="5904" width="1.42578125" style="4"/>
    <col min="5905" max="5905" width="0" style="4" hidden="1" customWidth="1"/>
    <col min="5906" max="5906" width="9.140625" style="4" customWidth="1"/>
    <col min="5907" max="6144" width="1.42578125" style="4"/>
    <col min="6145" max="6145" width="18.7109375" style="4" customWidth="1"/>
    <col min="6146" max="6147" width="5.7109375" style="4" customWidth="1"/>
    <col min="6148" max="6150" width="1.42578125" style="4"/>
    <col min="6151" max="6152" width="5.7109375" style="4" customWidth="1"/>
    <col min="6153" max="6153" width="10.7109375" style="4" customWidth="1"/>
    <col min="6154" max="6156" width="8.7109375" style="4" customWidth="1"/>
    <col min="6157" max="6157" width="12.7109375" style="4" customWidth="1"/>
    <col min="6158" max="6158" width="3.7109375" style="4" customWidth="1"/>
    <col min="6159" max="6159" width="10.7109375" style="4" customWidth="1"/>
    <col min="6160" max="6160" width="1.42578125" style="4"/>
    <col min="6161" max="6161" width="0" style="4" hidden="1" customWidth="1"/>
    <col min="6162" max="6162" width="9.140625" style="4" customWidth="1"/>
    <col min="6163" max="6400" width="1.42578125" style="4"/>
    <col min="6401" max="6401" width="18.7109375" style="4" customWidth="1"/>
    <col min="6402" max="6403" width="5.7109375" style="4" customWidth="1"/>
    <col min="6404" max="6406" width="1.42578125" style="4"/>
    <col min="6407" max="6408" width="5.7109375" style="4" customWidth="1"/>
    <col min="6409" max="6409" width="10.7109375" style="4" customWidth="1"/>
    <col min="6410" max="6412" width="8.7109375" style="4" customWidth="1"/>
    <col min="6413" max="6413" width="12.7109375" style="4" customWidth="1"/>
    <col min="6414" max="6414" width="3.7109375" style="4" customWidth="1"/>
    <col min="6415" max="6415" width="10.7109375" style="4" customWidth="1"/>
    <col min="6416" max="6416" width="1.42578125" style="4"/>
    <col min="6417" max="6417" width="0" style="4" hidden="1" customWidth="1"/>
    <col min="6418" max="6418" width="9.140625" style="4" customWidth="1"/>
    <col min="6419" max="6656" width="1.42578125" style="4"/>
    <col min="6657" max="6657" width="18.7109375" style="4" customWidth="1"/>
    <col min="6658" max="6659" width="5.7109375" style="4" customWidth="1"/>
    <col min="6660" max="6662" width="1.42578125" style="4"/>
    <col min="6663" max="6664" width="5.7109375" style="4" customWidth="1"/>
    <col min="6665" max="6665" width="10.7109375" style="4" customWidth="1"/>
    <col min="6666" max="6668" width="8.7109375" style="4" customWidth="1"/>
    <col min="6669" max="6669" width="12.7109375" style="4" customWidth="1"/>
    <col min="6670" max="6670" width="3.7109375" style="4" customWidth="1"/>
    <col min="6671" max="6671" width="10.7109375" style="4" customWidth="1"/>
    <col min="6672" max="6672" width="1.42578125" style="4"/>
    <col min="6673" max="6673" width="0" style="4" hidden="1" customWidth="1"/>
    <col min="6674" max="6674" width="9.140625" style="4" customWidth="1"/>
    <col min="6675" max="6912" width="1.42578125" style="4"/>
    <col min="6913" max="6913" width="18.7109375" style="4" customWidth="1"/>
    <col min="6914" max="6915" width="5.7109375" style="4" customWidth="1"/>
    <col min="6916" max="6918" width="1.42578125" style="4"/>
    <col min="6919" max="6920" width="5.7109375" style="4" customWidth="1"/>
    <col min="6921" max="6921" width="10.7109375" style="4" customWidth="1"/>
    <col min="6922" max="6924" width="8.7109375" style="4" customWidth="1"/>
    <col min="6925" max="6925" width="12.7109375" style="4" customWidth="1"/>
    <col min="6926" max="6926" width="3.7109375" style="4" customWidth="1"/>
    <col min="6927" max="6927" width="10.7109375" style="4" customWidth="1"/>
    <col min="6928" max="6928" width="1.42578125" style="4"/>
    <col min="6929" max="6929" width="0" style="4" hidden="1" customWidth="1"/>
    <col min="6930" max="6930" width="9.140625" style="4" customWidth="1"/>
    <col min="6931" max="7168" width="1.42578125" style="4"/>
    <col min="7169" max="7169" width="18.7109375" style="4" customWidth="1"/>
    <col min="7170" max="7171" width="5.7109375" style="4" customWidth="1"/>
    <col min="7172" max="7174" width="1.42578125" style="4"/>
    <col min="7175" max="7176" width="5.7109375" style="4" customWidth="1"/>
    <col min="7177" max="7177" width="10.7109375" style="4" customWidth="1"/>
    <col min="7178" max="7180" width="8.7109375" style="4" customWidth="1"/>
    <col min="7181" max="7181" width="12.7109375" style="4" customWidth="1"/>
    <col min="7182" max="7182" width="3.7109375" style="4" customWidth="1"/>
    <col min="7183" max="7183" width="10.7109375" style="4" customWidth="1"/>
    <col min="7184" max="7184" width="1.42578125" style="4"/>
    <col min="7185" max="7185" width="0" style="4" hidden="1" customWidth="1"/>
    <col min="7186" max="7186" width="9.140625" style="4" customWidth="1"/>
    <col min="7187" max="7424" width="1.42578125" style="4"/>
    <col min="7425" max="7425" width="18.7109375" style="4" customWidth="1"/>
    <col min="7426" max="7427" width="5.7109375" style="4" customWidth="1"/>
    <col min="7428" max="7430" width="1.42578125" style="4"/>
    <col min="7431" max="7432" width="5.7109375" style="4" customWidth="1"/>
    <col min="7433" max="7433" width="10.7109375" style="4" customWidth="1"/>
    <col min="7434" max="7436" width="8.7109375" style="4" customWidth="1"/>
    <col min="7437" max="7437" width="12.7109375" style="4" customWidth="1"/>
    <col min="7438" max="7438" width="3.7109375" style="4" customWidth="1"/>
    <col min="7439" max="7439" width="10.7109375" style="4" customWidth="1"/>
    <col min="7440" max="7440" width="1.42578125" style="4"/>
    <col min="7441" max="7441" width="0" style="4" hidden="1" customWidth="1"/>
    <col min="7442" max="7442" width="9.140625" style="4" customWidth="1"/>
    <col min="7443" max="7680" width="1.42578125" style="4"/>
    <col min="7681" max="7681" width="18.7109375" style="4" customWidth="1"/>
    <col min="7682" max="7683" width="5.7109375" style="4" customWidth="1"/>
    <col min="7684" max="7686" width="1.42578125" style="4"/>
    <col min="7687" max="7688" width="5.7109375" style="4" customWidth="1"/>
    <col min="7689" max="7689" width="10.7109375" style="4" customWidth="1"/>
    <col min="7690" max="7692" width="8.7109375" style="4" customWidth="1"/>
    <col min="7693" max="7693" width="12.7109375" style="4" customWidth="1"/>
    <col min="7694" max="7694" width="3.7109375" style="4" customWidth="1"/>
    <col min="7695" max="7695" width="10.7109375" style="4" customWidth="1"/>
    <col min="7696" max="7696" width="1.42578125" style="4"/>
    <col min="7697" max="7697" width="0" style="4" hidden="1" customWidth="1"/>
    <col min="7698" max="7698" width="9.140625" style="4" customWidth="1"/>
    <col min="7699" max="7936" width="1.42578125" style="4"/>
    <col min="7937" max="7937" width="18.7109375" style="4" customWidth="1"/>
    <col min="7938" max="7939" width="5.7109375" style="4" customWidth="1"/>
    <col min="7940" max="7942" width="1.42578125" style="4"/>
    <col min="7943" max="7944" width="5.7109375" style="4" customWidth="1"/>
    <col min="7945" max="7945" width="10.7109375" style="4" customWidth="1"/>
    <col min="7946" max="7948" width="8.7109375" style="4" customWidth="1"/>
    <col min="7949" max="7949" width="12.7109375" style="4" customWidth="1"/>
    <col min="7950" max="7950" width="3.7109375" style="4" customWidth="1"/>
    <col min="7951" max="7951" width="10.7109375" style="4" customWidth="1"/>
    <col min="7952" max="7952" width="1.42578125" style="4"/>
    <col min="7953" max="7953" width="0" style="4" hidden="1" customWidth="1"/>
    <col min="7954" max="7954" width="9.140625" style="4" customWidth="1"/>
    <col min="7955" max="8192" width="1.42578125" style="4"/>
    <col min="8193" max="8193" width="18.7109375" style="4" customWidth="1"/>
    <col min="8194" max="8195" width="5.7109375" style="4" customWidth="1"/>
    <col min="8196" max="8198" width="1.42578125" style="4"/>
    <col min="8199" max="8200" width="5.7109375" style="4" customWidth="1"/>
    <col min="8201" max="8201" width="10.7109375" style="4" customWidth="1"/>
    <col min="8202" max="8204" width="8.7109375" style="4" customWidth="1"/>
    <col min="8205" max="8205" width="12.7109375" style="4" customWidth="1"/>
    <col min="8206" max="8206" width="3.7109375" style="4" customWidth="1"/>
    <col min="8207" max="8207" width="10.7109375" style="4" customWidth="1"/>
    <col min="8208" max="8208" width="1.42578125" style="4"/>
    <col min="8209" max="8209" width="0" style="4" hidden="1" customWidth="1"/>
    <col min="8210" max="8210" width="9.140625" style="4" customWidth="1"/>
    <col min="8211" max="8448" width="1.42578125" style="4"/>
    <col min="8449" max="8449" width="18.7109375" style="4" customWidth="1"/>
    <col min="8450" max="8451" width="5.7109375" style="4" customWidth="1"/>
    <col min="8452" max="8454" width="1.42578125" style="4"/>
    <col min="8455" max="8456" width="5.7109375" style="4" customWidth="1"/>
    <col min="8457" max="8457" width="10.7109375" style="4" customWidth="1"/>
    <col min="8458" max="8460" width="8.7109375" style="4" customWidth="1"/>
    <col min="8461" max="8461" width="12.7109375" style="4" customWidth="1"/>
    <col min="8462" max="8462" width="3.7109375" style="4" customWidth="1"/>
    <col min="8463" max="8463" width="10.7109375" style="4" customWidth="1"/>
    <col min="8464" max="8464" width="1.42578125" style="4"/>
    <col min="8465" max="8465" width="0" style="4" hidden="1" customWidth="1"/>
    <col min="8466" max="8466" width="9.140625" style="4" customWidth="1"/>
    <col min="8467" max="8704" width="1.42578125" style="4"/>
    <col min="8705" max="8705" width="18.7109375" style="4" customWidth="1"/>
    <col min="8706" max="8707" width="5.7109375" style="4" customWidth="1"/>
    <col min="8708" max="8710" width="1.42578125" style="4"/>
    <col min="8711" max="8712" width="5.7109375" style="4" customWidth="1"/>
    <col min="8713" max="8713" width="10.7109375" style="4" customWidth="1"/>
    <col min="8714" max="8716" width="8.7109375" style="4" customWidth="1"/>
    <col min="8717" max="8717" width="12.7109375" style="4" customWidth="1"/>
    <col min="8718" max="8718" width="3.7109375" style="4" customWidth="1"/>
    <col min="8719" max="8719" width="10.7109375" style="4" customWidth="1"/>
    <col min="8720" max="8720" width="1.42578125" style="4"/>
    <col min="8721" max="8721" width="0" style="4" hidden="1" customWidth="1"/>
    <col min="8722" max="8722" width="9.140625" style="4" customWidth="1"/>
    <col min="8723" max="8960" width="1.42578125" style="4"/>
    <col min="8961" max="8961" width="18.7109375" style="4" customWidth="1"/>
    <col min="8962" max="8963" width="5.7109375" style="4" customWidth="1"/>
    <col min="8964" max="8966" width="1.42578125" style="4"/>
    <col min="8967" max="8968" width="5.7109375" style="4" customWidth="1"/>
    <col min="8969" max="8969" width="10.7109375" style="4" customWidth="1"/>
    <col min="8970" max="8972" width="8.7109375" style="4" customWidth="1"/>
    <col min="8973" max="8973" width="12.7109375" style="4" customWidth="1"/>
    <col min="8974" max="8974" width="3.7109375" style="4" customWidth="1"/>
    <col min="8975" max="8975" width="10.7109375" style="4" customWidth="1"/>
    <col min="8976" max="8976" width="1.42578125" style="4"/>
    <col min="8977" max="8977" width="0" style="4" hidden="1" customWidth="1"/>
    <col min="8978" max="8978" width="9.140625" style="4" customWidth="1"/>
    <col min="8979" max="9216" width="1.42578125" style="4"/>
    <col min="9217" max="9217" width="18.7109375" style="4" customWidth="1"/>
    <col min="9218" max="9219" width="5.7109375" style="4" customWidth="1"/>
    <col min="9220" max="9222" width="1.42578125" style="4"/>
    <col min="9223" max="9224" width="5.7109375" style="4" customWidth="1"/>
    <col min="9225" max="9225" width="10.7109375" style="4" customWidth="1"/>
    <col min="9226" max="9228" width="8.7109375" style="4" customWidth="1"/>
    <col min="9229" max="9229" width="12.7109375" style="4" customWidth="1"/>
    <col min="9230" max="9230" width="3.7109375" style="4" customWidth="1"/>
    <col min="9231" max="9231" width="10.7109375" style="4" customWidth="1"/>
    <col min="9232" max="9232" width="1.42578125" style="4"/>
    <col min="9233" max="9233" width="0" style="4" hidden="1" customWidth="1"/>
    <col min="9234" max="9234" width="9.140625" style="4" customWidth="1"/>
    <col min="9235" max="9472" width="1.42578125" style="4"/>
    <col min="9473" max="9473" width="18.7109375" style="4" customWidth="1"/>
    <col min="9474" max="9475" width="5.7109375" style="4" customWidth="1"/>
    <col min="9476" max="9478" width="1.42578125" style="4"/>
    <col min="9479" max="9480" width="5.7109375" style="4" customWidth="1"/>
    <col min="9481" max="9481" width="10.7109375" style="4" customWidth="1"/>
    <col min="9482" max="9484" width="8.7109375" style="4" customWidth="1"/>
    <col min="9485" max="9485" width="12.7109375" style="4" customWidth="1"/>
    <col min="9486" max="9486" width="3.7109375" style="4" customWidth="1"/>
    <col min="9487" max="9487" width="10.7109375" style="4" customWidth="1"/>
    <col min="9488" max="9488" width="1.42578125" style="4"/>
    <col min="9489" max="9489" width="0" style="4" hidden="1" customWidth="1"/>
    <col min="9490" max="9490" width="9.140625" style="4" customWidth="1"/>
    <col min="9491" max="9728" width="1.42578125" style="4"/>
    <col min="9729" max="9729" width="18.7109375" style="4" customWidth="1"/>
    <col min="9730" max="9731" width="5.7109375" style="4" customWidth="1"/>
    <col min="9732" max="9734" width="1.42578125" style="4"/>
    <col min="9735" max="9736" width="5.7109375" style="4" customWidth="1"/>
    <col min="9737" max="9737" width="10.7109375" style="4" customWidth="1"/>
    <col min="9738" max="9740" width="8.7109375" style="4" customWidth="1"/>
    <col min="9741" max="9741" width="12.7109375" style="4" customWidth="1"/>
    <col min="9742" max="9742" width="3.7109375" style="4" customWidth="1"/>
    <col min="9743" max="9743" width="10.7109375" style="4" customWidth="1"/>
    <col min="9744" max="9744" width="1.42578125" style="4"/>
    <col min="9745" max="9745" width="0" style="4" hidden="1" customWidth="1"/>
    <col min="9746" max="9746" width="9.140625" style="4" customWidth="1"/>
    <col min="9747" max="9984" width="1.42578125" style="4"/>
    <col min="9985" max="9985" width="18.7109375" style="4" customWidth="1"/>
    <col min="9986" max="9987" width="5.7109375" style="4" customWidth="1"/>
    <col min="9988" max="9990" width="1.42578125" style="4"/>
    <col min="9991" max="9992" width="5.7109375" style="4" customWidth="1"/>
    <col min="9993" max="9993" width="10.7109375" style="4" customWidth="1"/>
    <col min="9994" max="9996" width="8.7109375" style="4" customWidth="1"/>
    <col min="9997" max="9997" width="12.7109375" style="4" customWidth="1"/>
    <col min="9998" max="9998" width="3.7109375" style="4" customWidth="1"/>
    <col min="9999" max="9999" width="10.7109375" style="4" customWidth="1"/>
    <col min="10000" max="10000" width="1.42578125" style="4"/>
    <col min="10001" max="10001" width="0" style="4" hidden="1" customWidth="1"/>
    <col min="10002" max="10002" width="9.140625" style="4" customWidth="1"/>
    <col min="10003" max="10240" width="1.42578125" style="4"/>
    <col min="10241" max="10241" width="18.7109375" style="4" customWidth="1"/>
    <col min="10242" max="10243" width="5.7109375" style="4" customWidth="1"/>
    <col min="10244" max="10246" width="1.42578125" style="4"/>
    <col min="10247" max="10248" width="5.7109375" style="4" customWidth="1"/>
    <col min="10249" max="10249" width="10.7109375" style="4" customWidth="1"/>
    <col min="10250" max="10252" width="8.7109375" style="4" customWidth="1"/>
    <col min="10253" max="10253" width="12.7109375" style="4" customWidth="1"/>
    <col min="10254" max="10254" width="3.7109375" style="4" customWidth="1"/>
    <col min="10255" max="10255" width="10.7109375" style="4" customWidth="1"/>
    <col min="10256" max="10256" width="1.42578125" style="4"/>
    <col min="10257" max="10257" width="0" style="4" hidden="1" customWidth="1"/>
    <col min="10258" max="10258" width="9.140625" style="4" customWidth="1"/>
    <col min="10259" max="10496" width="1.42578125" style="4"/>
    <col min="10497" max="10497" width="18.7109375" style="4" customWidth="1"/>
    <col min="10498" max="10499" width="5.7109375" style="4" customWidth="1"/>
    <col min="10500" max="10502" width="1.42578125" style="4"/>
    <col min="10503" max="10504" width="5.7109375" style="4" customWidth="1"/>
    <col min="10505" max="10505" width="10.7109375" style="4" customWidth="1"/>
    <col min="10506" max="10508" width="8.7109375" style="4" customWidth="1"/>
    <col min="10509" max="10509" width="12.7109375" style="4" customWidth="1"/>
    <col min="10510" max="10510" width="3.7109375" style="4" customWidth="1"/>
    <col min="10511" max="10511" width="10.7109375" style="4" customWidth="1"/>
    <col min="10512" max="10512" width="1.42578125" style="4"/>
    <col min="10513" max="10513" width="0" style="4" hidden="1" customWidth="1"/>
    <col min="10514" max="10514" width="9.140625" style="4" customWidth="1"/>
    <col min="10515" max="10752" width="1.42578125" style="4"/>
    <col min="10753" max="10753" width="18.7109375" style="4" customWidth="1"/>
    <col min="10754" max="10755" width="5.7109375" style="4" customWidth="1"/>
    <col min="10756" max="10758" width="1.42578125" style="4"/>
    <col min="10759" max="10760" width="5.7109375" style="4" customWidth="1"/>
    <col min="10761" max="10761" width="10.7109375" style="4" customWidth="1"/>
    <col min="10762" max="10764" width="8.7109375" style="4" customWidth="1"/>
    <col min="10765" max="10765" width="12.7109375" style="4" customWidth="1"/>
    <col min="10766" max="10766" width="3.7109375" style="4" customWidth="1"/>
    <col min="10767" max="10767" width="10.7109375" style="4" customWidth="1"/>
    <col min="10768" max="10768" width="1.42578125" style="4"/>
    <col min="10769" max="10769" width="0" style="4" hidden="1" customWidth="1"/>
    <col min="10770" max="10770" width="9.140625" style="4" customWidth="1"/>
    <col min="10771" max="11008" width="1.42578125" style="4"/>
    <col min="11009" max="11009" width="18.7109375" style="4" customWidth="1"/>
    <col min="11010" max="11011" width="5.7109375" style="4" customWidth="1"/>
    <col min="11012" max="11014" width="1.42578125" style="4"/>
    <col min="11015" max="11016" width="5.7109375" style="4" customWidth="1"/>
    <col min="11017" max="11017" width="10.7109375" style="4" customWidth="1"/>
    <col min="11018" max="11020" width="8.7109375" style="4" customWidth="1"/>
    <col min="11021" max="11021" width="12.7109375" style="4" customWidth="1"/>
    <col min="11022" max="11022" width="3.7109375" style="4" customWidth="1"/>
    <col min="11023" max="11023" width="10.7109375" style="4" customWidth="1"/>
    <col min="11024" max="11024" width="1.42578125" style="4"/>
    <col min="11025" max="11025" width="0" style="4" hidden="1" customWidth="1"/>
    <col min="11026" max="11026" width="9.140625" style="4" customWidth="1"/>
    <col min="11027" max="11264" width="1.42578125" style="4"/>
    <col min="11265" max="11265" width="18.7109375" style="4" customWidth="1"/>
    <col min="11266" max="11267" width="5.7109375" style="4" customWidth="1"/>
    <col min="11268" max="11270" width="1.42578125" style="4"/>
    <col min="11271" max="11272" width="5.7109375" style="4" customWidth="1"/>
    <col min="11273" max="11273" width="10.7109375" style="4" customWidth="1"/>
    <col min="11274" max="11276" width="8.7109375" style="4" customWidth="1"/>
    <col min="11277" max="11277" width="12.7109375" style="4" customWidth="1"/>
    <col min="11278" max="11278" width="3.7109375" style="4" customWidth="1"/>
    <col min="11279" max="11279" width="10.7109375" style="4" customWidth="1"/>
    <col min="11280" max="11280" width="1.42578125" style="4"/>
    <col min="11281" max="11281" width="0" style="4" hidden="1" customWidth="1"/>
    <col min="11282" max="11282" width="9.140625" style="4" customWidth="1"/>
    <col min="11283" max="11520" width="1.42578125" style="4"/>
    <col min="11521" max="11521" width="18.7109375" style="4" customWidth="1"/>
    <col min="11522" max="11523" width="5.7109375" style="4" customWidth="1"/>
    <col min="11524" max="11526" width="1.42578125" style="4"/>
    <col min="11527" max="11528" width="5.7109375" style="4" customWidth="1"/>
    <col min="11529" max="11529" width="10.7109375" style="4" customWidth="1"/>
    <col min="11530" max="11532" width="8.7109375" style="4" customWidth="1"/>
    <col min="11533" max="11533" width="12.7109375" style="4" customWidth="1"/>
    <col min="11534" max="11534" width="3.7109375" style="4" customWidth="1"/>
    <col min="11535" max="11535" width="10.7109375" style="4" customWidth="1"/>
    <col min="11536" max="11536" width="1.42578125" style="4"/>
    <col min="11537" max="11537" width="0" style="4" hidden="1" customWidth="1"/>
    <col min="11538" max="11538" width="9.140625" style="4" customWidth="1"/>
    <col min="11539" max="11776" width="1.42578125" style="4"/>
    <col min="11777" max="11777" width="18.7109375" style="4" customWidth="1"/>
    <col min="11778" max="11779" width="5.7109375" style="4" customWidth="1"/>
    <col min="11780" max="11782" width="1.42578125" style="4"/>
    <col min="11783" max="11784" width="5.7109375" style="4" customWidth="1"/>
    <col min="11785" max="11785" width="10.7109375" style="4" customWidth="1"/>
    <col min="11786" max="11788" width="8.7109375" style="4" customWidth="1"/>
    <col min="11789" max="11789" width="12.7109375" style="4" customWidth="1"/>
    <col min="11790" max="11790" width="3.7109375" style="4" customWidth="1"/>
    <col min="11791" max="11791" width="10.7109375" style="4" customWidth="1"/>
    <col min="11792" max="11792" width="1.42578125" style="4"/>
    <col min="11793" max="11793" width="0" style="4" hidden="1" customWidth="1"/>
    <col min="11794" max="11794" width="9.140625" style="4" customWidth="1"/>
    <col min="11795" max="12032" width="1.42578125" style="4"/>
    <col min="12033" max="12033" width="18.7109375" style="4" customWidth="1"/>
    <col min="12034" max="12035" width="5.7109375" style="4" customWidth="1"/>
    <col min="12036" max="12038" width="1.42578125" style="4"/>
    <col min="12039" max="12040" width="5.7109375" style="4" customWidth="1"/>
    <col min="12041" max="12041" width="10.7109375" style="4" customWidth="1"/>
    <col min="12042" max="12044" width="8.7109375" style="4" customWidth="1"/>
    <col min="12045" max="12045" width="12.7109375" style="4" customWidth="1"/>
    <col min="12046" max="12046" width="3.7109375" style="4" customWidth="1"/>
    <col min="12047" max="12047" width="10.7109375" style="4" customWidth="1"/>
    <col min="12048" max="12048" width="1.42578125" style="4"/>
    <col min="12049" max="12049" width="0" style="4" hidden="1" customWidth="1"/>
    <col min="12050" max="12050" width="9.140625" style="4" customWidth="1"/>
    <col min="12051" max="12288" width="1.42578125" style="4"/>
    <col min="12289" max="12289" width="18.7109375" style="4" customWidth="1"/>
    <col min="12290" max="12291" width="5.7109375" style="4" customWidth="1"/>
    <col min="12292" max="12294" width="1.42578125" style="4"/>
    <col min="12295" max="12296" width="5.7109375" style="4" customWidth="1"/>
    <col min="12297" max="12297" width="10.7109375" style="4" customWidth="1"/>
    <col min="12298" max="12300" width="8.7109375" style="4" customWidth="1"/>
    <col min="12301" max="12301" width="12.7109375" style="4" customWidth="1"/>
    <col min="12302" max="12302" width="3.7109375" style="4" customWidth="1"/>
    <col min="12303" max="12303" width="10.7109375" style="4" customWidth="1"/>
    <col min="12304" max="12304" width="1.42578125" style="4"/>
    <col min="12305" max="12305" width="0" style="4" hidden="1" customWidth="1"/>
    <col min="12306" max="12306" width="9.140625" style="4" customWidth="1"/>
    <col min="12307" max="12544" width="1.42578125" style="4"/>
    <col min="12545" max="12545" width="18.7109375" style="4" customWidth="1"/>
    <col min="12546" max="12547" width="5.7109375" style="4" customWidth="1"/>
    <col min="12548" max="12550" width="1.42578125" style="4"/>
    <col min="12551" max="12552" width="5.7109375" style="4" customWidth="1"/>
    <col min="12553" max="12553" width="10.7109375" style="4" customWidth="1"/>
    <col min="12554" max="12556" width="8.7109375" style="4" customWidth="1"/>
    <col min="12557" max="12557" width="12.7109375" style="4" customWidth="1"/>
    <col min="12558" max="12558" width="3.7109375" style="4" customWidth="1"/>
    <col min="12559" max="12559" width="10.7109375" style="4" customWidth="1"/>
    <col min="12560" max="12560" width="1.42578125" style="4"/>
    <col min="12561" max="12561" width="0" style="4" hidden="1" customWidth="1"/>
    <col min="12562" max="12562" width="9.140625" style="4" customWidth="1"/>
    <col min="12563" max="12800" width="1.42578125" style="4"/>
    <col min="12801" max="12801" width="18.7109375" style="4" customWidth="1"/>
    <col min="12802" max="12803" width="5.7109375" style="4" customWidth="1"/>
    <col min="12804" max="12806" width="1.42578125" style="4"/>
    <col min="12807" max="12808" width="5.7109375" style="4" customWidth="1"/>
    <col min="12809" max="12809" width="10.7109375" style="4" customWidth="1"/>
    <col min="12810" max="12812" width="8.7109375" style="4" customWidth="1"/>
    <col min="12813" max="12813" width="12.7109375" style="4" customWidth="1"/>
    <col min="12814" max="12814" width="3.7109375" style="4" customWidth="1"/>
    <col min="12815" max="12815" width="10.7109375" style="4" customWidth="1"/>
    <col min="12816" max="12816" width="1.42578125" style="4"/>
    <col min="12817" max="12817" width="0" style="4" hidden="1" customWidth="1"/>
    <col min="12818" max="12818" width="9.140625" style="4" customWidth="1"/>
    <col min="12819" max="13056" width="1.42578125" style="4"/>
    <col min="13057" max="13057" width="18.7109375" style="4" customWidth="1"/>
    <col min="13058" max="13059" width="5.7109375" style="4" customWidth="1"/>
    <col min="13060" max="13062" width="1.42578125" style="4"/>
    <col min="13063" max="13064" width="5.7109375" style="4" customWidth="1"/>
    <col min="13065" max="13065" width="10.7109375" style="4" customWidth="1"/>
    <col min="13066" max="13068" width="8.7109375" style="4" customWidth="1"/>
    <col min="13069" max="13069" width="12.7109375" style="4" customWidth="1"/>
    <col min="13070" max="13070" width="3.7109375" style="4" customWidth="1"/>
    <col min="13071" max="13071" width="10.7109375" style="4" customWidth="1"/>
    <col min="13072" max="13072" width="1.42578125" style="4"/>
    <col min="13073" max="13073" width="0" style="4" hidden="1" customWidth="1"/>
    <col min="13074" max="13074" width="9.140625" style="4" customWidth="1"/>
    <col min="13075" max="13312" width="1.42578125" style="4"/>
    <col min="13313" max="13313" width="18.7109375" style="4" customWidth="1"/>
    <col min="13314" max="13315" width="5.7109375" style="4" customWidth="1"/>
    <col min="13316" max="13318" width="1.42578125" style="4"/>
    <col min="13319" max="13320" width="5.7109375" style="4" customWidth="1"/>
    <col min="13321" max="13321" width="10.7109375" style="4" customWidth="1"/>
    <col min="13322" max="13324" width="8.7109375" style="4" customWidth="1"/>
    <col min="13325" max="13325" width="12.7109375" style="4" customWidth="1"/>
    <col min="13326" max="13326" width="3.7109375" style="4" customWidth="1"/>
    <col min="13327" max="13327" width="10.7109375" style="4" customWidth="1"/>
    <col min="13328" max="13328" width="1.42578125" style="4"/>
    <col min="13329" max="13329" width="0" style="4" hidden="1" customWidth="1"/>
    <col min="13330" max="13330" width="9.140625" style="4" customWidth="1"/>
    <col min="13331" max="13568" width="1.42578125" style="4"/>
    <col min="13569" max="13569" width="18.7109375" style="4" customWidth="1"/>
    <col min="13570" max="13571" width="5.7109375" style="4" customWidth="1"/>
    <col min="13572" max="13574" width="1.42578125" style="4"/>
    <col min="13575" max="13576" width="5.7109375" style="4" customWidth="1"/>
    <col min="13577" max="13577" width="10.7109375" style="4" customWidth="1"/>
    <col min="13578" max="13580" width="8.7109375" style="4" customWidth="1"/>
    <col min="13581" max="13581" width="12.7109375" style="4" customWidth="1"/>
    <col min="13582" max="13582" width="3.7109375" style="4" customWidth="1"/>
    <col min="13583" max="13583" width="10.7109375" style="4" customWidth="1"/>
    <col min="13584" max="13584" width="1.42578125" style="4"/>
    <col min="13585" max="13585" width="0" style="4" hidden="1" customWidth="1"/>
    <col min="13586" max="13586" width="9.140625" style="4" customWidth="1"/>
    <col min="13587" max="13824" width="1.42578125" style="4"/>
    <col min="13825" max="13825" width="18.7109375" style="4" customWidth="1"/>
    <col min="13826" max="13827" width="5.7109375" style="4" customWidth="1"/>
    <col min="13828" max="13830" width="1.42578125" style="4"/>
    <col min="13831" max="13832" width="5.7109375" style="4" customWidth="1"/>
    <col min="13833" max="13833" width="10.7109375" style="4" customWidth="1"/>
    <col min="13834" max="13836" width="8.7109375" style="4" customWidth="1"/>
    <col min="13837" max="13837" width="12.7109375" style="4" customWidth="1"/>
    <col min="13838" max="13838" width="3.7109375" style="4" customWidth="1"/>
    <col min="13839" max="13839" width="10.7109375" style="4" customWidth="1"/>
    <col min="13840" max="13840" width="1.42578125" style="4"/>
    <col min="13841" max="13841" width="0" style="4" hidden="1" customWidth="1"/>
    <col min="13842" max="13842" width="9.140625" style="4" customWidth="1"/>
    <col min="13843" max="14080" width="1.42578125" style="4"/>
    <col min="14081" max="14081" width="18.7109375" style="4" customWidth="1"/>
    <col min="14082" max="14083" width="5.7109375" style="4" customWidth="1"/>
    <col min="14084" max="14086" width="1.42578125" style="4"/>
    <col min="14087" max="14088" width="5.7109375" style="4" customWidth="1"/>
    <col min="14089" max="14089" width="10.7109375" style="4" customWidth="1"/>
    <col min="14090" max="14092" width="8.7109375" style="4" customWidth="1"/>
    <col min="14093" max="14093" width="12.7109375" style="4" customWidth="1"/>
    <col min="14094" max="14094" width="3.7109375" style="4" customWidth="1"/>
    <col min="14095" max="14095" width="10.7109375" style="4" customWidth="1"/>
    <col min="14096" max="14096" width="1.42578125" style="4"/>
    <col min="14097" max="14097" width="0" style="4" hidden="1" customWidth="1"/>
    <col min="14098" max="14098" width="9.140625" style="4" customWidth="1"/>
    <col min="14099" max="14336" width="1.42578125" style="4"/>
    <col min="14337" max="14337" width="18.7109375" style="4" customWidth="1"/>
    <col min="14338" max="14339" width="5.7109375" style="4" customWidth="1"/>
    <col min="14340" max="14342" width="1.42578125" style="4"/>
    <col min="14343" max="14344" width="5.7109375" style="4" customWidth="1"/>
    <col min="14345" max="14345" width="10.7109375" style="4" customWidth="1"/>
    <col min="14346" max="14348" width="8.7109375" style="4" customWidth="1"/>
    <col min="14349" max="14349" width="12.7109375" style="4" customWidth="1"/>
    <col min="14350" max="14350" width="3.7109375" style="4" customWidth="1"/>
    <col min="14351" max="14351" width="10.7109375" style="4" customWidth="1"/>
    <col min="14352" max="14352" width="1.42578125" style="4"/>
    <col min="14353" max="14353" width="0" style="4" hidden="1" customWidth="1"/>
    <col min="14354" max="14354" width="9.140625" style="4" customWidth="1"/>
    <col min="14355" max="14592" width="1.42578125" style="4"/>
    <col min="14593" max="14593" width="18.7109375" style="4" customWidth="1"/>
    <col min="14594" max="14595" width="5.7109375" style="4" customWidth="1"/>
    <col min="14596" max="14598" width="1.42578125" style="4"/>
    <col min="14599" max="14600" width="5.7109375" style="4" customWidth="1"/>
    <col min="14601" max="14601" width="10.7109375" style="4" customWidth="1"/>
    <col min="14602" max="14604" width="8.7109375" style="4" customWidth="1"/>
    <col min="14605" max="14605" width="12.7109375" style="4" customWidth="1"/>
    <col min="14606" max="14606" width="3.7109375" style="4" customWidth="1"/>
    <col min="14607" max="14607" width="10.7109375" style="4" customWidth="1"/>
    <col min="14608" max="14608" width="1.42578125" style="4"/>
    <col min="14609" max="14609" width="0" style="4" hidden="1" customWidth="1"/>
    <col min="14610" max="14610" width="9.140625" style="4" customWidth="1"/>
    <col min="14611" max="14848" width="1.42578125" style="4"/>
    <col min="14849" max="14849" width="18.7109375" style="4" customWidth="1"/>
    <col min="14850" max="14851" width="5.7109375" style="4" customWidth="1"/>
    <col min="14852" max="14854" width="1.42578125" style="4"/>
    <col min="14855" max="14856" width="5.7109375" style="4" customWidth="1"/>
    <col min="14857" max="14857" width="10.7109375" style="4" customWidth="1"/>
    <col min="14858" max="14860" width="8.7109375" style="4" customWidth="1"/>
    <col min="14861" max="14861" width="12.7109375" style="4" customWidth="1"/>
    <col min="14862" max="14862" width="3.7109375" style="4" customWidth="1"/>
    <col min="14863" max="14863" width="10.7109375" style="4" customWidth="1"/>
    <col min="14864" max="14864" width="1.42578125" style="4"/>
    <col min="14865" max="14865" width="0" style="4" hidden="1" customWidth="1"/>
    <col min="14866" max="14866" width="9.140625" style="4" customWidth="1"/>
    <col min="14867" max="15104" width="1.42578125" style="4"/>
    <col min="15105" max="15105" width="18.7109375" style="4" customWidth="1"/>
    <col min="15106" max="15107" width="5.7109375" style="4" customWidth="1"/>
    <col min="15108" max="15110" width="1.42578125" style="4"/>
    <col min="15111" max="15112" width="5.7109375" style="4" customWidth="1"/>
    <col min="15113" max="15113" width="10.7109375" style="4" customWidth="1"/>
    <col min="15114" max="15116" width="8.7109375" style="4" customWidth="1"/>
    <col min="15117" max="15117" width="12.7109375" style="4" customWidth="1"/>
    <col min="15118" max="15118" width="3.7109375" style="4" customWidth="1"/>
    <col min="15119" max="15119" width="10.7109375" style="4" customWidth="1"/>
    <col min="15120" max="15120" width="1.42578125" style="4"/>
    <col min="15121" max="15121" width="0" style="4" hidden="1" customWidth="1"/>
    <col min="15122" max="15122" width="9.140625" style="4" customWidth="1"/>
    <col min="15123" max="15360" width="1.42578125" style="4"/>
    <col min="15361" max="15361" width="18.7109375" style="4" customWidth="1"/>
    <col min="15362" max="15363" width="5.7109375" style="4" customWidth="1"/>
    <col min="15364" max="15366" width="1.42578125" style="4"/>
    <col min="15367" max="15368" width="5.7109375" style="4" customWidth="1"/>
    <col min="15369" max="15369" width="10.7109375" style="4" customWidth="1"/>
    <col min="15370" max="15372" width="8.7109375" style="4" customWidth="1"/>
    <col min="15373" max="15373" width="12.7109375" style="4" customWidth="1"/>
    <col min="15374" max="15374" width="3.7109375" style="4" customWidth="1"/>
    <col min="15375" max="15375" width="10.7109375" style="4" customWidth="1"/>
    <col min="15376" max="15376" width="1.42578125" style="4"/>
    <col min="15377" max="15377" width="0" style="4" hidden="1" customWidth="1"/>
    <col min="15378" max="15378" width="9.140625" style="4" customWidth="1"/>
    <col min="15379" max="15616" width="1.42578125" style="4"/>
    <col min="15617" max="15617" width="18.7109375" style="4" customWidth="1"/>
    <col min="15618" max="15619" width="5.7109375" style="4" customWidth="1"/>
    <col min="15620" max="15622" width="1.42578125" style="4"/>
    <col min="15623" max="15624" width="5.7109375" style="4" customWidth="1"/>
    <col min="15625" max="15625" width="10.7109375" style="4" customWidth="1"/>
    <col min="15626" max="15628" width="8.7109375" style="4" customWidth="1"/>
    <col min="15629" max="15629" width="12.7109375" style="4" customWidth="1"/>
    <col min="15630" max="15630" width="3.7109375" style="4" customWidth="1"/>
    <col min="15631" max="15631" width="10.7109375" style="4" customWidth="1"/>
    <col min="15632" max="15632" width="1.42578125" style="4"/>
    <col min="15633" max="15633" width="0" style="4" hidden="1" customWidth="1"/>
    <col min="15634" max="15634" width="9.140625" style="4" customWidth="1"/>
    <col min="15635" max="15872" width="1.42578125" style="4"/>
    <col min="15873" max="15873" width="18.7109375" style="4" customWidth="1"/>
    <col min="15874" max="15875" width="5.7109375" style="4" customWidth="1"/>
    <col min="15876" max="15878" width="1.42578125" style="4"/>
    <col min="15879" max="15880" width="5.7109375" style="4" customWidth="1"/>
    <col min="15881" max="15881" width="10.7109375" style="4" customWidth="1"/>
    <col min="15882" max="15884" width="8.7109375" style="4" customWidth="1"/>
    <col min="15885" max="15885" width="12.7109375" style="4" customWidth="1"/>
    <col min="15886" max="15886" width="3.7109375" style="4" customWidth="1"/>
    <col min="15887" max="15887" width="10.7109375" style="4" customWidth="1"/>
    <col min="15888" max="15888" width="1.42578125" style="4"/>
    <col min="15889" max="15889" width="0" style="4" hidden="1" customWidth="1"/>
    <col min="15890" max="15890" width="9.140625" style="4" customWidth="1"/>
    <col min="15891" max="16128" width="1.42578125" style="4"/>
    <col min="16129" max="16129" width="18.7109375" style="4" customWidth="1"/>
    <col min="16130" max="16131" width="5.7109375" style="4" customWidth="1"/>
    <col min="16132" max="16134" width="1.42578125" style="4"/>
    <col min="16135" max="16136" width="5.7109375" style="4" customWidth="1"/>
    <col min="16137" max="16137" width="10.7109375" style="4" customWidth="1"/>
    <col min="16138" max="16140" width="8.7109375" style="4" customWidth="1"/>
    <col min="16141" max="16141" width="12.7109375" style="4" customWidth="1"/>
    <col min="16142" max="16142" width="3.7109375" style="4" customWidth="1"/>
    <col min="16143" max="16143" width="10.7109375" style="4" customWidth="1"/>
    <col min="16144" max="16144" width="1.42578125" style="4"/>
    <col min="16145" max="16145" width="0" style="4" hidden="1" customWidth="1"/>
    <col min="16146" max="16146" width="9.140625" style="4" customWidth="1"/>
    <col min="16147" max="16384" width="1.42578125" style="4"/>
  </cols>
  <sheetData>
    <row r="1" spans="1:18" hidden="1" x14ac:dyDescent="0.2">
      <c r="A1" s="17"/>
      <c r="B1" s="18"/>
      <c r="C1" s="18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19"/>
    </row>
    <row r="2" spans="1:18" hidden="1" x14ac:dyDescent="0.2">
      <c r="A2" s="21" t="s">
        <v>48</v>
      </c>
      <c r="B2" s="22"/>
      <c r="C2" s="23"/>
      <c r="D2" s="24"/>
      <c r="E2" s="24"/>
      <c r="F2" s="25"/>
      <c r="G2" s="25"/>
      <c r="H2" s="20"/>
      <c r="I2" s="26"/>
      <c r="J2" s="26"/>
      <c r="K2" s="26"/>
      <c r="L2" s="26"/>
      <c r="M2" s="26"/>
      <c r="N2" s="26"/>
      <c r="O2" s="26" t="s">
        <v>49</v>
      </c>
      <c r="P2" s="27"/>
      <c r="Q2" s="28"/>
      <c r="R2" s="28"/>
    </row>
    <row r="3" spans="1:18" hidden="1" x14ac:dyDescent="0.2">
      <c r="A3" s="29"/>
      <c r="B3" s="30"/>
      <c r="C3" s="31"/>
      <c r="D3" s="25"/>
      <c r="E3" s="25"/>
      <c r="F3" s="25"/>
      <c r="G3" s="25"/>
      <c r="H3" s="20"/>
      <c r="I3" s="26"/>
      <c r="J3" s="26"/>
      <c r="K3" s="26"/>
      <c r="L3" s="26"/>
      <c r="M3" s="26"/>
      <c r="N3" s="26"/>
      <c r="O3" s="26"/>
      <c r="P3" s="26"/>
    </row>
    <row r="4" spans="1:18" hidden="1" x14ac:dyDescent="0.2">
      <c r="A4" s="21" t="s">
        <v>50</v>
      </c>
      <c r="B4" s="22"/>
      <c r="C4" s="23"/>
      <c r="D4" s="24"/>
      <c r="E4" s="24"/>
      <c r="F4" s="25"/>
      <c r="G4" s="25"/>
      <c r="H4" s="20"/>
      <c r="I4" s="20"/>
      <c r="J4" s="20"/>
      <c r="K4" s="20"/>
      <c r="L4" s="20"/>
      <c r="M4" s="20"/>
      <c r="N4" s="20"/>
      <c r="O4" s="20"/>
      <c r="P4" s="19"/>
    </row>
    <row r="5" spans="1:18" hidden="1" x14ac:dyDescent="0.2">
      <c r="A5" s="21" t="s">
        <v>51</v>
      </c>
      <c r="B5" s="32"/>
      <c r="C5" s="31"/>
      <c r="D5" s="25"/>
      <c r="E5" s="25"/>
      <c r="F5" s="25"/>
      <c r="G5" s="25"/>
      <c r="H5" s="20"/>
      <c r="I5" s="26"/>
      <c r="J5" s="26"/>
      <c r="K5" s="26"/>
      <c r="L5" s="26"/>
      <c r="M5" s="26"/>
      <c r="N5" s="26"/>
      <c r="O5" s="26" t="s">
        <v>52</v>
      </c>
      <c r="P5" s="33"/>
    </row>
    <row r="6" spans="1:18" hidden="1" x14ac:dyDescent="0.2">
      <c r="A6" s="29"/>
      <c r="B6" s="30"/>
      <c r="C6" s="31"/>
      <c r="D6" s="25"/>
      <c r="E6" s="25"/>
      <c r="F6" s="25"/>
      <c r="G6" s="25"/>
      <c r="H6" s="20"/>
      <c r="I6" s="20"/>
      <c r="J6" s="20"/>
      <c r="K6" s="20"/>
      <c r="L6" s="20"/>
      <c r="M6" s="20"/>
      <c r="N6" s="20"/>
      <c r="O6" s="20"/>
      <c r="P6" s="19"/>
    </row>
    <row r="7" spans="1:18" hidden="1" x14ac:dyDescent="0.2">
      <c r="A7" s="21" t="s">
        <v>53</v>
      </c>
      <c r="B7" s="34">
        <v>1</v>
      </c>
      <c r="C7" s="31"/>
      <c r="D7" s="25"/>
      <c r="E7" s="25"/>
      <c r="F7" s="25"/>
      <c r="G7" s="25"/>
      <c r="H7" s="20"/>
      <c r="I7" s="20"/>
      <c r="J7" s="20"/>
      <c r="K7" s="20"/>
      <c r="L7" s="20"/>
      <c r="M7" s="20"/>
      <c r="N7" s="20"/>
      <c r="O7" s="20"/>
      <c r="P7" s="19"/>
    </row>
    <row r="8" spans="1:18" hidden="1" x14ac:dyDescent="0.2">
      <c r="A8" s="17"/>
      <c r="B8" s="18"/>
      <c r="C8" s="18"/>
      <c r="D8" s="19"/>
      <c r="E8" s="19"/>
      <c r="F8" s="19"/>
      <c r="G8" s="20"/>
      <c r="H8" s="20"/>
      <c r="I8" s="20"/>
      <c r="J8" s="20"/>
      <c r="K8" s="20"/>
      <c r="L8" s="20"/>
      <c r="M8" s="20"/>
      <c r="N8" s="20"/>
      <c r="O8" s="20"/>
      <c r="P8" s="19"/>
    </row>
    <row r="9" spans="1:18" hidden="1" x14ac:dyDescent="0.2">
      <c r="A9" s="35" t="s">
        <v>54</v>
      </c>
      <c r="B9" s="36"/>
      <c r="C9" s="37" t="s">
        <v>0</v>
      </c>
      <c r="D9" s="38"/>
      <c r="E9" s="38"/>
      <c r="F9" s="39" t="s">
        <v>55</v>
      </c>
      <c r="G9" s="39" t="s">
        <v>12</v>
      </c>
      <c r="H9" s="39" t="s">
        <v>6</v>
      </c>
      <c r="I9" s="39" t="s">
        <v>8</v>
      </c>
      <c r="J9" s="4"/>
      <c r="K9" s="39" t="s">
        <v>56</v>
      </c>
      <c r="L9" s="39" t="s">
        <v>11</v>
      </c>
      <c r="M9" s="39" t="s">
        <v>57</v>
      </c>
      <c r="N9" s="39" t="s">
        <v>58</v>
      </c>
      <c r="O9" s="39" t="s">
        <v>14</v>
      </c>
      <c r="P9" s="39" t="s">
        <v>59</v>
      </c>
    </row>
    <row r="10" spans="1:18" hidden="1" x14ac:dyDescent="0.2">
      <c r="A10" s="40"/>
      <c r="B10" s="41"/>
      <c r="C10" s="42"/>
      <c r="D10" s="43"/>
      <c r="E10" s="44"/>
      <c r="F10" s="45"/>
      <c r="G10" s="46"/>
      <c r="H10" s="46"/>
      <c r="I10" s="47">
        <f>G10*B7</f>
        <v>0</v>
      </c>
      <c r="J10" s="48"/>
      <c r="K10" s="49"/>
      <c r="L10" s="45"/>
      <c r="M10" s="50"/>
      <c r="N10" s="50"/>
      <c r="O10" s="51">
        <f>K10*G10</f>
        <v>0</v>
      </c>
      <c r="P10" s="51">
        <f>(R10-Q10)/B7</f>
        <v>0</v>
      </c>
      <c r="Q10" s="52">
        <f>O10*B7</f>
        <v>0</v>
      </c>
      <c r="R10" s="52">
        <f>K10*L10</f>
        <v>0</v>
      </c>
    </row>
    <row r="11" spans="1:18" hidden="1" x14ac:dyDescent="0.2">
      <c r="A11" s="40"/>
      <c r="B11" s="41"/>
      <c r="C11" s="42"/>
      <c r="D11" s="53"/>
      <c r="E11" s="44"/>
      <c r="F11" s="45"/>
      <c r="G11" s="46"/>
      <c r="H11" s="46"/>
      <c r="I11" s="47">
        <f>G11*B7</f>
        <v>0</v>
      </c>
      <c r="J11" s="48"/>
      <c r="K11" s="49"/>
      <c r="L11" s="45"/>
      <c r="M11" s="50"/>
      <c r="N11" s="50"/>
      <c r="O11" s="51">
        <f t="shared" ref="O11:O47" si="0">K11*G11</f>
        <v>0</v>
      </c>
      <c r="P11" s="51">
        <f>(R11-Q11)/B7</f>
        <v>0</v>
      </c>
      <c r="Q11" s="52">
        <f>O11*B7</f>
        <v>0</v>
      </c>
      <c r="R11" s="52">
        <f t="shared" ref="R11:R47" si="1">K11*L11</f>
        <v>0</v>
      </c>
    </row>
    <row r="12" spans="1:18" hidden="1" x14ac:dyDescent="0.2">
      <c r="A12" s="40"/>
      <c r="B12" s="41"/>
      <c r="C12" s="42"/>
      <c r="D12" s="53"/>
      <c r="E12" s="44"/>
      <c r="F12" s="45"/>
      <c r="G12" s="46"/>
      <c r="H12" s="46"/>
      <c r="I12" s="47">
        <f>G12*B7</f>
        <v>0</v>
      </c>
      <c r="J12" s="48"/>
      <c r="K12" s="49"/>
      <c r="L12" s="45"/>
      <c r="M12" s="50"/>
      <c r="N12" s="50"/>
      <c r="O12" s="51">
        <f t="shared" si="0"/>
        <v>0</v>
      </c>
      <c r="P12" s="51">
        <f>(R12-Q12)/B7</f>
        <v>0</v>
      </c>
      <c r="Q12" s="52">
        <f>O12*B7</f>
        <v>0</v>
      </c>
      <c r="R12" s="52">
        <f t="shared" si="1"/>
        <v>0</v>
      </c>
    </row>
    <row r="13" spans="1:18" hidden="1" x14ac:dyDescent="0.2">
      <c r="A13" s="40"/>
      <c r="B13" s="41"/>
      <c r="C13" s="42"/>
      <c r="D13" s="53"/>
      <c r="E13" s="44"/>
      <c r="F13" s="45"/>
      <c r="G13" s="46"/>
      <c r="H13" s="46"/>
      <c r="I13" s="47">
        <f>G13*B7</f>
        <v>0</v>
      </c>
      <c r="J13" s="48"/>
      <c r="K13" s="49"/>
      <c r="L13" s="45"/>
      <c r="M13" s="50"/>
      <c r="N13" s="50"/>
      <c r="O13" s="51">
        <f t="shared" si="0"/>
        <v>0</v>
      </c>
      <c r="P13" s="51">
        <f>(R13-Q13)/B7</f>
        <v>0</v>
      </c>
      <c r="Q13" s="52">
        <f>O13*B7</f>
        <v>0</v>
      </c>
      <c r="R13" s="52">
        <f t="shared" si="1"/>
        <v>0</v>
      </c>
    </row>
    <row r="14" spans="1:18" hidden="1" x14ac:dyDescent="0.2">
      <c r="A14" s="40"/>
      <c r="B14" s="41"/>
      <c r="C14" s="42"/>
      <c r="D14" s="53"/>
      <c r="E14" s="44"/>
      <c r="F14" s="45"/>
      <c r="G14" s="46"/>
      <c r="H14" s="46"/>
      <c r="I14" s="47">
        <f>G14*B7</f>
        <v>0</v>
      </c>
      <c r="J14" s="48"/>
      <c r="K14" s="49"/>
      <c r="L14" s="45"/>
      <c r="M14" s="50"/>
      <c r="N14" s="50"/>
      <c r="O14" s="51">
        <f t="shared" si="0"/>
        <v>0</v>
      </c>
      <c r="P14" s="51">
        <f>(R14-Q14)/B7</f>
        <v>0</v>
      </c>
      <c r="Q14" s="52">
        <f>O14*B7</f>
        <v>0</v>
      </c>
      <c r="R14" s="52">
        <f t="shared" si="1"/>
        <v>0</v>
      </c>
    </row>
    <row r="15" spans="1:18" hidden="1" x14ac:dyDescent="0.2">
      <c r="A15" s="40"/>
      <c r="B15" s="41"/>
      <c r="C15" s="42"/>
      <c r="D15" s="53"/>
      <c r="E15" s="44"/>
      <c r="F15" s="45"/>
      <c r="G15" s="46"/>
      <c r="H15" s="46"/>
      <c r="I15" s="47">
        <f>G15*B7</f>
        <v>0</v>
      </c>
      <c r="J15" s="48"/>
      <c r="K15" s="49"/>
      <c r="L15" s="45"/>
      <c r="M15" s="50"/>
      <c r="N15" s="50"/>
      <c r="O15" s="51">
        <f t="shared" si="0"/>
        <v>0</v>
      </c>
      <c r="P15" s="51">
        <f>(R15-Q15)/B7</f>
        <v>0</v>
      </c>
      <c r="Q15" s="52">
        <f>O15*B7</f>
        <v>0</v>
      </c>
      <c r="R15" s="52">
        <f t="shared" si="1"/>
        <v>0</v>
      </c>
    </row>
    <row r="16" spans="1:18" hidden="1" x14ac:dyDescent="0.2">
      <c r="A16" s="40"/>
      <c r="B16" s="41"/>
      <c r="C16" s="42"/>
      <c r="D16" s="53"/>
      <c r="E16" s="44"/>
      <c r="F16" s="45"/>
      <c r="G16" s="46"/>
      <c r="H16" s="46"/>
      <c r="I16" s="47">
        <f>G16*B7</f>
        <v>0</v>
      </c>
      <c r="J16" s="48"/>
      <c r="K16" s="49"/>
      <c r="L16" s="45"/>
      <c r="M16" s="50"/>
      <c r="N16" s="50"/>
      <c r="O16" s="51">
        <f t="shared" si="0"/>
        <v>0</v>
      </c>
      <c r="P16" s="51">
        <f>(R16-Q16)/B7</f>
        <v>0</v>
      </c>
      <c r="Q16" s="52">
        <f>O16*B7</f>
        <v>0</v>
      </c>
      <c r="R16" s="52">
        <f t="shared" si="1"/>
        <v>0</v>
      </c>
    </row>
    <row r="17" spans="1:18" hidden="1" x14ac:dyDescent="0.2">
      <c r="A17" s="40"/>
      <c r="B17" s="41"/>
      <c r="C17" s="42"/>
      <c r="D17" s="53"/>
      <c r="E17" s="44"/>
      <c r="F17" s="45"/>
      <c r="G17" s="46"/>
      <c r="H17" s="46"/>
      <c r="I17" s="47">
        <f>G17*B7</f>
        <v>0</v>
      </c>
      <c r="J17" s="48"/>
      <c r="K17" s="49"/>
      <c r="L17" s="45"/>
      <c r="M17" s="50"/>
      <c r="N17" s="50"/>
      <c r="O17" s="51">
        <f t="shared" si="0"/>
        <v>0</v>
      </c>
      <c r="P17" s="51">
        <f>(R17-Q17)/B7</f>
        <v>0</v>
      </c>
      <c r="Q17" s="52">
        <f>O17*B7</f>
        <v>0</v>
      </c>
      <c r="R17" s="52">
        <f t="shared" si="1"/>
        <v>0</v>
      </c>
    </row>
    <row r="18" spans="1:18" hidden="1" x14ac:dyDescent="0.2">
      <c r="A18" s="40"/>
      <c r="B18" s="41"/>
      <c r="C18" s="42"/>
      <c r="D18" s="53"/>
      <c r="E18" s="44"/>
      <c r="F18" s="45"/>
      <c r="G18" s="46"/>
      <c r="H18" s="46"/>
      <c r="I18" s="47">
        <f>G18*B7</f>
        <v>0</v>
      </c>
      <c r="J18" s="48"/>
      <c r="K18" s="49"/>
      <c r="L18" s="45"/>
      <c r="M18" s="50"/>
      <c r="N18" s="50"/>
      <c r="O18" s="51">
        <f t="shared" si="0"/>
        <v>0</v>
      </c>
      <c r="P18" s="51">
        <f>(R18-Q18)/B7</f>
        <v>0</v>
      </c>
      <c r="Q18" s="52">
        <f>O18*B7</f>
        <v>0</v>
      </c>
      <c r="R18" s="52">
        <f t="shared" si="1"/>
        <v>0</v>
      </c>
    </row>
    <row r="19" spans="1:18" hidden="1" x14ac:dyDescent="0.2">
      <c r="A19" s="40"/>
      <c r="B19" s="41"/>
      <c r="C19" s="42"/>
      <c r="D19" s="53"/>
      <c r="E19" s="44"/>
      <c r="F19" s="45"/>
      <c r="G19" s="46"/>
      <c r="H19" s="46"/>
      <c r="I19" s="47">
        <f>G19*B7</f>
        <v>0</v>
      </c>
      <c r="J19" s="48"/>
      <c r="K19" s="49"/>
      <c r="L19" s="45"/>
      <c r="M19" s="50"/>
      <c r="N19" s="50"/>
      <c r="O19" s="51">
        <f t="shared" si="0"/>
        <v>0</v>
      </c>
      <c r="P19" s="51">
        <f>(R19-Q19)/B7</f>
        <v>0</v>
      </c>
      <c r="Q19" s="52">
        <f>O19*B7</f>
        <v>0</v>
      </c>
      <c r="R19" s="52">
        <f t="shared" si="1"/>
        <v>0</v>
      </c>
    </row>
    <row r="20" spans="1:18" hidden="1" x14ac:dyDescent="0.2">
      <c r="A20" s="40"/>
      <c r="B20" s="41"/>
      <c r="C20" s="42"/>
      <c r="D20" s="53"/>
      <c r="E20" s="44"/>
      <c r="F20" s="45"/>
      <c r="G20" s="46"/>
      <c r="H20" s="46"/>
      <c r="I20" s="47">
        <f>G20*B7</f>
        <v>0</v>
      </c>
      <c r="J20" s="48"/>
      <c r="K20" s="49"/>
      <c r="L20" s="45"/>
      <c r="M20" s="50"/>
      <c r="N20" s="50"/>
      <c r="O20" s="51">
        <f t="shared" si="0"/>
        <v>0</v>
      </c>
      <c r="P20" s="51">
        <f>(R20-Q20)/B7</f>
        <v>0</v>
      </c>
      <c r="Q20" s="52">
        <f>O20*B7</f>
        <v>0</v>
      </c>
      <c r="R20" s="52">
        <f t="shared" si="1"/>
        <v>0</v>
      </c>
    </row>
    <row r="21" spans="1:18" hidden="1" x14ac:dyDescent="0.2">
      <c r="A21" s="40"/>
      <c r="B21" s="41"/>
      <c r="C21" s="42"/>
      <c r="D21" s="53"/>
      <c r="E21" s="44"/>
      <c r="F21" s="45"/>
      <c r="G21" s="46"/>
      <c r="H21" s="46"/>
      <c r="I21" s="47">
        <f>G21*B7</f>
        <v>0</v>
      </c>
      <c r="J21" s="48"/>
      <c r="K21" s="49"/>
      <c r="L21" s="45"/>
      <c r="M21" s="50"/>
      <c r="N21" s="50"/>
      <c r="O21" s="51">
        <f t="shared" si="0"/>
        <v>0</v>
      </c>
      <c r="P21" s="51">
        <f>(R21-Q21)/B7</f>
        <v>0</v>
      </c>
      <c r="Q21" s="52">
        <f>O21*B7</f>
        <v>0</v>
      </c>
      <c r="R21" s="52">
        <f t="shared" si="1"/>
        <v>0</v>
      </c>
    </row>
    <row r="22" spans="1:18" hidden="1" x14ac:dyDescent="0.2">
      <c r="A22" s="40"/>
      <c r="B22" s="41"/>
      <c r="C22" s="42"/>
      <c r="D22" s="53"/>
      <c r="E22" s="44"/>
      <c r="F22" s="45"/>
      <c r="G22" s="46"/>
      <c r="H22" s="46"/>
      <c r="I22" s="47">
        <f>G22*B7</f>
        <v>0</v>
      </c>
      <c r="J22" s="48"/>
      <c r="K22" s="49"/>
      <c r="L22" s="45"/>
      <c r="M22" s="50"/>
      <c r="N22" s="50"/>
      <c r="O22" s="51">
        <f t="shared" si="0"/>
        <v>0</v>
      </c>
      <c r="P22" s="51">
        <f>(R22-Q22)/B7</f>
        <v>0</v>
      </c>
      <c r="Q22" s="52">
        <f>O22*B7</f>
        <v>0</v>
      </c>
      <c r="R22" s="52">
        <f t="shared" si="1"/>
        <v>0</v>
      </c>
    </row>
    <row r="23" spans="1:18" hidden="1" x14ac:dyDescent="0.2">
      <c r="A23" s="40"/>
      <c r="B23" s="41"/>
      <c r="C23" s="42"/>
      <c r="D23" s="53"/>
      <c r="E23" s="44"/>
      <c r="F23" s="45"/>
      <c r="G23" s="46"/>
      <c r="H23" s="46"/>
      <c r="I23" s="47">
        <f>G23*B7</f>
        <v>0</v>
      </c>
      <c r="J23" s="48"/>
      <c r="K23" s="49"/>
      <c r="L23" s="45"/>
      <c r="M23" s="50"/>
      <c r="N23" s="50"/>
      <c r="O23" s="51">
        <f t="shared" si="0"/>
        <v>0</v>
      </c>
      <c r="P23" s="51">
        <f>(R23-Q23)/B7</f>
        <v>0</v>
      </c>
      <c r="Q23" s="52">
        <f>O23*B7</f>
        <v>0</v>
      </c>
      <c r="R23" s="52">
        <f t="shared" si="1"/>
        <v>0</v>
      </c>
    </row>
    <row r="24" spans="1:18" hidden="1" x14ac:dyDescent="0.2">
      <c r="A24" s="40"/>
      <c r="B24" s="41"/>
      <c r="C24" s="42"/>
      <c r="D24" s="53"/>
      <c r="E24" s="44"/>
      <c r="F24" s="45"/>
      <c r="G24" s="46"/>
      <c r="H24" s="46"/>
      <c r="I24" s="47">
        <f>G24*B7</f>
        <v>0</v>
      </c>
      <c r="J24" s="48"/>
      <c r="K24" s="49"/>
      <c r="L24" s="45"/>
      <c r="M24" s="50"/>
      <c r="N24" s="50"/>
      <c r="O24" s="51">
        <f t="shared" si="0"/>
        <v>0</v>
      </c>
      <c r="P24" s="51">
        <f>(R24-Q24)/B7</f>
        <v>0</v>
      </c>
      <c r="Q24" s="52">
        <f>O24*B7</f>
        <v>0</v>
      </c>
      <c r="R24" s="52">
        <f t="shared" si="1"/>
        <v>0</v>
      </c>
    </row>
    <row r="25" spans="1:18" hidden="1" x14ac:dyDescent="0.2">
      <c r="A25" s="40"/>
      <c r="B25" s="41"/>
      <c r="C25" s="42"/>
      <c r="D25" s="53"/>
      <c r="E25" s="44"/>
      <c r="F25" s="45"/>
      <c r="G25" s="46"/>
      <c r="H25" s="46"/>
      <c r="I25" s="47">
        <f>G25*B7</f>
        <v>0</v>
      </c>
      <c r="J25" s="48"/>
      <c r="K25" s="49"/>
      <c r="L25" s="45"/>
      <c r="M25" s="50"/>
      <c r="N25" s="50"/>
      <c r="O25" s="51">
        <f t="shared" si="0"/>
        <v>0</v>
      </c>
      <c r="P25" s="51">
        <f>(R25-Q25)/B7</f>
        <v>0</v>
      </c>
      <c r="Q25" s="52">
        <f>O25*B7</f>
        <v>0</v>
      </c>
      <c r="R25" s="52">
        <f t="shared" si="1"/>
        <v>0</v>
      </c>
    </row>
    <row r="26" spans="1:18" hidden="1" x14ac:dyDescent="0.2">
      <c r="A26" s="40"/>
      <c r="B26" s="41"/>
      <c r="C26" s="42"/>
      <c r="D26" s="53"/>
      <c r="E26" s="44"/>
      <c r="F26" s="45"/>
      <c r="G26" s="46"/>
      <c r="H26" s="46"/>
      <c r="I26" s="47">
        <f>G26*B7</f>
        <v>0</v>
      </c>
      <c r="J26" s="48"/>
      <c r="K26" s="49"/>
      <c r="L26" s="45"/>
      <c r="M26" s="50"/>
      <c r="N26" s="50"/>
      <c r="O26" s="51">
        <f t="shared" si="0"/>
        <v>0</v>
      </c>
      <c r="P26" s="51">
        <f>(R26-Q26)/B7</f>
        <v>0</v>
      </c>
      <c r="Q26" s="52">
        <f>O26*B7</f>
        <v>0</v>
      </c>
      <c r="R26" s="52">
        <f t="shared" si="1"/>
        <v>0</v>
      </c>
    </row>
    <row r="27" spans="1:18" hidden="1" x14ac:dyDescent="0.2">
      <c r="A27" s="40"/>
      <c r="B27" s="41"/>
      <c r="C27" s="42"/>
      <c r="D27" s="53"/>
      <c r="E27" s="44"/>
      <c r="F27" s="45"/>
      <c r="G27" s="46"/>
      <c r="H27" s="46"/>
      <c r="I27" s="47">
        <f>G27*B7</f>
        <v>0</v>
      </c>
      <c r="J27" s="48"/>
      <c r="K27" s="49"/>
      <c r="L27" s="45"/>
      <c r="M27" s="50"/>
      <c r="N27" s="50"/>
      <c r="O27" s="51">
        <f t="shared" si="0"/>
        <v>0</v>
      </c>
      <c r="P27" s="51">
        <f>(R27-Q27)/B7</f>
        <v>0</v>
      </c>
      <c r="Q27" s="52">
        <f>O27*B7</f>
        <v>0</v>
      </c>
      <c r="R27" s="52">
        <f t="shared" si="1"/>
        <v>0</v>
      </c>
    </row>
    <row r="28" spans="1:18" hidden="1" x14ac:dyDescent="0.2">
      <c r="A28" s="40"/>
      <c r="B28" s="41"/>
      <c r="C28" s="42"/>
      <c r="D28" s="53"/>
      <c r="E28" s="44"/>
      <c r="F28" s="45"/>
      <c r="G28" s="46"/>
      <c r="H28" s="46"/>
      <c r="I28" s="47">
        <f>G28*B7</f>
        <v>0</v>
      </c>
      <c r="J28" s="48"/>
      <c r="K28" s="49"/>
      <c r="L28" s="45"/>
      <c r="M28" s="50"/>
      <c r="N28" s="50"/>
      <c r="O28" s="51">
        <f t="shared" si="0"/>
        <v>0</v>
      </c>
      <c r="P28" s="51">
        <f>(R28-Q28)/B7</f>
        <v>0</v>
      </c>
      <c r="Q28" s="52">
        <f>O28*B7</f>
        <v>0</v>
      </c>
      <c r="R28" s="52">
        <f t="shared" si="1"/>
        <v>0</v>
      </c>
    </row>
    <row r="29" spans="1:18" hidden="1" x14ac:dyDescent="0.2">
      <c r="A29" s="40"/>
      <c r="B29" s="41"/>
      <c r="C29" s="42"/>
      <c r="D29" s="53"/>
      <c r="E29" s="44"/>
      <c r="F29" s="45"/>
      <c r="G29" s="46"/>
      <c r="H29" s="46"/>
      <c r="I29" s="47">
        <f>G29*B7</f>
        <v>0</v>
      </c>
      <c r="J29" s="48"/>
      <c r="K29" s="49"/>
      <c r="L29" s="45"/>
      <c r="M29" s="50"/>
      <c r="N29" s="50"/>
      <c r="O29" s="51">
        <f t="shared" si="0"/>
        <v>0</v>
      </c>
      <c r="P29" s="51">
        <f>(R29-Q29)/B7</f>
        <v>0</v>
      </c>
      <c r="Q29" s="52">
        <f>O29*B7</f>
        <v>0</v>
      </c>
      <c r="R29" s="52">
        <f t="shared" si="1"/>
        <v>0</v>
      </c>
    </row>
    <row r="30" spans="1:18" hidden="1" x14ac:dyDescent="0.2">
      <c r="A30" s="40"/>
      <c r="B30" s="41"/>
      <c r="C30" s="42"/>
      <c r="D30" s="53"/>
      <c r="E30" s="44"/>
      <c r="F30" s="45"/>
      <c r="G30" s="46"/>
      <c r="H30" s="46"/>
      <c r="I30" s="47">
        <f>G30*B7</f>
        <v>0</v>
      </c>
      <c r="J30" s="48"/>
      <c r="K30" s="49"/>
      <c r="L30" s="45"/>
      <c r="M30" s="50"/>
      <c r="N30" s="50"/>
      <c r="O30" s="51">
        <f t="shared" si="0"/>
        <v>0</v>
      </c>
      <c r="P30" s="51">
        <f>(R30-Q30)/B7</f>
        <v>0</v>
      </c>
      <c r="Q30" s="52">
        <f>O30*B7</f>
        <v>0</v>
      </c>
      <c r="R30" s="52">
        <f t="shared" si="1"/>
        <v>0</v>
      </c>
    </row>
    <row r="31" spans="1:18" hidden="1" x14ac:dyDescent="0.2">
      <c r="A31" s="40"/>
      <c r="B31" s="41"/>
      <c r="C31" s="42"/>
      <c r="D31" s="53"/>
      <c r="E31" s="44"/>
      <c r="F31" s="45"/>
      <c r="G31" s="46"/>
      <c r="H31" s="46"/>
      <c r="I31" s="47">
        <f>G31*B7</f>
        <v>0</v>
      </c>
      <c r="J31" s="48"/>
      <c r="K31" s="49"/>
      <c r="L31" s="45"/>
      <c r="M31" s="50"/>
      <c r="N31" s="50"/>
      <c r="O31" s="51">
        <f t="shared" si="0"/>
        <v>0</v>
      </c>
      <c r="P31" s="51">
        <f>(R31-Q31)/B7</f>
        <v>0</v>
      </c>
      <c r="Q31" s="52">
        <f>O31*B7</f>
        <v>0</v>
      </c>
      <c r="R31" s="52">
        <f t="shared" si="1"/>
        <v>0</v>
      </c>
    </row>
    <row r="32" spans="1:18" hidden="1" x14ac:dyDescent="0.2">
      <c r="A32" s="40"/>
      <c r="B32" s="41"/>
      <c r="C32" s="42"/>
      <c r="D32" s="53"/>
      <c r="E32" s="44"/>
      <c r="F32" s="45"/>
      <c r="G32" s="46"/>
      <c r="H32" s="46"/>
      <c r="I32" s="47">
        <f>G32*B7</f>
        <v>0</v>
      </c>
      <c r="J32" s="48"/>
      <c r="K32" s="49"/>
      <c r="L32" s="45"/>
      <c r="M32" s="50"/>
      <c r="N32" s="50"/>
      <c r="O32" s="51">
        <f t="shared" si="0"/>
        <v>0</v>
      </c>
      <c r="P32" s="51">
        <f>(R32-Q32)/B7</f>
        <v>0</v>
      </c>
      <c r="Q32" s="52">
        <f>O32*B7</f>
        <v>0</v>
      </c>
      <c r="R32" s="52">
        <f t="shared" si="1"/>
        <v>0</v>
      </c>
    </row>
    <row r="33" spans="1:18" hidden="1" x14ac:dyDescent="0.2">
      <c r="A33" s="40"/>
      <c r="B33" s="41"/>
      <c r="C33" s="42"/>
      <c r="D33" s="53"/>
      <c r="E33" s="44"/>
      <c r="F33" s="45"/>
      <c r="G33" s="46"/>
      <c r="H33" s="46"/>
      <c r="I33" s="47">
        <f>G33*B7</f>
        <v>0</v>
      </c>
      <c r="J33" s="48"/>
      <c r="K33" s="49"/>
      <c r="L33" s="45"/>
      <c r="M33" s="50"/>
      <c r="N33" s="50"/>
      <c r="O33" s="51">
        <f t="shared" si="0"/>
        <v>0</v>
      </c>
      <c r="P33" s="51">
        <f>(R33-Q33)/B7</f>
        <v>0</v>
      </c>
      <c r="Q33" s="52">
        <f>O33*B7</f>
        <v>0</v>
      </c>
      <c r="R33" s="52">
        <f t="shared" si="1"/>
        <v>0</v>
      </c>
    </row>
    <row r="34" spans="1:18" hidden="1" x14ac:dyDescent="0.2">
      <c r="A34" s="40"/>
      <c r="B34" s="41"/>
      <c r="C34" s="42"/>
      <c r="D34" s="53"/>
      <c r="E34" s="44"/>
      <c r="F34" s="45"/>
      <c r="G34" s="46"/>
      <c r="H34" s="46"/>
      <c r="I34" s="47">
        <f>G34*B7</f>
        <v>0</v>
      </c>
      <c r="J34" s="48"/>
      <c r="K34" s="49"/>
      <c r="L34" s="45"/>
      <c r="M34" s="50"/>
      <c r="N34" s="50"/>
      <c r="O34" s="51">
        <f t="shared" si="0"/>
        <v>0</v>
      </c>
      <c r="P34" s="51">
        <f>(R34-Q34)/B7</f>
        <v>0</v>
      </c>
      <c r="Q34" s="52">
        <f>O34*B7</f>
        <v>0</v>
      </c>
      <c r="R34" s="52">
        <f t="shared" si="1"/>
        <v>0</v>
      </c>
    </row>
    <row r="35" spans="1:18" hidden="1" x14ac:dyDescent="0.2">
      <c r="A35" s="40"/>
      <c r="B35" s="41"/>
      <c r="C35" s="42"/>
      <c r="D35" s="53"/>
      <c r="E35" s="44"/>
      <c r="F35" s="45"/>
      <c r="G35" s="46"/>
      <c r="H35" s="46"/>
      <c r="I35" s="47">
        <f>G35*B7</f>
        <v>0</v>
      </c>
      <c r="J35" s="48"/>
      <c r="K35" s="49"/>
      <c r="L35" s="45"/>
      <c r="M35" s="50"/>
      <c r="N35" s="50"/>
      <c r="O35" s="51">
        <f t="shared" si="0"/>
        <v>0</v>
      </c>
      <c r="P35" s="51">
        <f>(R35-Q35)/B7</f>
        <v>0</v>
      </c>
      <c r="Q35" s="52">
        <f>O35*B7</f>
        <v>0</v>
      </c>
      <c r="R35" s="52">
        <f t="shared" si="1"/>
        <v>0</v>
      </c>
    </row>
    <row r="36" spans="1:18" hidden="1" x14ac:dyDescent="0.2">
      <c r="A36" s="40"/>
      <c r="B36" s="41"/>
      <c r="C36" s="42"/>
      <c r="D36" s="53"/>
      <c r="E36" s="44"/>
      <c r="F36" s="45"/>
      <c r="G36" s="46"/>
      <c r="H36" s="46"/>
      <c r="I36" s="47">
        <f>G36*B7</f>
        <v>0</v>
      </c>
      <c r="J36" s="48"/>
      <c r="K36" s="49"/>
      <c r="L36" s="45"/>
      <c r="M36" s="50"/>
      <c r="N36" s="50"/>
      <c r="O36" s="51">
        <f t="shared" si="0"/>
        <v>0</v>
      </c>
      <c r="P36" s="51">
        <f>(R36-Q36)/B7</f>
        <v>0</v>
      </c>
      <c r="Q36" s="52">
        <f>O36*B7</f>
        <v>0</v>
      </c>
      <c r="R36" s="52">
        <f t="shared" si="1"/>
        <v>0</v>
      </c>
    </row>
    <row r="37" spans="1:18" hidden="1" x14ac:dyDescent="0.2">
      <c r="A37" s="40"/>
      <c r="B37" s="41"/>
      <c r="C37" s="42"/>
      <c r="D37" s="53"/>
      <c r="E37" s="44"/>
      <c r="F37" s="45"/>
      <c r="G37" s="46"/>
      <c r="H37" s="46"/>
      <c r="I37" s="47">
        <f>G37*B7</f>
        <v>0</v>
      </c>
      <c r="J37" s="48"/>
      <c r="K37" s="49"/>
      <c r="L37" s="45"/>
      <c r="M37" s="50"/>
      <c r="N37" s="50"/>
      <c r="O37" s="51">
        <f t="shared" si="0"/>
        <v>0</v>
      </c>
      <c r="P37" s="51">
        <f>(R37-Q37)/B7</f>
        <v>0</v>
      </c>
      <c r="Q37" s="52">
        <f>O37*B7</f>
        <v>0</v>
      </c>
      <c r="R37" s="52">
        <f t="shared" si="1"/>
        <v>0</v>
      </c>
    </row>
    <row r="38" spans="1:18" hidden="1" x14ac:dyDescent="0.2">
      <c r="A38" s="40"/>
      <c r="B38" s="41"/>
      <c r="C38" s="42"/>
      <c r="D38" s="53"/>
      <c r="E38" s="44"/>
      <c r="F38" s="45"/>
      <c r="G38" s="46"/>
      <c r="H38" s="46"/>
      <c r="I38" s="47">
        <f>G38*B7</f>
        <v>0</v>
      </c>
      <c r="J38" s="48"/>
      <c r="K38" s="49"/>
      <c r="L38" s="45"/>
      <c r="M38" s="50"/>
      <c r="N38" s="50"/>
      <c r="O38" s="51">
        <f t="shared" si="0"/>
        <v>0</v>
      </c>
      <c r="P38" s="51">
        <f>(R38-Q38)/B7</f>
        <v>0</v>
      </c>
      <c r="Q38" s="52">
        <f>O38*B7</f>
        <v>0</v>
      </c>
      <c r="R38" s="52">
        <f t="shared" si="1"/>
        <v>0</v>
      </c>
    </row>
    <row r="39" spans="1:18" hidden="1" x14ac:dyDescent="0.2">
      <c r="A39" s="40"/>
      <c r="B39" s="41"/>
      <c r="C39" s="42"/>
      <c r="D39" s="53"/>
      <c r="E39" s="44"/>
      <c r="F39" s="45"/>
      <c r="G39" s="46"/>
      <c r="H39" s="46"/>
      <c r="I39" s="47">
        <f>G39*B7</f>
        <v>0</v>
      </c>
      <c r="J39" s="48"/>
      <c r="K39" s="49"/>
      <c r="L39" s="45"/>
      <c r="M39" s="54"/>
      <c r="N39" s="54"/>
      <c r="O39" s="51">
        <f t="shared" si="0"/>
        <v>0</v>
      </c>
      <c r="P39" s="51">
        <f>(R39-Q39)/6</f>
        <v>0</v>
      </c>
      <c r="Q39" s="52">
        <f>O39*B7</f>
        <v>0</v>
      </c>
      <c r="R39" s="52">
        <f t="shared" si="1"/>
        <v>0</v>
      </c>
    </row>
    <row r="40" spans="1:18" hidden="1" x14ac:dyDescent="0.2">
      <c r="A40" s="40"/>
      <c r="B40" s="41"/>
      <c r="C40" s="42"/>
      <c r="D40" s="53"/>
      <c r="E40" s="44"/>
      <c r="F40" s="45"/>
      <c r="G40" s="46"/>
      <c r="H40" s="46"/>
      <c r="I40" s="47">
        <f>G40*B7</f>
        <v>0</v>
      </c>
      <c r="J40" s="48"/>
      <c r="K40" s="49"/>
      <c r="L40" s="45"/>
      <c r="M40" s="54"/>
      <c r="N40" s="54"/>
      <c r="O40" s="51">
        <f t="shared" si="0"/>
        <v>0</v>
      </c>
      <c r="P40" s="51">
        <f>(R40-Q40)/B7</f>
        <v>0</v>
      </c>
      <c r="Q40" s="52">
        <f>O40*B7</f>
        <v>0</v>
      </c>
      <c r="R40" s="52">
        <f t="shared" si="1"/>
        <v>0</v>
      </c>
    </row>
    <row r="41" spans="1:18" hidden="1" x14ac:dyDescent="0.2">
      <c r="A41" s="40"/>
      <c r="B41" s="41"/>
      <c r="C41" s="42"/>
      <c r="D41" s="53"/>
      <c r="E41" s="44"/>
      <c r="F41" s="45"/>
      <c r="G41" s="46"/>
      <c r="H41" s="46"/>
      <c r="I41" s="47">
        <f>G41*B7</f>
        <v>0</v>
      </c>
      <c r="J41" s="48"/>
      <c r="K41" s="49"/>
      <c r="L41" s="45"/>
      <c r="M41" s="54"/>
      <c r="N41" s="54"/>
      <c r="O41" s="51">
        <f t="shared" si="0"/>
        <v>0</v>
      </c>
      <c r="P41" s="51">
        <f>(R41-Q41)/B7</f>
        <v>0</v>
      </c>
      <c r="Q41" s="52">
        <f>O41*B7</f>
        <v>0</v>
      </c>
      <c r="R41" s="52">
        <f t="shared" si="1"/>
        <v>0</v>
      </c>
    </row>
    <row r="42" spans="1:18" hidden="1" x14ac:dyDescent="0.2">
      <c r="A42" s="40"/>
      <c r="B42" s="41"/>
      <c r="C42" s="42"/>
      <c r="D42" s="53"/>
      <c r="E42" s="44"/>
      <c r="F42" s="45"/>
      <c r="G42" s="46"/>
      <c r="H42" s="46"/>
      <c r="I42" s="47">
        <f>G42*B7</f>
        <v>0</v>
      </c>
      <c r="J42" s="48"/>
      <c r="K42" s="49"/>
      <c r="L42" s="45"/>
      <c r="M42" s="54"/>
      <c r="N42" s="54"/>
      <c r="O42" s="51">
        <f t="shared" si="0"/>
        <v>0</v>
      </c>
      <c r="P42" s="51">
        <f>(R42-Q42)/B7</f>
        <v>0</v>
      </c>
      <c r="Q42" s="52">
        <f>O42*B7</f>
        <v>0</v>
      </c>
      <c r="R42" s="52">
        <f t="shared" si="1"/>
        <v>0</v>
      </c>
    </row>
    <row r="43" spans="1:18" hidden="1" x14ac:dyDescent="0.2">
      <c r="A43" s="40"/>
      <c r="B43" s="55"/>
      <c r="C43" s="56"/>
      <c r="D43" s="43"/>
      <c r="E43" s="57"/>
      <c r="F43" s="45"/>
      <c r="G43" s="46"/>
      <c r="H43" s="46"/>
      <c r="I43" s="47">
        <f>G43*B7</f>
        <v>0</v>
      </c>
      <c r="J43" s="48"/>
      <c r="K43" s="49"/>
      <c r="L43" s="45"/>
      <c r="M43" s="54"/>
      <c r="N43" s="54"/>
      <c r="O43" s="51">
        <f t="shared" si="0"/>
        <v>0</v>
      </c>
      <c r="P43" s="51">
        <f>(R43-Q43)/B7</f>
        <v>0</v>
      </c>
      <c r="Q43" s="52">
        <f>O43*B7</f>
        <v>0</v>
      </c>
      <c r="R43" s="52">
        <f t="shared" si="1"/>
        <v>0</v>
      </c>
    </row>
    <row r="44" spans="1:18" hidden="1" x14ac:dyDescent="0.2">
      <c r="A44" s="40"/>
      <c r="B44" s="55"/>
      <c r="C44" s="56"/>
      <c r="D44" s="43"/>
      <c r="E44" s="57"/>
      <c r="F44" s="45"/>
      <c r="G44" s="46"/>
      <c r="H44" s="46"/>
      <c r="I44" s="47">
        <f>G44*B7</f>
        <v>0</v>
      </c>
      <c r="J44" s="48"/>
      <c r="K44" s="49"/>
      <c r="L44" s="45"/>
      <c r="M44" s="54"/>
      <c r="N44" s="54"/>
      <c r="O44" s="51">
        <f t="shared" si="0"/>
        <v>0</v>
      </c>
      <c r="P44" s="51">
        <f>(R44-Q44)/B7</f>
        <v>0</v>
      </c>
      <c r="Q44" s="52">
        <f>O44*B7</f>
        <v>0</v>
      </c>
      <c r="R44" s="52">
        <f t="shared" si="1"/>
        <v>0</v>
      </c>
    </row>
    <row r="45" spans="1:18" hidden="1" x14ac:dyDescent="0.2">
      <c r="A45" s="40"/>
      <c r="B45" s="55"/>
      <c r="C45" s="56"/>
      <c r="D45" s="43"/>
      <c r="E45" s="57"/>
      <c r="F45" s="45"/>
      <c r="G45" s="46"/>
      <c r="H45" s="46"/>
      <c r="I45" s="47">
        <f>G45*B7</f>
        <v>0</v>
      </c>
      <c r="J45" s="48"/>
      <c r="K45" s="49"/>
      <c r="L45" s="45"/>
      <c r="M45" s="54"/>
      <c r="N45" s="54"/>
      <c r="O45" s="51">
        <f t="shared" si="0"/>
        <v>0</v>
      </c>
      <c r="P45" s="51">
        <f>(R45-Q45)/B7</f>
        <v>0</v>
      </c>
      <c r="Q45" s="52">
        <f>O45*B7</f>
        <v>0</v>
      </c>
      <c r="R45" s="52">
        <f t="shared" si="1"/>
        <v>0</v>
      </c>
    </row>
    <row r="46" spans="1:18" hidden="1" x14ac:dyDescent="0.2">
      <c r="A46" s="40"/>
      <c r="B46" s="55"/>
      <c r="C46" s="56"/>
      <c r="D46" s="43"/>
      <c r="E46" s="57"/>
      <c r="F46" s="45"/>
      <c r="G46" s="46"/>
      <c r="H46" s="46"/>
      <c r="I46" s="47">
        <f>G46*B7</f>
        <v>0</v>
      </c>
      <c r="J46" s="48"/>
      <c r="K46" s="49"/>
      <c r="L46" s="45"/>
      <c r="M46" s="54"/>
      <c r="N46" s="54"/>
      <c r="O46" s="51">
        <f t="shared" si="0"/>
        <v>0</v>
      </c>
      <c r="P46" s="51">
        <f>(R46-Q46)/B7</f>
        <v>0</v>
      </c>
      <c r="Q46" s="52">
        <f>O46*B7</f>
        <v>0</v>
      </c>
      <c r="R46" s="52">
        <f t="shared" si="1"/>
        <v>0</v>
      </c>
    </row>
    <row r="47" spans="1:18" hidden="1" x14ac:dyDescent="0.2">
      <c r="A47" s="40"/>
      <c r="B47" s="58"/>
      <c r="C47" s="23"/>
      <c r="D47" s="24"/>
      <c r="E47" s="57"/>
      <c r="F47" s="45"/>
      <c r="G47" s="46"/>
      <c r="H47" s="46"/>
      <c r="I47" s="47">
        <f>G47*B7</f>
        <v>0</v>
      </c>
      <c r="J47" s="48"/>
      <c r="K47" s="49"/>
      <c r="L47" s="45"/>
      <c r="M47" s="54"/>
      <c r="N47" s="54"/>
      <c r="O47" s="51">
        <f t="shared" si="0"/>
        <v>0</v>
      </c>
      <c r="P47" s="51">
        <f>(R47-Q47)/B7</f>
        <v>0</v>
      </c>
      <c r="Q47" s="52">
        <f>O47*B7</f>
        <v>0</v>
      </c>
      <c r="R47" s="52">
        <f t="shared" si="1"/>
        <v>0</v>
      </c>
    </row>
    <row r="48" spans="1:18" hidden="1" x14ac:dyDescent="0.2">
      <c r="A48" s="17"/>
      <c r="B48" s="31"/>
      <c r="C48" s="31"/>
      <c r="D48" s="25"/>
      <c r="E48" s="25"/>
      <c r="F48" s="25"/>
      <c r="G48" s="20"/>
      <c r="H48" s="20"/>
      <c r="I48" s="52"/>
      <c r="J48" s="52"/>
      <c r="K48" s="52"/>
      <c r="L48" s="52"/>
      <c r="M48" s="59"/>
      <c r="N48" s="52"/>
      <c r="O48" s="52"/>
      <c r="P48" s="19"/>
    </row>
    <row r="49" spans="1:19" hidden="1" x14ac:dyDescent="0.2">
      <c r="A49" s="17"/>
      <c r="B49" s="31"/>
      <c r="C49" s="31"/>
      <c r="D49" s="25"/>
      <c r="E49" s="25"/>
      <c r="F49" s="25"/>
      <c r="G49" s="20"/>
      <c r="H49" s="20"/>
      <c r="I49" s="52"/>
      <c r="J49" s="52"/>
      <c r="K49" s="59" t="s">
        <v>60</v>
      </c>
      <c r="L49" s="52"/>
      <c r="M49" s="60"/>
      <c r="N49" s="52"/>
      <c r="O49" s="52"/>
      <c r="P49" s="19"/>
    </row>
    <row r="50" spans="1:19" hidden="1" x14ac:dyDescent="0.2">
      <c r="A50" s="17"/>
      <c r="B50" s="31"/>
      <c r="C50" s="31"/>
      <c r="D50" s="25"/>
      <c r="E50" s="25"/>
      <c r="F50" s="25"/>
      <c r="G50" s="20"/>
      <c r="H50" s="20"/>
      <c r="I50" s="61"/>
      <c r="J50" s="61"/>
      <c r="K50" s="60" t="s">
        <v>61</v>
      </c>
      <c r="L50" s="61"/>
      <c r="M50" s="61"/>
      <c r="N50" s="61"/>
      <c r="O50" s="62">
        <f>SUM(O10:O47)</f>
        <v>0</v>
      </c>
      <c r="P50" s="62">
        <f>SUM(P10:P47)</f>
        <v>0</v>
      </c>
    </row>
    <row r="51" spans="1:19" x14ac:dyDescent="0.2">
      <c r="A51" s="21" t="s">
        <v>53</v>
      </c>
      <c r="B51" s="34">
        <v>1</v>
      </c>
      <c r="C51" s="31"/>
      <c r="D51" s="25"/>
      <c r="E51" s="25"/>
      <c r="F51" s="25"/>
      <c r="G51" s="25"/>
      <c r="H51" s="20"/>
      <c r="I51" s="20"/>
      <c r="J51" s="20"/>
      <c r="K51" s="20"/>
      <c r="L51" s="20"/>
      <c r="M51" s="20"/>
      <c r="N51" s="20"/>
      <c r="O51" s="20"/>
      <c r="P51" s="19"/>
    </row>
    <row r="52" spans="1:19" x14ac:dyDescent="0.2">
      <c r="A52" s="17"/>
      <c r="B52" s="18"/>
      <c r="C52" s="18"/>
      <c r="D52" s="19"/>
      <c r="E52" s="19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19"/>
    </row>
    <row r="53" spans="1:19" ht="15" x14ac:dyDescent="0.25">
      <c r="A53" s="39" t="s">
        <v>96</v>
      </c>
      <c r="B53" s="36"/>
      <c r="C53" s="37" t="s">
        <v>0</v>
      </c>
      <c r="D53" s="38"/>
      <c r="E53" s="38"/>
      <c r="F53" s="39" t="s">
        <v>55</v>
      </c>
      <c r="G53" s="39" t="s">
        <v>12</v>
      </c>
      <c r="H53"/>
      <c r="I53"/>
      <c r="J53"/>
      <c r="K53"/>
      <c r="L53" s="39" t="s">
        <v>56</v>
      </c>
      <c r="M53" s="39" t="s">
        <v>57</v>
      </c>
      <c r="N53" s="39" t="s">
        <v>58</v>
      </c>
      <c r="O53" s="39" t="s">
        <v>14</v>
      </c>
      <c r="P53" s="39" t="s">
        <v>59</v>
      </c>
    </row>
    <row r="54" spans="1:19" ht="15" x14ac:dyDescent="0.25">
      <c r="A54" s="40"/>
      <c r="B54" s="41"/>
      <c r="C54" s="42"/>
      <c r="D54" s="43"/>
      <c r="E54" s="44"/>
      <c r="F54" s="45"/>
      <c r="G54" s="46"/>
      <c r="H54"/>
      <c r="I54"/>
      <c r="J54"/>
      <c r="K54"/>
      <c r="L54" s="49"/>
      <c r="M54" s="50"/>
      <c r="N54" s="50"/>
      <c r="O54" s="51">
        <f>L54*G54</f>
        <v>0</v>
      </c>
      <c r="P54" s="51">
        <f>O54/B51</f>
        <v>0</v>
      </c>
      <c r="Q54" s="52">
        <f>O54*B51</f>
        <v>0</v>
      </c>
      <c r="R54" s="52"/>
    </row>
    <row r="55" spans="1:19" ht="15" x14ac:dyDescent="0.25">
      <c r="A55" s="40"/>
      <c r="B55" s="41"/>
      <c r="C55" s="42"/>
      <c r="D55" s="53"/>
      <c r="E55" s="44"/>
      <c r="F55" s="45"/>
      <c r="G55" s="46"/>
      <c r="H55"/>
      <c r="I55"/>
      <c r="J55"/>
      <c r="K55"/>
      <c r="L55" s="49"/>
      <c r="M55" s="50"/>
      <c r="N55" s="50"/>
      <c r="O55" s="51">
        <f>L55*G55</f>
        <v>0</v>
      </c>
      <c r="P55" s="51">
        <f>O55/B51</f>
        <v>0</v>
      </c>
      <c r="Q55" s="52">
        <f>O55*B51</f>
        <v>0</v>
      </c>
      <c r="R55" s="52"/>
    </row>
    <row r="56" spans="1:19" x14ac:dyDescent="0.2">
      <c r="A56" s="17"/>
      <c r="B56" s="31"/>
      <c r="C56" s="31"/>
      <c r="D56" s="25"/>
      <c r="E56" s="25"/>
      <c r="F56" s="25"/>
      <c r="G56" s="20"/>
      <c r="H56" s="20"/>
      <c r="I56" s="20"/>
      <c r="J56" s="20"/>
      <c r="K56" s="20"/>
      <c r="L56" s="20"/>
      <c r="M56" s="20"/>
      <c r="N56" s="20"/>
      <c r="O56" s="20"/>
      <c r="P56" s="19"/>
    </row>
    <row r="57" spans="1:19" x14ac:dyDescent="0.2">
      <c r="A57" s="17"/>
      <c r="B57" s="31"/>
      <c r="C57" s="31"/>
      <c r="D57" s="25"/>
      <c r="E57" s="25"/>
      <c r="F57" s="25"/>
      <c r="G57" s="20"/>
      <c r="H57" s="20"/>
      <c r="I57" s="20"/>
      <c r="J57" s="20"/>
      <c r="K57" s="20"/>
      <c r="L57" s="20"/>
      <c r="M57" s="20"/>
      <c r="N57" s="20"/>
      <c r="O57" s="20"/>
      <c r="P57" s="19"/>
    </row>
    <row r="58" spans="1:19" x14ac:dyDescent="0.2">
      <c r="A58" s="17"/>
      <c r="B58" s="31"/>
      <c r="C58" s="31"/>
      <c r="D58" s="25"/>
      <c r="E58" s="25"/>
      <c r="F58" s="25"/>
      <c r="G58" s="20"/>
      <c r="H58" s="20"/>
      <c r="I58" s="20"/>
      <c r="J58" s="20"/>
      <c r="K58" s="20"/>
      <c r="L58" s="20"/>
      <c r="M58" s="20"/>
      <c r="N58" s="20"/>
      <c r="O58" s="20"/>
      <c r="P58" s="19"/>
      <c r="R58" s="95"/>
    </row>
    <row r="59" spans="1:19" ht="15" x14ac:dyDescent="0.25">
      <c r="A59" s="63" t="s">
        <v>62</v>
      </c>
      <c r="B59" s="64"/>
      <c r="C59" s="64"/>
      <c r="D59" s="19"/>
      <c r="E59" s="19"/>
      <c r="F59" s="19"/>
      <c r="G59" s="65" t="s">
        <v>63</v>
      </c>
      <c r="H59" s="65" t="s">
        <v>64</v>
      </c>
      <c r="I59" s="65" t="s">
        <v>35</v>
      </c>
      <c r="J59" s="65" t="s">
        <v>25</v>
      </c>
      <c r="K59" s="65"/>
      <c r="L59" s="20"/>
      <c r="M59"/>
      <c r="N59"/>
      <c r="O59"/>
      <c r="P59" s="19"/>
    </row>
    <row r="60" spans="1:19" x14ac:dyDescent="0.2">
      <c r="A60" s="17" t="s">
        <v>65</v>
      </c>
      <c r="B60" s="18"/>
      <c r="C60" s="18"/>
      <c r="D60" s="19"/>
      <c r="E60" s="19"/>
      <c r="F60" s="19"/>
      <c r="G60" s="45">
        <f>B51</f>
        <v>1</v>
      </c>
      <c r="H60" s="67">
        <f>0/G60</f>
        <v>0</v>
      </c>
      <c r="I60" s="51">
        <f>0.008333*H60</f>
        <v>0</v>
      </c>
      <c r="J60" s="19">
        <f>H60/60</f>
        <v>0</v>
      </c>
      <c r="K60" s="4"/>
      <c r="L60" s="20"/>
      <c r="M60" s="75" t="s">
        <v>97</v>
      </c>
      <c r="N60" s="74" t="s">
        <v>152</v>
      </c>
      <c r="O60" s="68">
        <f>(H100/60)*35</f>
        <v>0</v>
      </c>
      <c r="P60" s="19"/>
      <c r="R60" s="130"/>
      <c r="S60" s="131"/>
    </row>
    <row r="61" spans="1:19" x14ac:dyDescent="0.2">
      <c r="A61" s="17" t="s">
        <v>66</v>
      </c>
      <c r="B61" s="18"/>
      <c r="C61" s="18"/>
      <c r="D61" s="19"/>
      <c r="E61" s="19"/>
      <c r="F61" s="19"/>
      <c r="G61" s="46"/>
      <c r="H61" s="66">
        <f>G61*Q61</f>
        <v>0</v>
      </c>
      <c r="I61" s="51">
        <f t="shared" ref="I61:I85" si="2">0.008333*H61</f>
        <v>0</v>
      </c>
      <c r="J61" s="19">
        <f t="shared" ref="J61:J85" si="3">H61/60</f>
        <v>0</v>
      </c>
      <c r="K61" s="4"/>
      <c r="L61" s="20"/>
      <c r="M61" s="75"/>
      <c r="N61" s="66"/>
      <c r="O61" s="51"/>
      <c r="P61" s="19"/>
      <c r="Q61" s="69">
        <v>2</v>
      </c>
      <c r="R61" s="5"/>
      <c r="S61" s="5"/>
    </row>
    <row r="62" spans="1:19" x14ac:dyDescent="0.2">
      <c r="A62" s="17" t="s">
        <v>67</v>
      </c>
      <c r="B62" s="18"/>
      <c r="C62" s="18"/>
      <c r="D62" s="19"/>
      <c r="E62" s="19"/>
      <c r="F62" s="19"/>
      <c r="G62" s="46"/>
      <c r="H62" s="66">
        <f t="shared" ref="H62:H85" si="4">G62*Q62</f>
        <v>0</v>
      </c>
      <c r="I62" s="51">
        <f t="shared" si="2"/>
        <v>0</v>
      </c>
      <c r="J62" s="19">
        <f t="shared" si="3"/>
        <v>0</v>
      </c>
      <c r="K62" s="4"/>
      <c r="L62" s="20"/>
      <c r="M62" s="75" t="s">
        <v>98</v>
      </c>
      <c r="N62" s="66"/>
      <c r="O62" s="68">
        <f>SUM(P54:P55)</f>
        <v>0</v>
      </c>
      <c r="P62" s="19"/>
      <c r="Q62" s="69">
        <v>1</v>
      </c>
      <c r="R62" s="132"/>
    </row>
    <row r="63" spans="1:19" x14ac:dyDescent="0.2">
      <c r="A63" s="17" t="s">
        <v>68</v>
      </c>
      <c r="B63" s="18"/>
      <c r="C63" s="18"/>
      <c r="D63" s="19"/>
      <c r="E63" s="19"/>
      <c r="F63" s="19"/>
      <c r="G63" s="46"/>
      <c r="H63" s="66">
        <f t="shared" si="4"/>
        <v>0</v>
      </c>
      <c r="I63" s="51">
        <f t="shared" si="2"/>
        <v>0</v>
      </c>
      <c r="J63" s="19">
        <f t="shared" si="3"/>
        <v>0</v>
      </c>
      <c r="K63" s="4"/>
      <c r="L63" s="20"/>
      <c r="M63" s="66"/>
      <c r="N63" s="66"/>
      <c r="O63" s="51"/>
      <c r="P63" s="19"/>
      <c r="Q63" s="69">
        <v>3</v>
      </c>
      <c r="R63" s="132"/>
    </row>
    <row r="64" spans="1:19" x14ac:dyDescent="0.2">
      <c r="A64" s="17" t="s">
        <v>69</v>
      </c>
      <c r="B64" s="18"/>
      <c r="C64" s="18"/>
      <c r="D64" s="19"/>
      <c r="E64" s="19"/>
      <c r="F64" s="19"/>
      <c r="G64" s="46"/>
      <c r="H64" s="66">
        <f t="shared" si="4"/>
        <v>0</v>
      </c>
      <c r="I64" s="51">
        <f t="shared" si="2"/>
        <v>0</v>
      </c>
      <c r="J64" s="19">
        <f t="shared" si="3"/>
        <v>0</v>
      </c>
      <c r="K64" s="4"/>
      <c r="L64" s="20"/>
      <c r="M64" s="75" t="s">
        <v>45</v>
      </c>
      <c r="N64" s="66"/>
      <c r="O64" s="68">
        <f>SUM(O59:O62)</f>
        <v>0</v>
      </c>
      <c r="P64" s="19"/>
      <c r="Q64" s="69">
        <v>3</v>
      </c>
    </row>
    <row r="65" spans="1:17" x14ac:dyDescent="0.2">
      <c r="A65" s="17" t="s">
        <v>118</v>
      </c>
      <c r="B65" s="18"/>
      <c r="C65" s="18"/>
      <c r="D65" s="19"/>
      <c r="E65" s="19"/>
      <c r="F65" s="19"/>
      <c r="G65" s="46"/>
      <c r="H65" s="66">
        <f t="shared" si="4"/>
        <v>0</v>
      </c>
      <c r="I65" s="51">
        <f t="shared" si="2"/>
        <v>0</v>
      </c>
      <c r="J65" s="19">
        <f t="shared" si="3"/>
        <v>0</v>
      </c>
      <c r="K65" s="4"/>
      <c r="L65" s="20"/>
      <c r="M65" s="20"/>
      <c r="N65" s="20"/>
      <c r="O65" s="52"/>
      <c r="P65" s="19"/>
      <c r="Q65" s="69">
        <v>5</v>
      </c>
    </row>
    <row r="66" spans="1:17" ht="13.5" thickBot="1" x14ac:dyDescent="0.25">
      <c r="A66" s="17" t="s">
        <v>70</v>
      </c>
      <c r="B66" s="18"/>
      <c r="C66" s="18"/>
      <c r="D66" s="19"/>
      <c r="E66" s="19"/>
      <c r="F66" s="19"/>
      <c r="G66" s="46"/>
      <c r="H66" s="66">
        <f t="shared" si="4"/>
        <v>0</v>
      </c>
      <c r="I66" s="51">
        <f t="shared" si="2"/>
        <v>0</v>
      </c>
      <c r="J66" s="19">
        <f t="shared" si="3"/>
        <v>0</v>
      </c>
      <c r="K66" s="4"/>
      <c r="L66" s="20"/>
      <c r="M66" s="20"/>
      <c r="N66" s="20"/>
      <c r="O66" s="52"/>
      <c r="P66" s="19"/>
      <c r="Q66" s="69">
        <v>6</v>
      </c>
    </row>
    <row r="67" spans="1:17" x14ac:dyDescent="0.2">
      <c r="A67" s="17" t="s">
        <v>71</v>
      </c>
      <c r="B67" s="18"/>
      <c r="C67" s="18"/>
      <c r="D67" s="19"/>
      <c r="E67" s="19"/>
      <c r="F67" s="19"/>
      <c r="G67" s="46"/>
      <c r="H67" s="66">
        <f t="shared" si="4"/>
        <v>0</v>
      </c>
      <c r="I67" s="51">
        <f t="shared" si="2"/>
        <v>0</v>
      </c>
      <c r="J67" s="19">
        <f t="shared" si="3"/>
        <v>0</v>
      </c>
      <c r="K67" s="4"/>
      <c r="L67" s="20"/>
      <c r="M67" s="20"/>
      <c r="N67" s="20"/>
      <c r="O67" s="133"/>
      <c r="P67" s="134"/>
      <c r="Q67" s="69">
        <v>8</v>
      </c>
    </row>
    <row r="68" spans="1:17" x14ac:dyDescent="0.2">
      <c r="A68" s="17" t="s">
        <v>72</v>
      </c>
      <c r="B68" s="18"/>
      <c r="C68" s="18"/>
      <c r="D68" s="19"/>
      <c r="E68" s="19"/>
      <c r="F68" s="19"/>
      <c r="G68" s="46"/>
      <c r="H68" s="66">
        <f t="shared" si="4"/>
        <v>0</v>
      </c>
      <c r="I68" s="51">
        <f t="shared" si="2"/>
        <v>0</v>
      </c>
      <c r="J68" s="19">
        <f t="shared" si="3"/>
        <v>0</v>
      </c>
      <c r="K68" s="4"/>
      <c r="L68" s="20"/>
      <c r="M68" s="20"/>
      <c r="N68" s="20"/>
      <c r="O68" s="135" t="s">
        <v>147</v>
      </c>
      <c r="P68" s="138"/>
      <c r="Q68" s="69">
        <v>12</v>
      </c>
    </row>
    <row r="69" spans="1:17" ht="13.5" thickBot="1" x14ac:dyDescent="0.25">
      <c r="A69" s="17" t="s">
        <v>73</v>
      </c>
      <c r="B69" s="18"/>
      <c r="C69" s="18"/>
      <c r="D69" s="19"/>
      <c r="E69" s="19"/>
      <c r="F69" s="19"/>
      <c r="G69" s="46"/>
      <c r="H69" s="66">
        <f t="shared" si="4"/>
        <v>0</v>
      </c>
      <c r="I69" s="51">
        <f t="shared" si="2"/>
        <v>0</v>
      </c>
      <c r="J69" s="19">
        <f t="shared" si="3"/>
        <v>0</v>
      </c>
      <c r="K69" s="4"/>
      <c r="L69" s="20"/>
      <c r="M69" s="20"/>
      <c r="N69" s="20"/>
      <c r="O69" s="136"/>
      <c r="P69" s="137"/>
      <c r="Q69" s="69">
        <v>12</v>
      </c>
    </row>
    <row r="70" spans="1:17" x14ac:dyDescent="0.2">
      <c r="A70" s="17" t="s">
        <v>74</v>
      </c>
      <c r="B70" s="18"/>
      <c r="C70" s="18"/>
      <c r="D70" s="19"/>
      <c r="E70" s="19"/>
      <c r="F70" s="19"/>
      <c r="G70" s="46"/>
      <c r="H70" s="66">
        <f t="shared" si="4"/>
        <v>0</v>
      </c>
      <c r="I70" s="51">
        <f t="shared" si="2"/>
        <v>0</v>
      </c>
      <c r="J70" s="19">
        <f t="shared" si="3"/>
        <v>0</v>
      </c>
      <c r="K70" s="4"/>
      <c r="L70" s="20"/>
      <c r="M70" s="20"/>
      <c r="N70" s="20"/>
      <c r="O70" s="52"/>
      <c r="P70" s="19"/>
      <c r="Q70" s="69">
        <v>30</v>
      </c>
    </row>
    <row r="71" spans="1:17" x14ac:dyDescent="0.2">
      <c r="A71" s="17" t="s">
        <v>75</v>
      </c>
      <c r="B71" s="18"/>
      <c r="C71" s="18"/>
      <c r="D71" s="19"/>
      <c r="E71" s="19"/>
      <c r="F71" s="19"/>
      <c r="G71" s="46"/>
      <c r="H71" s="66">
        <f t="shared" si="4"/>
        <v>0</v>
      </c>
      <c r="I71" s="51">
        <f t="shared" si="2"/>
        <v>0</v>
      </c>
      <c r="J71" s="19">
        <f t="shared" si="3"/>
        <v>0</v>
      </c>
      <c r="K71" s="4"/>
      <c r="L71" s="20"/>
      <c r="M71" s="20"/>
      <c r="N71" s="20"/>
      <c r="O71" s="52"/>
      <c r="P71" s="19"/>
      <c r="Q71" s="69">
        <v>2</v>
      </c>
    </row>
    <row r="72" spans="1:17" x14ac:dyDescent="0.2">
      <c r="A72" s="17" t="s">
        <v>76</v>
      </c>
      <c r="B72" s="18"/>
      <c r="C72" s="18"/>
      <c r="D72" s="19"/>
      <c r="E72" s="19"/>
      <c r="F72" s="19"/>
      <c r="G72" s="46"/>
      <c r="H72" s="66">
        <f t="shared" si="4"/>
        <v>0</v>
      </c>
      <c r="I72" s="51">
        <f t="shared" si="2"/>
        <v>0</v>
      </c>
      <c r="J72" s="19">
        <f t="shared" si="3"/>
        <v>0</v>
      </c>
      <c r="K72" s="4"/>
      <c r="L72" s="20"/>
      <c r="M72" s="20"/>
      <c r="N72" s="20"/>
      <c r="O72" s="52"/>
      <c r="P72" s="19"/>
      <c r="Q72" s="69">
        <v>4</v>
      </c>
    </row>
    <row r="73" spans="1:17" x14ac:dyDescent="0.2">
      <c r="A73" s="17" t="s">
        <v>77</v>
      </c>
      <c r="B73" s="18"/>
      <c r="C73" s="18"/>
      <c r="D73" s="19"/>
      <c r="E73" s="19"/>
      <c r="F73" s="19"/>
      <c r="G73" s="46"/>
      <c r="H73" s="66">
        <f t="shared" si="4"/>
        <v>0</v>
      </c>
      <c r="I73" s="51">
        <f t="shared" si="2"/>
        <v>0</v>
      </c>
      <c r="J73" s="19">
        <f t="shared" si="3"/>
        <v>0</v>
      </c>
      <c r="K73" s="4"/>
      <c r="L73" s="20"/>
      <c r="M73" s="20"/>
      <c r="N73" s="20"/>
      <c r="O73" s="52"/>
      <c r="P73" s="19"/>
      <c r="Q73" s="69">
        <v>30</v>
      </c>
    </row>
    <row r="74" spans="1:17" x14ac:dyDescent="0.2">
      <c r="A74" s="17" t="s">
        <v>78</v>
      </c>
      <c r="B74" s="18"/>
      <c r="C74" s="18"/>
      <c r="D74" s="19"/>
      <c r="E74" s="19"/>
      <c r="F74" s="19"/>
      <c r="G74" s="46"/>
      <c r="H74" s="66">
        <f t="shared" si="4"/>
        <v>0</v>
      </c>
      <c r="I74" s="51">
        <f t="shared" si="2"/>
        <v>0</v>
      </c>
      <c r="J74" s="19">
        <f t="shared" si="3"/>
        <v>0</v>
      </c>
      <c r="K74" s="4"/>
      <c r="L74" s="20"/>
      <c r="M74" s="20"/>
      <c r="N74" s="20"/>
      <c r="O74" s="52"/>
      <c r="P74" s="19"/>
      <c r="Q74" s="69">
        <v>40</v>
      </c>
    </row>
    <row r="75" spans="1:17" x14ac:dyDescent="0.2">
      <c r="A75" s="17" t="s">
        <v>79</v>
      </c>
      <c r="B75" s="18"/>
      <c r="C75" s="18"/>
      <c r="D75" s="19"/>
      <c r="E75" s="19"/>
      <c r="F75" s="19"/>
      <c r="G75" s="46"/>
      <c r="H75" s="66">
        <f t="shared" si="4"/>
        <v>0</v>
      </c>
      <c r="I75" s="51">
        <f t="shared" si="2"/>
        <v>0</v>
      </c>
      <c r="J75" s="19">
        <f t="shared" si="3"/>
        <v>0</v>
      </c>
      <c r="K75" s="4"/>
      <c r="L75" s="20"/>
      <c r="M75" s="20"/>
      <c r="N75" s="20"/>
      <c r="O75" s="52"/>
      <c r="P75" s="19"/>
      <c r="Q75" s="69">
        <v>40</v>
      </c>
    </row>
    <row r="76" spans="1:17" x14ac:dyDescent="0.2">
      <c r="A76" s="17" t="s">
        <v>80</v>
      </c>
      <c r="B76" s="18"/>
      <c r="C76" s="18"/>
      <c r="D76" s="19"/>
      <c r="E76" s="19"/>
      <c r="F76" s="19"/>
      <c r="G76" s="46"/>
      <c r="H76" s="66">
        <f t="shared" si="4"/>
        <v>0</v>
      </c>
      <c r="I76" s="51">
        <f t="shared" si="2"/>
        <v>0</v>
      </c>
      <c r="J76" s="19">
        <f t="shared" si="3"/>
        <v>0</v>
      </c>
      <c r="K76" s="4"/>
      <c r="L76" s="20"/>
      <c r="M76" s="20"/>
      <c r="N76" s="20"/>
      <c r="O76" s="52"/>
      <c r="P76" s="19"/>
      <c r="Q76" s="69">
        <v>7</v>
      </c>
    </row>
    <row r="77" spans="1:17" x14ac:dyDescent="0.2">
      <c r="A77" s="17" t="s">
        <v>81</v>
      </c>
      <c r="B77" s="18"/>
      <c r="C77" s="18"/>
      <c r="D77" s="19"/>
      <c r="E77" s="19"/>
      <c r="F77" s="19"/>
      <c r="G77" s="46"/>
      <c r="H77" s="66">
        <f t="shared" si="4"/>
        <v>0</v>
      </c>
      <c r="I77" s="51">
        <f t="shared" si="2"/>
        <v>0</v>
      </c>
      <c r="J77" s="19">
        <f t="shared" si="3"/>
        <v>0</v>
      </c>
      <c r="K77" s="4"/>
      <c r="L77" s="20"/>
      <c r="M77" s="20"/>
      <c r="N77" s="20"/>
      <c r="O77" s="52"/>
      <c r="P77" s="19"/>
      <c r="Q77" s="69">
        <v>5</v>
      </c>
    </row>
    <row r="78" spans="1:17" x14ac:dyDescent="0.2">
      <c r="A78" s="17" t="s">
        <v>82</v>
      </c>
      <c r="B78" s="18"/>
      <c r="C78" s="18"/>
      <c r="D78" s="19"/>
      <c r="E78" s="19"/>
      <c r="F78" s="19"/>
      <c r="G78" s="46"/>
      <c r="H78" s="66">
        <f t="shared" si="4"/>
        <v>0</v>
      </c>
      <c r="I78" s="51">
        <f t="shared" si="2"/>
        <v>0</v>
      </c>
      <c r="J78" s="19">
        <f t="shared" si="3"/>
        <v>0</v>
      </c>
      <c r="K78" s="4"/>
      <c r="L78" s="20"/>
      <c r="M78" s="20"/>
      <c r="N78" s="20"/>
      <c r="O78" s="52"/>
      <c r="P78" s="19"/>
      <c r="Q78" s="69">
        <v>4</v>
      </c>
    </row>
    <row r="79" spans="1:17" x14ac:dyDescent="0.2">
      <c r="A79" s="17" t="s">
        <v>83</v>
      </c>
      <c r="B79" s="18"/>
      <c r="C79" s="18"/>
      <c r="D79" s="19"/>
      <c r="E79" s="19"/>
      <c r="F79" s="19"/>
      <c r="G79" s="46"/>
      <c r="H79" s="66">
        <f t="shared" si="4"/>
        <v>0</v>
      </c>
      <c r="I79" s="51">
        <f t="shared" si="2"/>
        <v>0</v>
      </c>
      <c r="J79" s="19">
        <f t="shared" si="3"/>
        <v>0</v>
      </c>
      <c r="K79" s="4"/>
      <c r="L79" s="20"/>
      <c r="M79" s="20"/>
      <c r="N79" s="20"/>
      <c r="O79" s="52"/>
      <c r="P79" s="19"/>
      <c r="Q79" s="69">
        <v>20</v>
      </c>
    </row>
    <row r="80" spans="1:17" x14ac:dyDescent="0.2">
      <c r="A80" s="17" t="s">
        <v>125</v>
      </c>
      <c r="B80" s="18"/>
      <c r="C80" s="18"/>
      <c r="D80" s="19"/>
      <c r="E80" s="19"/>
      <c r="F80" s="19"/>
      <c r="G80" s="46"/>
      <c r="H80" s="66">
        <f t="shared" si="4"/>
        <v>0</v>
      </c>
      <c r="I80" s="51">
        <f t="shared" si="2"/>
        <v>0</v>
      </c>
      <c r="J80" s="19">
        <f t="shared" si="3"/>
        <v>0</v>
      </c>
      <c r="K80" s="4"/>
      <c r="L80" s="20"/>
      <c r="M80" s="20"/>
      <c r="N80" s="20"/>
      <c r="O80" s="52"/>
      <c r="P80" s="19"/>
      <c r="Q80" s="69">
        <v>20</v>
      </c>
    </row>
    <row r="81" spans="1:17" x14ac:dyDescent="0.2">
      <c r="A81" s="17" t="s">
        <v>126</v>
      </c>
      <c r="B81" s="18"/>
      <c r="C81" s="18"/>
      <c r="D81" s="19"/>
      <c r="E81" s="19"/>
      <c r="F81" s="19"/>
      <c r="G81" s="46"/>
      <c r="H81" s="66">
        <f t="shared" si="4"/>
        <v>0</v>
      </c>
      <c r="I81" s="51">
        <f t="shared" si="2"/>
        <v>0</v>
      </c>
      <c r="J81" s="19">
        <f t="shared" si="3"/>
        <v>0</v>
      </c>
      <c r="K81" s="4"/>
      <c r="L81" s="20"/>
      <c r="M81" s="21"/>
      <c r="N81" s="20"/>
      <c r="O81" s="52"/>
      <c r="P81" s="19"/>
      <c r="Q81" s="69">
        <v>25</v>
      </c>
    </row>
    <row r="82" spans="1:17" x14ac:dyDescent="0.2">
      <c r="A82" s="17" t="s">
        <v>84</v>
      </c>
      <c r="B82" s="18"/>
      <c r="C82" s="18"/>
      <c r="D82" s="19"/>
      <c r="E82" s="19"/>
      <c r="F82" s="19"/>
      <c r="G82" s="46"/>
      <c r="H82" s="66">
        <f t="shared" si="4"/>
        <v>0</v>
      </c>
      <c r="I82" s="51">
        <f t="shared" si="2"/>
        <v>0</v>
      </c>
      <c r="J82" s="19">
        <f t="shared" si="3"/>
        <v>0</v>
      </c>
      <c r="K82" s="4"/>
      <c r="L82" s="20"/>
      <c r="M82" s="21"/>
      <c r="N82" s="20"/>
      <c r="O82" s="52"/>
      <c r="P82" s="19"/>
      <c r="Q82" s="69">
        <v>6</v>
      </c>
    </row>
    <row r="83" spans="1:17" x14ac:dyDescent="0.2">
      <c r="A83" s="17" t="s">
        <v>85</v>
      </c>
      <c r="B83" s="18"/>
      <c r="C83" s="18"/>
      <c r="D83" s="19"/>
      <c r="E83" s="19"/>
      <c r="F83" s="19"/>
      <c r="G83" s="46"/>
      <c r="H83" s="66">
        <f t="shared" si="4"/>
        <v>0</v>
      </c>
      <c r="I83" s="51">
        <f t="shared" si="2"/>
        <v>0</v>
      </c>
      <c r="J83" s="19">
        <f t="shared" si="3"/>
        <v>0</v>
      </c>
      <c r="K83" s="4"/>
      <c r="L83" s="20"/>
      <c r="M83" s="21"/>
      <c r="N83" s="20"/>
      <c r="O83" s="52"/>
      <c r="P83" s="19"/>
      <c r="Q83" s="69">
        <v>8</v>
      </c>
    </row>
    <row r="84" spans="1:17" x14ac:dyDescent="0.2">
      <c r="A84" s="17" t="s">
        <v>119</v>
      </c>
      <c r="B84" s="18"/>
      <c r="C84" s="18"/>
      <c r="D84" s="19"/>
      <c r="E84" s="19"/>
      <c r="F84" s="19"/>
      <c r="G84" s="46"/>
      <c r="H84" s="66">
        <f t="shared" ref="H84" si="5">G84*Q84</f>
        <v>0</v>
      </c>
      <c r="I84" s="51">
        <f t="shared" ref="I84" si="6">0.008333*H84</f>
        <v>0</v>
      </c>
      <c r="J84" s="19">
        <f t="shared" si="3"/>
        <v>0</v>
      </c>
      <c r="K84" s="4"/>
      <c r="L84" s="20"/>
      <c r="M84" s="21"/>
      <c r="N84" s="20"/>
      <c r="O84" s="52"/>
      <c r="P84" s="19"/>
      <c r="Q84" s="69">
        <v>25</v>
      </c>
    </row>
    <row r="85" spans="1:17" x14ac:dyDescent="0.2">
      <c r="A85" s="17" t="s">
        <v>120</v>
      </c>
      <c r="B85" s="18"/>
      <c r="C85" s="18"/>
      <c r="D85" s="19"/>
      <c r="E85" s="19"/>
      <c r="F85" s="19"/>
      <c r="G85" s="46"/>
      <c r="H85" s="66">
        <f t="shared" si="4"/>
        <v>0</v>
      </c>
      <c r="I85" s="51">
        <f t="shared" si="2"/>
        <v>0</v>
      </c>
      <c r="J85" s="19">
        <f t="shared" si="3"/>
        <v>0</v>
      </c>
      <c r="K85" s="4"/>
      <c r="L85" s="20"/>
      <c r="M85" s="21"/>
      <c r="N85" s="20"/>
      <c r="O85" s="52"/>
      <c r="P85" s="19"/>
      <c r="Q85" s="69">
        <v>15</v>
      </c>
    </row>
    <row r="86" spans="1:17" x14ac:dyDescent="0.2">
      <c r="A86" s="17" t="s">
        <v>86</v>
      </c>
      <c r="B86" s="18"/>
      <c r="C86" s="18"/>
      <c r="D86" s="19"/>
      <c r="E86" s="19"/>
      <c r="F86" s="19"/>
      <c r="G86" s="46"/>
      <c r="H86" s="66">
        <f t="shared" ref="H86:H92" si="7">G86*Q86</f>
        <v>0</v>
      </c>
      <c r="I86" s="51">
        <f t="shared" ref="I86:I92" si="8">0.008333*H86</f>
        <v>0</v>
      </c>
      <c r="J86" s="19">
        <f t="shared" ref="J86:J92" si="9">H86/60</f>
        <v>0</v>
      </c>
      <c r="K86" s="4"/>
      <c r="L86" s="20"/>
      <c r="M86" s="21"/>
      <c r="N86" s="20"/>
      <c r="O86" s="52"/>
      <c r="P86" s="19"/>
      <c r="Q86" s="69">
        <v>20</v>
      </c>
    </row>
    <row r="87" spans="1:17" x14ac:dyDescent="0.2">
      <c r="A87" s="17" t="s">
        <v>87</v>
      </c>
      <c r="B87" s="18"/>
      <c r="C87" s="18"/>
      <c r="D87" s="19"/>
      <c r="E87" s="19"/>
      <c r="F87" s="19"/>
      <c r="G87" s="46"/>
      <c r="H87" s="66">
        <f t="shared" si="7"/>
        <v>0</v>
      </c>
      <c r="I87" s="51">
        <f t="shared" si="8"/>
        <v>0</v>
      </c>
      <c r="J87" s="19">
        <f t="shared" si="9"/>
        <v>0</v>
      </c>
      <c r="K87" s="4"/>
      <c r="L87" s="20"/>
      <c r="M87" s="20"/>
      <c r="N87" s="20"/>
      <c r="O87" s="52"/>
      <c r="P87" s="19"/>
      <c r="Q87" s="69">
        <v>60</v>
      </c>
    </row>
    <row r="88" spans="1:17" x14ac:dyDescent="0.2">
      <c r="A88" s="17" t="s">
        <v>88</v>
      </c>
      <c r="B88" s="18"/>
      <c r="C88" s="18"/>
      <c r="D88" s="19"/>
      <c r="E88" s="19"/>
      <c r="F88" s="19"/>
      <c r="G88" s="46"/>
      <c r="H88" s="66">
        <f t="shared" si="7"/>
        <v>0</v>
      </c>
      <c r="I88" s="51">
        <f t="shared" si="8"/>
        <v>0</v>
      </c>
      <c r="J88" s="19">
        <f t="shared" si="9"/>
        <v>0</v>
      </c>
      <c r="K88" s="4"/>
      <c r="L88" s="20"/>
      <c r="M88" s="21"/>
      <c r="N88" s="20"/>
      <c r="O88" s="52"/>
      <c r="P88" s="19"/>
      <c r="Q88" s="69">
        <v>20</v>
      </c>
    </row>
    <row r="89" spans="1:17" x14ac:dyDescent="0.2">
      <c r="A89" s="17" t="s">
        <v>89</v>
      </c>
      <c r="B89" s="18"/>
      <c r="C89" s="18"/>
      <c r="D89" s="19"/>
      <c r="E89" s="19"/>
      <c r="F89" s="19"/>
      <c r="G89" s="46"/>
      <c r="H89" s="66">
        <f t="shared" si="7"/>
        <v>0</v>
      </c>
      <c r="I89" s="51">
        <f t="shared" si="8"/>
        <v>0</v>
      </c>
      <c r="J89" s="19">
        <f t="shared" si="9"/>
        <v>0</v>
      </c>
      <c r="K89" s="4"/>
      <c r="L89" s="20"/>
      <c r="M89" s="20"/>
      <c r="N89" s="20"/>
      <c r="O89" s="52"/>
      <c r="P89" s="19"/>
      <c r="Q89" s="69">
        <v>5</v>
      </c>
    </row>
    <row r="90" spans="1:17" x14ac:dyDescent="0.2">
      <c r="A90" s="17" t="s">
        <v>90</v>
      </c>
      <c r="B90" s="18"/>
      <c r="C90" s="18"/>
      <c r="D90" s="19"/>
      <c r="E90" s="19"/>
      <c r="F90" s="19"/>
      <c r="G90" s="46"/>
      <c r="H90" s="66">
        <f t="shared" si="7"/>
        <v>0</v>
      </c>
      <c r="I90" s="51">
        <f t="shared" si="8"/>
        <v>0</v>
      </c>
      <c r="J90" s="19">
        <f t="shared" si="9"/>
        <v>0</v>
      </c>
      <c r="K90" s="4"/>
      <c r="L90" s="20"/>
      <c r="M90" s="20"/>
      <c r="N90" s="20"/>
      <c r="O90" s="52"/>
      <c r="P90" s="19"/>
      <c r="Q90" s="69"/>
    </row>
    <row r="91" spans="1:17" hidden="1" x14ac:dyDescent="0.2">
      <c r="A91" s="17" t="s">
        <v>30</v>
      </c>
      <c r="B91" s="18"/>
      <c r="C91" s="18"/>
      <c r="D91" s="19"/>
      <c r="E91" s="19"/>
      <c r="F91" s="19"/>
      <c r="G91" s="46"/>
      <c r="H91" s="66">
        <f t="shared" si="7"/>
        <v>0</v>
      </c>
      <c r="I91" s="51">
        <f t="shared" si="8"/>
        <v>0</v>
      </c>
      <c r="J91" s="19">
        <f t="shared" si="9"/>
        <v>0</v>
      </c>
      <c r="K91" s="4"/>
      <c r="L91" s="20"/>
      <c r="M91" s="20"/>
      <c r="N91" s="20"/>
      <c r="O91" s="52"/>
      <c r="P91" s="19"/>
      <c r="Q91" s="69"/>
    </row>
    <row r="92" spans="1:17" x14ac:dyDescent="0.2">
      <c r="A92" s="17" t="s">
        <v>91</v>
      </c>
      <c r="B92" s="18"/>
      <c r="C92" s="18"/>
      <c r="D92" s="19"/>
      <c r="E92" s="19"/>
      <c r="F92" s="19"/>
      <c r="G92" s="46"/>
      <c r="H92" s="66">
        <f t="shared" si="7"/>
        <v>0</v>
      </c>
      <c r="I92" s="51">
        <f t="shared" si="8"/>
        <v>0</v>
      </c>
      <c r="J92" s="19">
        <f t="shared" si="9"/>
        <v>0</v>
      </c>
      <c r="K92" s="4"/>
      <c r="L92" s="20"/>
      <c r="M92" s="20"/>
      <c r="N92" s="20"/>
      <c r="O92" s="52"/>
      <c r="P92" s="19"/>
      <c r="Q92" s="69"/>
    </row>
    <row r="93" spans="1:17" x14ac:dyDescent="0.2">
      <c r="A93" s="63" t="s">
        <v>92</v>
      </c>
      <c r="B93" s="18"/>
      <c r="C93" s="18"/>
      <c r="D93" s="19"/>
      <c r="E93" s="19"/>
      <c r="F93" s="19"/>
      <c r="G93" s="20"/>
      <c r="H93" s="20"/>
      <c r="I93" s="20"/>
      <c r="J93" s="20"/>
      <c r="K93" s="20"/>
      <c r="L93" s="20"/>
      <c r="M93" s="20"/>
      <c r="N93" s="20"/>
      <c r="O93" s="52"/>
      <c r="P93" s="19"/>
      <c r="Q93" s="69"/>
    </row>
    <row r="94" spans="1:17" x14ac:dyDescent="0.2">
      <c r="A94" s="17"/>
      <c r="B94" s="18"/>
      <c r="C94" s="18"/>
      <c r="D94" s="19"/>
      <c r="E94" s="19"/>
      <c r="F94" s="19"/>
      <c r="G94" s="20"/>
      <c r="H94" s="20"/>
      <c r="I94" s="20"/>
      <c r="J94" s="20"/>
      <c r="K94" s="20"/>
      <c r="L94" s="20"/>
      <c r="M94" s="20"/>
      <c r="N94" s="20"/>
      <c r="O94" s="52"/>
      <c r="P94" s="19"/>
      <c r="Q94" s="69"/>
    </row>
    <row r="95" spans="1:17" x14ac:dyDescent="0.2">
      <c r="A95" s="17"/>
      <c r="B95" s="18"/>
      <c r="C95" s="18"/>
      <c r="D95" s="19"/>
      <c r="E95" s="19"/>
      <c r="F95" s="19"/>
      <c r="G95" s="20"/>
      <c r="H95" s="20"/>
      <c r="I95" s="20"/>
      <c r="J95" s="20"/>
      <c r="K95" s="20"/>
      <c r="L95" s="20"/>
      <c r="M95" s="20"/>
      <c r="N95" s="20"/>
      <c r="O95" s="52"/>
      <c r="P95" s="19"/>
      <c r="Q95" s="69"/>
    </row>
    <row r="96" spans="1:17" x14ac:dyDescent="0.2">
      <c r="A96" s="17"/>
      <c r="B96" s="142" t="s">
        <v>93</v>
      </c>
      <c r="C96" s="140"/>
      <c r="D96" s="141"/>
      <c r="E96" s="19"/>
      <c r="F96" s="29"/>
      <c r="G96" s="20"/>
      <c r="H96" s="67">
        <f>SUM(H60:H91)/60</f>
        <v>0</v>
      </c>
      <c r="I96" s="20"/>
      <c r="J96" s="20"/>
      <c r="K96" s="20"/>
      <c r="L96" s="20"/>
      <c r="M96" s="20"/>
      <c r="N96" s="20"/>
      <c r="O96" s="52"/>
      <c r="P96" s="19"/>
      <c r="Q96" s="69"/>
    </row>
    <row r="97" spans="1:17" x14ac:dyDescent="0.2">
      <c r="A97" s="17"/>
      <c r="B97" s="142" t="s">
        <v>30</v>
      </c>
      <c r="C97" s="142"/>
      <c r="D97" s="141"/>
      <c r="E97" s="19"/>
      <c r="F97" s="29"/>
      <c r="G97" s="20"/>
      <c r="H97" s="67">
        <f>H96/6</f>
        <v>0</v>
      </c>
      <c r="I97" s="20"/>
      <c r="J97" s="20"/>
      <c r="K97" s="20"/>
      <c r="L97" s="20"/>
      <c r="M97" s="20"/>
      <c r="N97" s="20"/>
      <c r="O97" s="52"/>
      <c r="P97" s="19"/>
      <c r="Q97" s="69"/>
    </row>
    <row r="98" spans="1:17" x14ac:dyDescent="0.2">
      <c r="A98" s="17"/>
      <c r="B98" s="142" t="s">
        <v>94</v>
      </c>
      <c r="C98" s="140"/>
      <c r="D98" s="141"/>
      <c r="E98" s="19"/>
      <c r="F98" s="29"/>
      <c r="G98" s="20"/>
      <c r="H98" s="67">
        <f>H96*0.2</f>
        <v>0</v>
      </c>
      <c r="I98" s="20"/>
      <c r="J98" s="20"/>
      <c r="K98" s="20"/>
      <c r="L98" s="20"/>
      <c r="M98" s="20"/>
      <c r="N98" s="20"/>
      <c r="O98" s="52"/>
      <c r="P98" s="19"/>
      <c r="Q98" s="69"/>
    </row>
    <row r="99" spans="1:17" x14ac:dyDescent="0.2">
      <c r="A99" s="17"/>
      <c r="B99" s="18"/>
      <c r="C99" s="18"/>
      <c r="D99" s="19"/>
      <c r="E99" s="19"/>
      <c r="F99" s="63"/>
      <c r="G99" s="20"/>
      <c r="H99" s="20"/>
      <c r="I99" s="20"/>
      <c r="J99" s="20"/>
      <c r="K99" s="20"/>
      <c r="L99" s="20"/>
      <c r="M99" s="20"/>
      <c r="N99" s="20"/>
      <c r="O99" s="52"/>
      <c r="P99" s="19"/>
      <c r="Q99" s="69"/>
    </row>
    <row r="100" spans="1:17" x14ac:dyDescent="0.2">
      <c r="A100" s="17"/>
      <c r="B100" s="70" t="s">
        <v>95</v>
      </c>
      <c r="C100" s="140"/>
      <c r="D100" s="141"/>
      <c r="E100" s="19"/>
      <c r="F100" s="139"/>
      <c r="G100" s="20"/>
      <c r="H100" s="143">
        <f>SUM(H96:H98)</f>
        <v>0</v>
      </c>
      <c r="I100" s="52"/>
      <c r="J100" s="52"/>
      <c r="K100" s="52"/>
      <c r="L100" s="52"/>
      <c r="M100" s="52"/>
      <c r="N100" s="52"/>
      <c r="O100" s="52"/>
      <c r="P100" s="19"/>
      <c r="Q100" s="69"/>
    </row>
    <row r="101" spans="1:17" x14ac:dyDescent="0.2">
      <c r="I101" s="63"/>
      <c r="J101" s="63"/>
      <c r="K101" s="63"/>
      <c r="L101" s="63"/>
      <c r="M101" s="63"/>
      <c r="N101" s="63"/>
      <c r="O101" s="52"/>
      <c r="Q101" s="69"/>
    </row>
    <row r="102" spans="1:17" x14ac:dyDescent="0.2">
      <c r="Q102" s="69"/>
    </row>
    <row r="103" spans="1:17" x14ac:dyDescent="0.2">
      <c r="Q103" s="69"/>
    </row>
  </sheetData>
  <pageMargins left="0.75" right="0.75" top="1" bottom="1" header="0.5" footer="0.5"/>
  <pageSetup scale="75" orientation="landscape" r:id="rId1"/>
  <headerFooter alignWithMargins="0">
    <oddHeader>&amp;C&amp;"Arial,Bold"
CABLE ASSEMBLY LABOR  
&amp; TOOLING AMORTIZATION</oddHeader>
    <oddFooter>&amp;L&amp;8OCTF-1539
REV. G
JULY 2021     SHEET  3  OF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363EF-67E6-4753-A56D-588A48AA89CA}">
  <dimension ref="A1:J32"/>
  <sheetViews>
    <sheetView view="pageLayout" zoomScaleNormal="100" workbookViewId="0">
      <selection activeCell="B4" sqref="B4"/>
    </sheetView>
  </sheetViews>
  <sheetFormatPr defaultColWidth="6.28515625" defaultRowHeight="15" x14ac:dyDescent="0.25"/>
  <cols>
    <col min="1" max="1" width="8.5703125" style="1" customWidth="1"/>
    <col min="2" max="2" width="23" style="1" customWidth="1"/>
    <col min="3" max="3" width="12.5703125" style="1" customWidth="1"/>
    <col min="4" max="4" width="11.140625" style="1" customWidth="1"/>
    <col min="5" max="5" width="56.42578125" style="106" customWidth="1"/>
    <col min="6" max="6" width="18.5703125" customWidth="1"/>
    <col min="7" max="7" width="7.5703125" customWidth="1"/>
    <col min="8" max="8" width="13.140625" customWidth="1"/>
    <col min="9" max="9" width="7" bestFit="1" customWidth="1"/>
    <col min="10" max="10" width="11.140625" style="1" customWidth="1"/>
  </cols>
  <sheetData>
    <row r="1" spans="1:10" ht="34.5" x14ac:dyDescent="0.25">
      <c r="A1" s="3" t="s">
        <v>135</v>
      </c>
      <c r="B1" s="3" t="s">
        <v>136</v>
      </c>
      <c r="C1" s="3" t="s">
        <v>142</v>
      </c>
      <c r="D1" s="3" t="s">
        <v>141</v>
      </c>
      <c r="E1" s="3" t="s">
        <v>0</v>
      </c>
      <c r="F1" s="3" t="s">
        <v>144</v>
      </c>
      <c r="G1" s="3" t="s">
        <v>143</v>
      </c>
      <c r="H1" s="3" t="s">
        <v>138</v>
      </c>
      <c r="I1" s="3" t="s">
        <v>137</v>
      </c>
      <c r="J1" s="3" t="s">
        <v>140</v>
      </c>
    </row>
    <row r="2" spans="1:10" s="80" customFormat="1" x14ac:dyDescent="0.25">
      <c r="A2" s="107">
        <v>1</v>
      </c>
      <c r="B2" s="102"/>
      <c r="C2" s="102"/>
      <c r="D2" s="103"/>
      <c r="E2" s="122"/>
      <c r="F2" s="102"/>
      <c r="G2" s="102"/>
      <c r="H2" s="102"/>
      <c r="I2" s="104"/>
      <c r="J2" s="103"/>
    </row>
    <row r="3" spans="1:10" s="80" customFormat="1" x14ac:dyDescent="0.25">
      <c r="A3" s="107">
        <v>2</v>
      </c>
      <c r="B3" s="102"/>
      <c r="C3" s="102"/>
      <c r="D3" s="102"/>
      <c r="E3" s="122"/>
      <c r="F3" s="102"/>
      <c r="G3" s="102"/>
      <c r="H3" s="102"/>
      <c r="I3" s="104"/>
      <c r="J3" s="102"/>
    </row>
    <row r="4" spans="1:10" s="80" customFormat="1" x14ac:dyDescent="0.25">
      <c r="A4" s="107">
        <v>3</v>
      </c>
      <c r="B4" s="102"/>
      <c r="C4" s="102"/>
      <c r="D4" s="102"/>
      <c r="E4" s="122"/>
      <c r="F4" s="102"/>
      <c r="G4" s="102"/>
      <c r="H4" s="102"/>
      <c r="I4" s="104"/>
      <c r="J4" s="102"/>
    </row>
    <row r="5" spans="1:10" s="80" customFormat="1" x14ac:dyDescent="0.25">
      <c r="A5" s="107">
        <v>4</v>
      </c>
      <c r="B5" s="102"/>
      <c r="C5" s="102"/>
      <c r="D5" s="102"/>
      <c r="E5" s="122"/>
      <c r="F5" s="102"/>
      <c r="G5" s="102"/>
      <c r="H5" s="102"/>
      <c r="I5" s="104"/>
      <c r="J5" s="102"/>
    </row>
    <row r="6" spans="1:10" s="80" customFormat="1" x14ac:dyDescent="0.25">
      <c r="A6" s="107">
        <v>5</v>
      </c>
      <c r="B6" s="102"/>
      <c r="C6" s="102"/>
      <c r="D6" s="102"/>
      <c r="E6" s="122"/>
      <c r="F6" s="102"/>
      <c r="G6" s="102"/>
      <c r="H6" s="102"/>
      <c r="I6" s="104"/>
      <c r="J6" s="102"/>
    </row>
    <row r="7" spans="1:10" s="80" customFormat="1" x14ac:dyDescent="0.25">
      <c r="A7" s="107">
        <v>6</v>
      </c>
      <c r="B7" s="102"/>
      <c r="C7" s="102"/>
      <c r="D7" s="102"/>
      <c r="E7" s="122"/>
      <c r="F7" s="102"/>
      <c r="G7" s="102"/>
      <c r="H7" s="102"/>
      <c r="I7" s="104"/>
      <c r="J7" s="102"/>
    </row>
    <row r="8" spans="1:10" s="80" customFormat="1" x14ac:dyDescent="0.25">
      <c r="A8" s="107">
        <v>7</v>
      </c>
      <c r="B8" s="102"/>
      <c r="C8" s="102"/>
      <c r="D8" s="102"/>
      <c r="E8" s="122"/>
      <c r="F8" s="102"/>
      <c r="G8" s="102"/>
      <c r="H8" s="102"/>
      <c r="I8" s="104"/>
      <c r="J8" s="102"/>
    </row>
    <row r="9" spans="1:10" s="80" customFormat="1" x14ac:dyDescent="0.25">
      <c r="A9" s="107">
        <v>8</v>
      </c>
      <c r="B9" s="102"/>
      <c r="C9" s="102"/>
      <c r="D9" s="102"/>
      <c r="E9" s="122"/>
      <c r="F9" s="102"/>
      <c r="G9" s="102"/>
      <c r="H9" s="102"/>
      <c r="I9" s="104"/>
      <c r="J9" s="102"/>
    </row>
    <row r="10" spans="1:10" s="80" customFormat="1" x14ac:dyDescent="0.25">
      <c r="A10" s="107">
        <v>9</v>
      </c>
      <c r="B10" s="102"/>
      <c r="C10" s="102"/>
      <c r="D10" s="102"/>
      <c r="E10" s="122"/>
      <c r="F10" s="102"/>
      <c r="G10" s="102"/>
      <c r="H10" s="102"/>
      <c r="I10" s="104"/>
      <c r="J10" s="102"/>
    </row>
    <row r="11" spans="1:10" s="80" customFormat="1" x14ac:dyDescent="0.25">
      <c r="A11" s="107">
        <v>10</v>
      </c>
      <c r="B11" s="102"/>
      <c r="C11" s="102"/>
      <c r="D11" s="102"/>
      <c r="E11" s="122"/>
      <c r="F11" s="102"/>
      <c r="G11" s="102"/>
      <c r="H11" s="102"/>
      <c r="I11" s="104"/>
      <c r="J11" s="102"/>
    </row>
    <row r="12" spans="1:10" s="80" customFormat="1" x14ac:dyDescent="0.25">
      <c r="A12" s="107">
        <v>11</v>
      </c>
      <c r="B12" s="102"/>
      <c r="C12" s="102"/>
      <c r="D12" s="102"/>
      <c r="E12" s="122"/>
      <c r="F12" s="102"/>
      <c r="G12" s="102"/>
      <c r="H12" s="102"/>
      <c r="I12" s="104"/>
      <c r="J12" s="102"/>
    </row>
    <row r="13" spans="1:10" s="80" customFormat="1" x14ac:dyDescent="0.25">
      <c r="A13" s="107">
        <v>12</v>
      </c>
      <c r="B13" s="102"/>
      <c r="C13" s="102"/>
      <c r="D13" s="102"/>
      <c r="E13" s="122"/>
      <c r="F13" s="102"/>
      <c r="G13" s="102"/>
      <c r="H13" s="102"/>
      <c r="I13" s="104"/>
      <c r="J13" s="102"/>
    </row>
    <row r="14" spans="1:10" s="80" customFormat="1" x14ac:dyDescent="0.25">
      <c r="A14" s="107">
        <v>13</v>
      </c>
      <c r="B14" s="102"/>
      <c r="C14" s="102"/>
      <c r="D14" s="102"/>
      <c r="E14" s="122"/>
      <c r="F14" s="102"/>
      <c r="G14" s="102"/>
      <c r="H14" s="102"/>
      <c r="I14" s="104"/>
      <c r="J14" s="102"/>
    </row>
    <row r="15" spans="1:10" s="80" customFormat="1" x14ac:dyDescent="0.25">
      <c r="A15" s="107">
        <v>14</v>
      </c>
      <c r="B15" s="102"/>
      <c r="C15" s="102"/>
      <c r="D15" s="102"/>
      <c r="E15" s="122"/>
      <c r="F15" s="102"/>
      <c r="G15" s="102"/>
      <c r="H15" s="102"/>
      <c r="I15" s="104"/>
      <c r="J15" s="102"/>
    </row>
    <row r="16" spans="1:10" s="80" customFormat="1" x14ac:dyDescent="0.25">
      <c r="A16" s="107">
        <v>15</v>
      </c>
      <c r="B16" s="102"/>
      <c r="C16" s="102"/>
      <c r="D16" s="102"/>
      <c r="E16" s="122"/>
      <c r="F16" s="102"/>
      <c r="G16" s="102"/>
      <c r="H16" s="102"/>
      <c r="I16" s="104"/>
      <c r="J16" s="102"/>
    </row>
    <row r="17" spans="1:10" s="80" customFormat="1" x14ac:dyDescent="0.25">
      <c r="A17" s="107">
        <v>16</v>
      </c>
      <c r="B17" s="102"/>
      <c r="C17" s="102"/>
      <c r="D17" s="102"/>
      <c r="E17" s="122"/>
      <c r="F17" s="102"/>
      <c r="G17" s="102"/>
      <c r="H17" s="102"/>
      <c r="I17" s="104"/>
      <c r="J17" s="102"/>
    </row>
    <row r="18" spans="1:10" s="80" customFormat="1" x14ac:dyDescent="0.25">
      <c r="A18" s="107">
        <v>17</v>
      </c>
      <c r="B18" s="102"/>
      <c r="C18" s="102"/>
      <c r="D18" s="102"/>
      <c r="E18" s="122"/>
      <c r="F18" s="102"/>
      <c r="G18" s="102"/>
      <c r="H18" s="102"/>
      <c r="I18" s="104"/>
      <c r="J18" s="102"/>
    </row>
    <row r="19" spans="1:10" s="80" customFormat="1" x14ac:dyDescent="0.25">
      <c r="A19" s="107">
        <v>18</v>
      </c>
      <c r="B19" s="102"/>
      <c r="C19" s="102"/>
      <c r="D19" s="102"/>
      <c r="E19" s="122"/>
      <c r="F19" s="102"/>
      <c r="G19" s="102"/>
      <c r="H19" s="102"/>
      <c r="I19" s="104"/>
      <c r="J19" s="102"/>
    </row>
    <row r="20" spans="1:10" s="80" customFormat="1" x14ac:dyDescent="0.25">
      <c r="A20" s="107">
        <v>19</v>
      </c>
      <c r="B20" s="102"/>
      <c r="C20" s="102"/>
      <c r="D20" s="102"/>
      <c r="E20" s="122"/>
      <c r="F20" s="102"/>
      <c r="G20" s="102"/>
      <c r="H20" s="102"/>
      <c r="I20" s="104"/>
      <c r="J20" s="102"/>
    </row>
    <row r="21" spans="1:10" s="80" customFormat="1" x14ac:dyDescent="0.25">
      <c r="A21" s="107">
        <v>20</v>
      </c>
      <c r="B21" s="102"/>
      <c r="C21" s="105"/>
      <c r="D21" s="105"/>
      <c r="E21" s="122"/>
      <c r="F21" s="102"/>
      <c r="G21" s="102"/>
      <c r="H21" s="102"/>
      <c r="I21" s="104"/>
      <c r="J21" s="105"/>
    </row>
    <row r="22" spans="1:10" s="80" customFormat="1" x14ac:dyDescent="0.25">
      <c r="A22" s="107">
        <v>21</v>
      </c>
      <c r="B22" s="102"/>
      <c r="C22" s="102"/>
      <c r="D22" s="103"/>
      <c r="E22" s="122"/>
      <c r="F22" s="102"/>
      <c r="G22" s="102"/>
      <c r="H22" s="102"/>
      <c r="I22" s="104"/>
      <c r="J22" s="103"/>
    </row>
    <row r="23" spans="1:10" s="80" customFormat="1" x14ac:dyDescent="0.25">
      <c r="A23" s="107">
        <v>22</v>
      </c>
      <c r="B23" s="102"/>
      <c r="C23" s="102"/>
      <c r="D23" s="102"/>
      <c r="E23" s="122"/>
      <c r="F23" s="102"/>
      <c r="G23" s="102"/>
      <c r="H23" s="102"/>
      <c r="I23" s="104"/>
      <c r="J23" s="102"/>
    </row>
    <row r="24" spans="1:10" s="80" customFormat="1" x14ac:dyDescent="0.25">
      <c r="A24" s="107">
        <v>23</v>
      </c>
      <c r="B24" s="102"/>
      <c r="C24" s="102"/>
      <c r="D24" s="102"/>
      <c r="E24" s="122"/>
      <c r="F24" s="102"/>
      <c r="G24" s="102"/>
      <c r="H24" s="102"/>
      <c r="I24" s="104"/>
      <c r="J24" s="102"/>
    </row>
    <row r="25" spans="1:10" s="80" customFormat="1" x14ac:dyDescent="0.25">
      <c r="A25" s="107">
        <v>24</v>
      </c>
      <c r="B25" s="102"/>
      <c r="C25" s="102"/>
      <c r="D25" s="102"/>
      <c r="E25" s="122"/>
      <c r="F25" s="102"/>
      <c r="G25" s="102"/>
      <c r="H25" s="102"/>
      <c r="I25" s="104"/>
      <c r="J25" s="102"/>
    </row>
    <row r="26" spans="1:10" s="80" customFormat="1" x14ac:dyDescent="0.25">
      <c r="A26" s="107">
        <v>25</v>
      </c>
      <c r="B26" s="102"/>
      <c r="C26" s="102"/>
      <c r="D26" s="102"/>
      <c r="E26" s="122"/>
      <c r="F26" s="102"/>
      <c r="G26" s="102"/>
      <c r="H26" s="102"/>
      <c r="I26" s="104"/>
      <c r="J26" s="102"/>
    </row>
    <row r="27" spans="1:10" s="80" customFormat="1" x14ac:dyDescent="0.25">
      <c r="A27" s="107">
        <v>26</v>
      </c>
      <c r="B27" s="102"/>
      <c r="C27" s="102"/>
      <c r="D27" s="102"/>
      <c r="E27" s="122"/>
      <c r="F27" s="102"/>
      <c r="G27" s="102"/>
      <c r="H27" s="102"/>
      <c r="I27" s="104"/>
      <c r="J27" s="102"/>
    </row>
    <row r="28" spans="1:10" s="80" customFormat="1" x14ac:dyDescent="0.25">
      <c r="A28" s="107">
        <v>27</v>
      </c>
      <c r="B28" s="102"/>
      <c r="C28" s="102"/>
      <c r="D28" s="102"/>
      <c r="E28" s="122"/>
      <c r="F28" s="102"/>
      <c r="G28" s="102"/>
      <c r="H28" s="102"/>
      <c r="I28" s="104"/>
      <c r="J28" s="102"/>
    </row>
    <row r="29" spans="1:10" s="80" customFormat="1" x14ac:dyDescent="0.25">
      <c r="A29" s="107">
        <v>28</v>
      </c>
      <c r="B29" s="102"/>
      <c r="C29" s="102"/>
      <c r="D29" s="102"/>
      <c r="E29" s="122"/>
      <c r="F29" s="102"/>
      <c r="G29" s="102"/>
      <c r="H29" s="102"/>
      <c r="I29" s="104"/>
      <c r="J29" s="102"/>
    </row>
    <row r="30" spans="1:10" s="80" customFormat="1" x14ac:dyDescent="0.25">
      <c r="A30" s="107">
        <v>29</v>
      </c>
      <c r="B30" s="102"/>
      <c r="C30" s="102"/>
      <c r="D30" s="102"/>
      <c r="E30" s="122"/>
      <c r="F30" s="102"/>
      <c r="G30" s="102"/>
      <c r="H30" s="102"/>
      <c r="I30" s="104"/>
      <c r="J30" s="102"/>
    </row>
    <row r="31" spans="1:10" s="80" customFormat="1" x14ac:dyDescent="0.25">
      <c r="A31" s="107">
        <v>30</v>
      </c>
      <c r="B31" s="102"/>
      <c r="C31" s="102"/>
      <c r="D31" s="102"/>
      <c r="E31" s="122"/>
      <c r="F31" s="102"/>
      <c r="G31" s="102"/>
      <c r="H31" s="102"/>
      <c r="I31" s="104"/>
      <c r="J31" s="102"/>
    </row>
    <row r="32" spans="1:10" s="80" customFormat="1" x14ac:dyDescent="0.25">
      <c r="A32" s="107">
        <v>31</v>
      </c>
      <c r="B32" s="102"/>
      <c r="C32" s="102"/>
      <c r="D32" s="102"/>
      <c r="E32" s="122"/>
      <c r="F32" s="102"/>
      <c r="G32" s="102"/>
      <c r="H32" s="102"/>
      <c r="I32" s="104"/>
      <c r="J32" s="102"/>
    </row>
  </sheetData>
  <printOptions horizontalCentered="1"/>
  <pageMargins left="0.2" right="0.2" top="0.5" bottom="0.25" header="0.05" footer="0.05"/>
  <pageSetup scale="68" orientation="landscape" r:id="rId1"/>
  <headerFooter>
    <oddHeader>&amp;C&amp;"-,Bold"&amp;14Omni Control Technology, Inc.
Cost Sheet Change Tab</oddHeader>
    <oddFooter>&amp;L&amp;8OCTF-1539    REV. G
JULY 2021      SHEET  4 of 4&amp;C&amp;D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Assy Description</vt:lpstr>
      <vt:lpstr>Panel &amp; Assembly Labor</vt:lpstr>
      <vt:lpstr>Cable Assembly Labor</vt:lpstr>
      <vt:lpstr>Change Tab</vt:lpstr>
      <vt:lpstr>Sheet2</vt:lpstr>
      <vt:lpstr>Sheet3</vt:lpstr>
      <vt:lpstr>'Panel &amp; Assembly Labor'!Print_Area</vt:lpstr>
    </vt:vector>
  </TitlesOfParts>
  <Company>Omni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Arias</dc:creator>
  <cp:lastModifiedBy>Liam Cunningham</cp:lastModifiedBy>
  <cp:lastPrinted>2022-06-21T14:28:54Z</cp:lastPrinted>
  <dcterms:created xsi:type="dcterms:W3CDTF">2010-12-06T18:19:45Z</dcterms:created>
  <dcterms:modified xsi:type="dcterms:W3CDTF">2025-06-25T12:59:31Z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8b62ee-019c-4c4f-8171-70312d408294_Enabled">
    <vt:lpwstr>true</vt:lpwstr>
  </property>
  <property fmtid="{D5CDD505-2E9C-101B-9397-08002B2CF9AE}" pid="3" name="MSIP_Label_ce8b62ee-019c-4c4f-8171-70312d408294_SetDate">
    <vt:lpwstr>2025-06-25T12:59:31Z</vt:lpwstr>
  </property>
  <property fmtid="{D5CDD505-2E9C-101B-9397-08002B2CF9AE}" pid="4" name="MSIP_Label_ce8b62ee-019c-4c4f-8171-70312d408294_Method">
    <vt:lpwstr>Standard</vt:lpwstr>
  </property>
  <property fmtid="{D5CDD505-2E9C-101B-9397-08002B2CF9AE}" pid="5" name="MSIP_Label_ce8b62ee-019c-4c4f-8171-70312d408294_Name">
    <vt:lpwstr>defa4170-0d19-0005-0004-bc88714345d2</vt:lpwstr>
  </property>
  <property fmtid="{D5CDD505-2E9C-101B-9397-08002B2CF9AE}" pid="6" name="MSIP_Label_ce8b62ee-019c-4c4f-8171-70312d408294_SiteId">
    <vt:lpwstr>9ad3cbc7-2522-4a4a-959a-9b21d005fb68</vt:lpwstr>
  </property>
  <property fmtid="{D5CDD505-2E9C-101B-9397-08002B2CF9AE}" pid="7" name="MSIP_Label_ce8b62ee-019c-4c4f-8171-70312d408294_ActionId">
    <vt:lpwstr>a13d5928-7725-4ac4-8144-6e052e5e494f</vt:lpwstr>
  </property>
  <property fmtid="{D5CDD505-2E9C-101B-9397-08002B2CF9AE}" pid="8" name="MSIP_Label_ce8b62ee-019c-4c4f-8171-70312d408294_ContentBits">
    <vt:lpwstr>0</vt:lpwstr>
  </property>
  <property fmtid="{D5CDD505-2E9C-101B-9397-08002B2CF9AE}" pid="9" name="MSIP_Label_ce8b62ee-019c-4c4f-8171-70312d408294_Tag">
    <vt:lpwstr>10, 3, 0, 1</vt:lpwstr>
  </property>
</Properties>
</file>