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mode\Desktop\Bootcamp\EXCEL_LMM\HW\"/>
    </mc:Choice>
  </mc:AlternateContent>
  <xr:revisionPtr revIDLastSave="0" documentId="13_ncr:1_{435C8935-B55E-4EEC-8CB8-FEC13875F439}" xr6:coauthVersionLast="46" xr6:coauthVersionMax="46" xr10:uidLastSave="{00000000-0000-0000-0000-000000000000}"/>
  <bookViews>
    <workbookView xWindow="-2016" yWindow="180" windowWidth="23040" windowHeight="11808" tabRatio="584" firstSheet="1" activeTab="3" xr2:uid="{00000000-000D-0000-FFFF-FFFF00000000}"/>
  </bookViews>
  <sheets>
    <sheet name="PivotTable&amp;Chart1" sheetId="2" r:id="rId1"/>
    <sheet name="PivotTable&amp;Chart2" sheetId="3" r:id="rId2"/>
    <sheet name="PivotTable&amp;Chart3" sheetId="4" r:id="rId3"/>
    <sheet name="UsefulFurtherDataRepresentation" sheetId="8" r:id="rId4"/>
    <sheet name="DataTable" sheetId="1" r:id="rId5"/>
    <sheet name="BonusStatsAnalysis" sheetId="6" r:id="rId6"/>
  </sheets>
  <definedNames>
    <definedName name="_xlnm._FilterDatabase" localSheetId="5" hidden="1">BonusStatsAnalysis!$A$1:$B$2186</definedName>
  </definedNames>
  <calcPr calcId="181029" concurrentCalc="0"/>
  <pivotCaches>
    <pivotCache cacheId="0" r:id="rId7"/>
    <pivotCache cacheId="3" r:id="rId8"/>
    <pivotCache cacheId="9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M10" i="6"/>
  <c r="M9" i="6"/>
  <c r="L10" i="6"/>
  <c r="L9" i="6"/>
  <c r="L6" i="6"/>
  <c r="L7" i="6"/>
  <c r="M7" i="6"/>
  <c r="M6" i="6"/>
  <c r="M5" i="6"/>
  <c r="M4" i="6"/>
  <c r="L5" i="6"/>
  <c r="L4" i="6"/>
  <c r="M3" i="6"/>
  <c r="L3" i="6"/>
  <c r="M2" i="6"/>
  <c r="L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T2" i="1"/>
  <c r="S2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3" i="1"/>
  <c r="P4" i="1"/>
  <c r="P5" i="1"/>
  <c r="P6" i="1"/>
  <c r="P7" i="1"/>
  <c r="P8" i="1"/>
  <c r="P9" i="1"/>
  <c r="P10" i="1"/>
  <c r="P11" i="1"/>
  <c r="P12" i="1"/>
  <c r="P13" i="1"/>
  <c r="P14" i="1"/>
  <c r="P2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2" i="1"/>
  <c r="O3" i="1"/>
  <c r="O4" i="1"/>
</calcChain>
</file>

<file path=xl/sharedStrings.xml><?xml version="1.0" encoding="utf-8"?>
<sst xmlns="http://schemas.openxmlformats.org/spreadsheetml/2006/main" count="40483" uniqueCount="8392">
  <si>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</si>
  <si>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</si>
  <si>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</si>
  <si>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</si>
  <si>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</si>
  <si>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</si>
  <si>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</si>
  <si>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</si>
  <si>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</si>
  <si>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</si>
  <si>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</si>
  <si>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</si>
  <si>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</si>
  <si>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</si>
  <si>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</si>
  <si>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</si>
  <si>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</si>
  <si>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</si>
  <si>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</si>
  <si>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</si>
  <si>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</si>
  <si>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</si>
  <si>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</si>
  <si>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</si>
  <si>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</si>
  <si>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</si>
  <si>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</si>
  <si>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</si>
  <si>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</si>
  <si>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</si>
  <si>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</si>
  <si>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</si>
  <si>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</si>
  <si>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</si>
  <si>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</si>
  <si>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</si>
  <si>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</si>
  <si>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</si>
  <si>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</si>
  <si>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</si>
  <si>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</si>
  <si>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</si>
  <si>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</si>
  <si>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</si>
  <si>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</si>
  <si>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</si>
  <si>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</si>
  <si>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</si>
  <si>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</si>
  <si>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</si>
  <si>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</si>
  <si>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</si>
  <si>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</si>
  <si>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</si>
  <si>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</si>
  <si>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</si>
  <si>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</si>
  <si>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</si>
  <si>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</si>
  <si>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</si>
  <si>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</si>
  <si>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</si>
  <si>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</si>
  <si>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</si>
  <si>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</si>
  <si>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</si>
  <si>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</si>
  <si>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</si>
  <si>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</si>
  <si>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</si>
  <si>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</si>
  <si>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</si>
  <si>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</si>
  <si>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</si>
  <si>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</si>
  <si>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</si>
  <si>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</si>
  <si>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</si>
  <si>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</si>
  <si>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</si>
  <si>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</si>
  <si>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</si>
  <si>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</si>
  <si>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</si>
  <si>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</si>
  <si>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</si>
  <si>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</si>
  <si>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</si>
  <si>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</si>
  <si>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</si>
  <si>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</si>
  <si>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</si>
  <si>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</si>
  <si>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</si>
  <si>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</si>
  <si>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</si>
  <si>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</si>
  <si>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</si>
  <si>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</si>
  <si>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</si>
  <si>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</si>
  <si>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</si>
  <si>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</si>
  <si>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</si>
  <si>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</si>
  <si>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</si>
  <si>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</si>
  <si>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</si>
  <si>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</si>
  <si>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</si>
  <si>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</si>
  <si>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</si>
  <si>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</si>
  <si>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</si>
  <si>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</si>
  <si>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</si>
  <si>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</si>
  <si>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</si>
  <si>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</si>
  <si>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</si>
  <si>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</si>
  <si>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</si>
  <si>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</si>
  <si>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</si>
  <si>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</si>
  <si>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</si>
  <si>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</si>
  <si>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</si>
  <si>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</si>
  <si>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</si>
  <si>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</si>
  <si>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</si>
  <si>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</si>
  <si>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</si>
  <si>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</si>
  <si>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</si>
  <si>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</si>
  <si>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</si>
  <si>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</si>
  <si>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</si>
  <si>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</si>
  <si>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</si>
  <si>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</si>
  <si>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</si>
  <si>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</si>
  <si>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</si>
  <si>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</si>
  <si>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</si>
  <si>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</si>
  <si>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</si>
  <si>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</si>
  <si>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</si>
  <si>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</si>
  <si>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</si>
  <si>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</si>
  <si>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</si>
  <si>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</si>
  <si>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</si>
  <si>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</si>
  <si>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</si>
  <si>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</si>
  <si>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</si>
  <si>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</si>
  <si>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</si>
  <si>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</si>
  <si>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</si>
  <si>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</si>
  <si>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</si>
  <si>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</si>
  <si>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</si>
  <si>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</si>
  <si>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</si>
  <si>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</si>
  <si>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</si>
  <si>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</si>
  <si>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</si>
  <si>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</si>
  <si>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</si>
  <si>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</si>
  <si>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</si>
  <si>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</si>
  <si>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</si>
  <si>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</si>
  <si>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</si>
  <si>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</si>
  <si>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</si>
  <si>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</si>
  <si>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</si>
  <si>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</si>
  <si>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</si>
  <si>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</si>
  <si>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</si>
  <si>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</si>
  <si>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</si>
  <si>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</si>
  <si>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</si>
  <si>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</si>
  <si>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</si>
  <si>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</si>
  <si>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</si>
  <si>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</si>
  <si>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</si>
  <si>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</si>
  <si>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</si>
  <si>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</si>
  <si>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</si>
  <si>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</si>
  <si>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</si>
  <si>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</si>
  <si>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</si>
  <si>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</si>
  <si>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</si>
  <si>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</si>
  <si>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</si>
  <si>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</si>
  <si>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</si>
  <si>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</si>
  <si>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</si>
  <si>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</si>
  <si>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</si>
  <si>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</si>
  <si>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</si>
  <si>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</si>
  <si>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</si>
  <si>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</si>
  <si>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</si>
  <si>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</si>
  <si>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</si>
  <si>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</si>
  <si>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</si>
  <si>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</si>
  <si>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</si>
  <si>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</si>
  <si>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</si>
  <si>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</si>
  <si>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</si>
  <si>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</si>
  <si>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</si>
  <si>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</si>
  <si>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</si>
  <si>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</si>
  <si>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</si>
  <si>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</si>
  <si>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</si>
  <si>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</si>
  <si>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</si>
  <si>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</si>
  <si>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</si>
  <si>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</si>
  <si>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</si>
  <si>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</si>
  <si>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</si>
  <si>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</si>
  <si>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</si>
  <si>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</si>
  <si>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</si>
  <si>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</si>
  <si>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</si>
  <si>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</si>
  <si>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</si>
  <si>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</si>
  <si>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</si>
  <si>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</si>
  <si>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</si>
  <si>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</si>
  <si>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</si>
  <si>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</si>
  <si>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</si>
  <si>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</si>
  <si>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</si>
  <si>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</si>
  <si>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</si>
  <si>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</si>
  <si>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</si>
  <si>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</si>
  <si>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</si>
  <si>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</si>
  <si>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</si>
  <si>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</si>
  <si>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</si>
  <si>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</si>
  <si>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</si>
  <si>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</si>
  <si>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</si>
  <si>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</si>
  <si>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</si>
  <si>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</si>
  <si>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</si>
  <si>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</si>
  <si>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</si>
  <si>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</si>
  <si>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</si>
  <si>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</si>
  <si>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</si>
  <si>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</si>
  <si>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</si>
  <si>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</si>
  <si>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</si>
  <si>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</si>
  <si>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</si>
  <si>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</si>
  <si>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</si>
  <si>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</si>
  <si>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</si>
  <si>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</si>
  <si>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</si>
  <si>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</si>
  <si>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</si>
  <si>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</si>
  <si>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</si>
  <si>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</si>
  <si>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</si>
  <si>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</si>
  <si>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</si>
  <si>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</si>
  <si>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</si>
  <si>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</si>
  <si>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</si>
  <si>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</si>
  <si>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</si>
  <si>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</si>
  <si>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</si>
  <si>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</si>
  <si>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</si>
  <si>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</si>
  <si>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</si>
  <si>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</si>
  <si>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</si>
  <si>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</si>
  <si>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</si>
  <si>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</si>
  <si>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</si>
  <si>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</si>
  <si>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</si>
  <si>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</si>
  <si>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</si>
  <si>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</si>
  <si>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</si>
  <si>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</si>
  <si>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</si>
  <si>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</si>
  <si>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</si>
  <si>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</si>
  <si>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</si>
  <si>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</si>
  <si>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</si>
  <si>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</si>
  <si>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</si>
  <si>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</si>
  <si>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</si>
  <si>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</si>
  <si>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</si>
  <si>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</si>
  <si>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</si>
  <si>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</si>
  <si>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</si>
  <si>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</si>
  <si>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</si>
  <si>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</si>
  <si>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</si>
  <si>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</si>
  <si>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</si>
  <si>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</si>
  <si>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</si>
  <si>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</si>
  <si>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</si>
  <si>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</si>
  <si>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</si>
  <si>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</si>
  <si>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</si>
  <si>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</si>
  <si>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</si>
  <si>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</si>
  <si>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</si>
  <si>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</si>
  <si>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</si>
  <si>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</si>
  <si>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</si>
  <si>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</si>
  <si>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</si>
  <si>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</si>
  <si>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</si>
  <si>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</si>
  <si>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</si>
  <si>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</si>
  <si>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</si>
  <si>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</si>
  <si>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</si>
  <si>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</si>
  <si>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</si>
  <si>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</si>
  <si>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</si>
  <si>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</si>
  <si>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</si>
  <si>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</si>
  <si>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</si>
  <si>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</si>
  <si>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</si>
  <si>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</si>
  <si>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</si>
  <si>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</si>
  <si>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</si>
  <si>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</si>
  <si>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</si>
  <si>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</si>
  <si>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</si>
  <si>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</si>
  <si>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</si>
  <si>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</si>
  <si>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</si>
  <si>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</si>
  <si>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</si>
  <si>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</si>
  <si>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</si>
  <si>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</si>
  <si>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</si>
  <si>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</si>
  <si>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</si>
  <si>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</si>
  <si>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</si>
  <si>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</si>
  <si>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</si>
  <si>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</si>
  <si>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</si>
  <si>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</si>
  <si>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</si>
  <si>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</si>
  <si>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</si>
  <si>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</si>
  <si>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</si>
  <si>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</si>
  <si>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</si>
  <si>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</si>
  <si>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</si>
  <si>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</si>
  <si>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</si>
  <si>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</si>
  <si>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</si>
  <si>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</si>
  <si>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</si>
  <si>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</si>
  <si>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</si>
  <si>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</si>
  <si>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</si>
  <si>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</si>
  <si>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</si>
  <si>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</si>
  <si>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</si>
  <si>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</si>
  <si>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</si>
  <si>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</si>
  <si>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</si>
  <si>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</si>
  <si>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</si>
  <si>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</si>
  <si>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</si>
  <si>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</si>
  <si>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</si>
  <si>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</si>
  <si>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</si>
  <si>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</si>
  <si>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</si>
  <si>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</si>
  <si>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</si>
  <si>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</si>
  <si>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</si>
  <si>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</si>
  <si>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</si>
  <si>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</si>
  <si>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</si>
  <si>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</si>
  <si>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</si>
  <si>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</si>
  <si>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</si>
  <si>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</si>
  <si>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</si>
  <si>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</si>
  <si>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</si>
  <si>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</si>
  <si>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</si>
  <si>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</si>
  <si>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</si>
  <si>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</si>
  <si>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</si>
  <si>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</si>
  <si>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</si>
  <si>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</si>
  <si>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</si>
  <si>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</si>
  <si>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</si>
  <si>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</si>
  <si>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</si>
  <si>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</si>
  <si>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</si>
  <si>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</si>
  <si>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</si>
  <si>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</si>
  <si>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</si>
  <si>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</si>
  <si>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</si>
  <si>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</si>
  <si>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</si>
  <si>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</si>
  <si>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</si>
  <si>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</si>
  <si>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</si>
  <si>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</si>
  <si>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</si>
  <si>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</si>
  <si>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</si>
  <si>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</si>
  <si>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</si>
  <si>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</si>
  <si>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</si>
  <si>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</si>
  <si>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</si>
  <si>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</si>
  <si>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</si>
  <si>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</si>
  <si>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</si>
  <si>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</si>
  <si>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</si>
  <si>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</si>
  <si>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</si>
  <si>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</si>
  <si>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</si>
  <si>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</si>
  <si>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</si>
  <si>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</si>
  <si>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</si>
  <si>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</si>
  <si>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</si>
  <si>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</si>
  <si>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</si>
  <si>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</si>
  <si>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</si>
  <si>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</si>
  <si>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</si>
  <si>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</si>
  <si>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</si>
  <si>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</si>
  <si>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</si>
  <si>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</si>
  <si>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</si>
  <si>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</si>
  <si>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</si>
  <si>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</si>
  <si>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</si>
  <si>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</si>
  <si>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</si>
  <si>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</si>
  <si>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</si>
  <si>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</si>
  <si>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</si>
  <si>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</si>
  <si>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</si>
  <si>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</si>
  <si>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</si>
  <si>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</si>
  <si>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</si>
  <si>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</si>
  <si>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</si>
  <si>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</si>
  <si>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</si>
  <si>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</si>
  <si>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</si>
  <si>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</si>
  <si>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</si>
  <si>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</si>
  <si>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</si>
  <si>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</si>
  <si>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</si>
  <si>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</si>
  <si>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</si>
  <si>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</si>
  <si>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</si>
  <si>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</si>
  <si>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</si>
  <si>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</si>
  <si>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</si>
  <si>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</si>
  <si>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</si>
  <si>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</si>
  <si>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</si>
  <si>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</si>
  <si>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</si>
  <si>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</si>
  <si>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</si>
  <si>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</si>
  <si>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</si>
  <si>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</si>
  <si>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</si>
  <si>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</si>
  <si>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</si>
  <si>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</si>
  <si>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</si>
  <si>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</si>
  <si>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</si>
  <si>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</si>
  <si>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</si>
  <si>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</si>
  <si>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</si>
  <si>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</si>
  <si>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</si>
  <si>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</si>
  <si>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</si>
  <si>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</si>
  <si>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</si>
  <si>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</si>
  <si>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</si>
  <si>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</si>
  <si>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</si>
  <si>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</si>
  <si>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</si>
  <si>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</si>
  <si>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</si>
  <si>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</si>
  <si>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</si>
  <si>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</si>
  <si>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</si>
  <si>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</si>
  <si>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</si>
  <si>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</si>
  <si>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</si>
  <si>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</si>
  <si>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</si>
  <si>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</si>
  <si>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</si>
  <si>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</si>
  <si>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</si>
  <si>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</si>
  <si>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</si>
  <si>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</si>
  <si>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</si>
  <si>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</si>
  <si>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</si>
  <si>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</si>
  <si>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</si>
  <si>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</si>
  <si>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</si>
  <si>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</si>
  <si>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</si>
  <si>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</si>
  <si>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</si>
  <si>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</si>
  <si>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</si>
  <si>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</si>
  <si>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</si>
  <si>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</si>
  <si>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</si>
  <si>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</si>
  <si>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</si>
  <si>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</si>
  <si>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</si>
  <si>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</si>
  <si>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</si>
  <si>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</si>
  <si>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</si>
  <si>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</si>
  <si>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</si>
  <si>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</si>
  <si>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</si>
  <si>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</si>
  <si>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</si>
  <si>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</si>
  <si>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</si>
  <si>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</si>
  <si>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</si>
  <si>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</si>
  <si>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</si>
  <si>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</si>
  <si>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</si>
  <si>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</si>
  <si>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</si>
  <si>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</si>
  <si>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</si>
  <si>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</si>
  <si>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</si>
  <si>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</si>
  <si>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</si>
  <si>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</si>
  <si>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</si>
  <si>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</si>
  <si>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</si>
  <si>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</si>
  <si>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</si>
  <si>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</si>
  <si>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</si>
  <si>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</si>
  <si>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</si>
  <si>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</si>
  <si>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</si>
  <si>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</si>
  <si>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</si>
  <si>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</si>
  <si>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</si>
  <si>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</si>
  <si>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</si>
  <si>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</si>
  <si>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</si>
  <si>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</si>
  <si>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</si>
  <si>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</si>
  <si>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</si>
  <si>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</si>
  <si>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</si>
  <si>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</si>
  <si>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</si>
  <si>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</si>
  <si>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</si>
  <si>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</si>
  <si>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</si>
  <si>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</si>
  <si>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</si>
  <si>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</si>
  <si>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</si>
  <si>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</si>
  <si>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</si>
  <si>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</si>
  <si>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</si>
  <si>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</si>
  <si>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</si>
  <si>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</si>
  <si>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</si>
  <si>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</si>
  <si>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</si>
  <si>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</si>
  <si>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</si>
  <si>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</si>
  <si>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</si>
  <si>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</si>
  <si>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</si>
  <si>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</si>
  <si>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</si>
  <si>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</si>
  <si>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</si>
  <si>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</si>
  <si>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</si>
  <si>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</si>
  <si>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</si>
  <si>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</si>
  <si>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</si>
  <si>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</si>
  <si>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</si>
  <si>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</si>
  <si>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</si>
  <si>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</si>
  <si>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</si>
  <si>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</si>
  <si>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</si>
  <si>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</si>
  <si>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</si>
  <si>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</si>
  <si>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</si>
  <si>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</si>
  <si>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</si>
  <si>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</si>
  <si>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</si>
  <si>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</si>
  <si>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</si>
  <si>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</si>
  <si>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</si>
  <si>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</si>
  <si>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</si>
  <si>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</si>
  <si>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</si>
  <si>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</si>
  <si>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</si>
  <si>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</si>
  <si>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</si>
  <si>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</si>
  <si>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</si>
  <si>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</si>
  <si>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</si>
  <si>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</si>
  <si>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</si>
  <si>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</si>
  <si>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</si>
  <si>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</si>
  <si>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</si>
  <si>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</si>
  <si>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</si>
  <si>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</si>
  <si>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</si>
  <si>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</si>
  <si>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</si>
  <si>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</si>
  <si>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</si>
  <si>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</si>
  <si>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</si>
  <si>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</si>
  <si>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</si>
  <si>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</si>
  <si>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</si>
  <si>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</si>
  <si>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</si>
  <si>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</si>
  <si>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</si>
  <si>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</si>
  <si>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</si>
  <si>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</si>
  <si>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</si>
  <si>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</si>
  <si>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</si>
  <si>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</si>
  <si>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</si>
  <si>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</si>
  <si>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</si>
  <si>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</si>
  <si>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</si>
  <si>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</si>
  <si>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</si>
  <si>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</si>
  <si>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</si>
  <si>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</si>
  <si>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</si>
  <si>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</si>
  <si>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</si>
  <si>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</si>
  <si>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</si>
  <si>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</si>
  <si>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</si>
  <si>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</si>
  <si>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</si>
  <si>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</si>
  <si>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</si>
  <si>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</si>
  <si>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</si>
  <si>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</si>
  <si>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</si>
  <si>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</si>
  <si>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</si>
  <si>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</si>
  <si>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</si>
  <si>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</si>
  <si>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</si>
  <si>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</si>
  <si>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</si>
  <si>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</si>
  <si>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</si>
  <si>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</si>
  <si>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</si>
  <si>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</si>
  <si>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</si>
  <si>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</si>
  <si>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</si>
  <si>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</si>
  <si>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</si>
  <si>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</si>
  <si>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</si>
  <si>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</si>
  <si>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</si>
  <si>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</si>
  <si>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</si>
  <si>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</si>
  <si>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</si>
  <si>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</si>
  <si>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</si>
  <si>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</si>
  <si>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</si>
  <si>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</si>
  <si>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</si>
  <si>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</si>
  <si>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</si>
  <si>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</si>
  <si>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</si>
  <si>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</si>
  <si>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</si>
  <si>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</si>
  <si>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</si>
  <si>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</si>
  <si>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</si>
  <si>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</si>
  <si>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</si>
  <si>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</si>
  <si>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</si>
  <si>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</si>
  <si>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</si>
  <si>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</si>
  <si>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</si>
  <si>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</si>
  <si>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</si>
  <si>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</si>
  <si>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</si>
  <si>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</si>
  <si>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</si>
  <si>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</si>
  <si>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</si>
  <si>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</si>
  <si>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</si>
  <si>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</si>
  <si>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</si>
  <si>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</si>
  <si>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</si>
  <si>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</si>
  <si>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</si>
  <si>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</si>
  <si>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</si>
  <si>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</si>
  <si>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</si>
  <si>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</si>
  <si>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</si>
  <si>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</si>
  <si>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</si>
  <si>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</si>
  <si>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</si>
  <si>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</si>
  <si>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</si>
  <si>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</si>
  <si>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</si>
  <si>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</si>
  <si>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</si>
  <si>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</si>
  <si>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</si>
  <si>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</si>
  <si>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</si>
  <si>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</si>
  <si>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</si>
  <si>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</si>
  <si>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</si>
  <si>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</si>
  <si>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</si>
  <si>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</si>
  <si>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</si>
  <si>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</si>
  <si>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</si>
  <si>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</si>
  <si>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</si>
  <si>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</si>
  <si>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</si>
  <si>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</si>
  <si>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</si>
  <si>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</si>
  <si>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</si>
  <si>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</si>
  <si>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</si>
  <si>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</si>
  <si>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</si>
  <si>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</si>
  <si>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</si>
  <si>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</si>
  <si>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</si>
  <si>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</si>
  <si>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</si>
  <si>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</si>
  <si>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</si>
  <si>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</si>
  <si>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</si>
  <si>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</si>
  <si>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</si>
  <si>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</si>
  <si>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</si>
  <si>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</si>
  <si>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</si>
  <si>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</si>
  <si>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</si>
  <si>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</si>
  <si>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</si>
  <si>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</si>
  <si>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</si>
  <si>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</si>
  <si>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</si>
  <si>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</si>
  <si>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</si>
  <si>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</si>
  <si>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</si>
  <si>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</si>
  <si>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</si>
  <si>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</si>
  <si>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</si>
  <si>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</si>
  <si>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</si>
  <si>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</si>
  <si>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</si>
  <si>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</si>
  <si>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</si>
  <si>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</si>
  <si>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</si>
  <si>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</si>
  <si>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</si>
  <si>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</si>
  <si>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</si>
  <si>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</si>
  <si>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</si>
  <si>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</si>
  <si>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</si>
  <si>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</si>
  <si>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</si>
  <si>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</si>
  <si>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</si>
  <si>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</si>
  <si>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</si>
  <si>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</si>
  <si>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</si>
  <si>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</si>
  <si>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</si>
  <si>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</si>
  <si>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</si>
  <si>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</si>
  <si>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</si>
  <si>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</si>
  <si>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</si>
  <si>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</si>
  <si>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</si>
  <si>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</si>
  <si>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</si>
  <si>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</si>
  <si>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</si>
  <si>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</si>
  <si>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</si>
  <si>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</si>
  <si>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</si>
  <si>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</si>
  <si>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</si>
  <si>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</si>
  <si>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</si>
  <si>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</si>
  <si>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</si>
  <si>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</si>
  <si>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</si>
  <si>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</si>
  <si>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</si>
  <si>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</si>
  <si>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</si>
  <si>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</si>
  <si>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</si>
  <si>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</si>
  <si>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</si>
  <si>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</si>
  <si>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</si>
  <si>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</si>
  <si>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</si>
  <si>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</si>
  <si>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</si>
  <si>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</si>
  <si>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</si>
  <si>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</si>
  <si>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</si>
  <si>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</si>
  <si>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</si>
  <si>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</si>
  <si>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</si>
  <si>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</si>
  <si>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</si>
  <si>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</si>
  <si>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</si>
  <si>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</si>
  <si>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</si>
  <si>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</si>
  <si>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</si>
  <si>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</si>
  <si>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</si>
  <si>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</si>
  <si>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</si>
  <si>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</si>
  <si>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</si>
  <si>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</si>
  <si>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</si>
  <si>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</si>
  <si>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</si>
  <si>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</si>
  <si>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</si>
  <si>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</si>
  <si>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</si>
  <si>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</si>
  <si>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</si>
  <si>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</si>
  <si>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</si>
  <si>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</si>
  <si>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</si>
  <si>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</si>
  <si>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</si>
  <si>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</si>
  <si>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</si>
  <si>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</si>
  <si>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</si>
  <si>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</si>
  <si>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</si>
  <si>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</si>
  <si>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</si>
  <si>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</si>
  <si>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</si>
  <si>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</si>
  <si>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</si>
  <si>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</si>
  <si>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</si>
  <si>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</si>
  <si>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</si>
  <si>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</si>
  <si>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</si>
  <si>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</si>
  <si>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</si>
  <si>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</si>
  <si>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</si>
  <si>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</si>
  <si>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</si>
  <si>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</si>
  <si>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</si>
  <si>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</si>
  <si>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</si>
  <si>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</si>
  <si>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</si>
  <si>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</si>
  <si>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</si>
  <si>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</si>
  <si>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</si>
  <si>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</si>
  <si>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</si>
  <si>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</si>
  <si>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</si>
  <si>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</si>
  <si>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</si>
  <si>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</si>
  <si>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</si>
  <si>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</si>
  <si>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</si>
  <si>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</si>
  <si>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</si>
  <si>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</si>
  <si>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</si>
  <si>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</si>
  <si>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</si>
  <si>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</si>
  <si>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</si>
  <si>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</si>
  <si>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</si>
  <si>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</si>
  <si>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</si>
  <si>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</si>
  <si>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</si>
  <si>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</si>
  <si>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</si>
  <si>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</si>
  <si>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</si>
  <si>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</si>
  <si>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</si>
  <si>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</si>
  <si>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</si>
  <si>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</si>
  <si>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</si>
  <si>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</si>
  <si>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</si>
  <si>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</si>
  <si>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</si>
  <si>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</si>
  <si>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</si>
  <si>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</si>
  <si>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</si>
  <si>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</si>
  <si>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</si>
  <si>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</si>
  <si>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</si>
  <si>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</si>
  <si>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</si>
  <si>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</si>
  <si>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</si>
  <si>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</si>
  <si>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</si>
  <si>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</si>
  <si>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</si>
  <si>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</si>
  <si>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</si>
  <si>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</si>
  <si>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</si>
  <si>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</si>
  <si>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</si>
  <si>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</si>
  <si>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</si>
  <si>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</si>
  <si>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</si>
  <si>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</si>
  <si>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</si>
  <si>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</si>
  <si>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</si>
  <si>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</si>
  <si>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</si>
  <si>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</si>
  <si>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</si>
  <si>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</si>
  <si>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</si>
  <si>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</si>
  <si>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</si>
  <si>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</si>
  <si>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</si>
  <si>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</si>
  <si>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</si>
  <si>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</si>
  <si>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</si>
  <si>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</si>
  <si>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</si>
  <si>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</si>
  <si>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</si>
  <si>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</si>
  <si>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</si>
  <si>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</si>
  <si>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</si>
  <si>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</si>
  <si>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</si>
  <si>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</si>
  <si>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</si>
  <si>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</si>
  <si>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</si>
  <si>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</si>
  <si>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</si>
  <si>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</si>
  <si>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</si>
  <si>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</si>
  <si>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</si>
  <si>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</si>
  <si>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</si>
  <si>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</si>
  <si>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</si>
  <si>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</si>
  <si>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</si>
  <si>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</si>
  <si>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</si>
  <si>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</si>
  <si>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</si>
  <si>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</si>
  <si>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</si>
  <si>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</si>
  <si>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</si>
  <si>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</si>
  <si>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</si>
  <si>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</si>
  <si>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</si>
  <si>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</si>
  <si>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</si>
  <si>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</si>
  <si>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</si>
  <si>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</si>
  <si>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</si>
  <si>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</si>
  <si>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</si>
  <si>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</si>
  <si>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</si>
  <si>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</si>
  <si>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</si>
  <si>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</si>
  <si>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</si>
  <si>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</si>
  <si>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</si>
  <si>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</si>
  <si>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</si>
  <si>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</si>
  <si>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</si>
  <si>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</si>
  <si>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</si>
  <si>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</si>
  <si>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</si>
  <si>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</si>
  <si>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</si>
  <si>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</si>
  <si>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</si>
  <si>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</si>
  <si>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</si>
  <si>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</si>
  <si>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</si>
  <si>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</si>
  <si>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</si>
  <si>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</si>
  <si>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</si>
  <si>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</si>
  <si>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</si>
  <si>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</si>
  <si>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</si>
  <si>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</si>
  <si>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</si>
  <si>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</si>
  <si>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</si>
  <si>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</si>
  <si>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</si>
  <si>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</si>
  <si>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</si>
  <si>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</si>
  <si>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</si>
  <si>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</si>
  <si>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</si>
  <si>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</si>
  <si>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</si>
  <si>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</si>
  <si>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</si>
  <si>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</si>
  <si>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</si>
  <si>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</si>
  <si>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</si>
  <si>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</si>
  <si>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</si>
  <si>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</si>
  <si>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</si>
  <si>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</si>
  <si>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</si>
  <si>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</si>
  <si>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</si>
  <si>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</si>
  <si>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</si>
  <si>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</si>
  <si>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</si>
  <si>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</si>
  <si>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</si>
  <si>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</si>
  <si>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</si>
  <si>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</si>
  <si>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</si>
  <si>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</si>
  <si>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</si>
  <si>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</si>
  <si>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</si>
  <si>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</si>
  <si>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</si>
  <si>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</si>
  <si>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</si>
  <si>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</si>
  <si>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</si>
  <si>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</si>
  <si>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</si>
  <si>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</si>
  <si>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</si>
  <si>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</si>
  <si>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</si>
  <si>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</si>
  <si>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</si>
  <si>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</si>
  <si>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</si>
  <si>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</si>
  <si>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</si>
  <si>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</si>
  <si>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</si>
  <si>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</si>
  <si>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</si>
  <si>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</si>
  <si>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</si>
  <si>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</si>
  <si>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</si>
  <si>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</si>
  <si>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</si>
  <si>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</si>
  <si>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</si>
  <si>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</si>
  <si>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</si>
  <si>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</si>
  <si>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</si>
  <si>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</si>
  <si>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</si>
  <si>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</si>
  <si>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</si>
  <si>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</si>
  <si>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</si>
  <si>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</si>
  <si>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</si>
  <si>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</si>
  <si>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</si>
  <si>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</si>
  <si>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</si>
  <si>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</si>
  <si>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</si>
  <si>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</si>
  <si>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</si>
  <si>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</si>
  <si>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</si>
  <si>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</si>
  <si>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</si>
  <si>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</si>
  <si>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</si>
  <si>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</si>
  <si>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</si>
  <si>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</si>
  <si>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</si>
  <si>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</si>
  <si>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</si>
  <si>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</si>
  <si>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</si>
  <si>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</si>
  <si>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</si>
  <si>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</si>
  <si>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</si>
  <si>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</si>
  <si>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</si>
  <si>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</si>
  <si>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</si>
  <si>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</si>
  <si>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</si>
  <si>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</si>
  <si>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</si>
  <si>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</si>
  <si>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</si>
  <si>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</si>
  <si>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</si>
  <si>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</si>
  <si>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</si>
  <si>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</si>
  <si>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</si>
  <si>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</si>
  <si>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</si>
  <si>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</si>
  <si>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</si>
  <si>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</si>
  <si>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</si>
  <si>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</si>
  <si>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</si>
  <si>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</si>
  <si>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</si>
  <si>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</si>
  <si>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</si>
  <si>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</si>
  <si>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</si>
  <si>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</si>
  <si>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</si>
  <si>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</si>
  <si>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</si>
  <si>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</si>
  <si>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</si>
  <si>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</si>
  <si>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</si>
  <si>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</si>
  <si>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</si>
  <si>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</si>
  <si>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</si>
  <si>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</si>
  <si>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</si>
  <si>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</si>
  <si>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</si>
  <si>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</si>
  <si>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</si>
  <si>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</si>
  <si>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</si>
  <si>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</si>
  <si>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</si>
  <si>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</si>
  <si>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</si>
  <si>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</si>
  <si>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</si>
  <si>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</si>
  <si>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</si>
  <si>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</si>
  <si>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</si>
  <si>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</si>
  <si>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</si>
  <si>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</si>
  <si>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</si>
  <si>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</si>
  <si>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</si>
  <si>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</si>
  <si>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</si>
  <si>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</si>
  <si>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</si>
  <si>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</si>
  <si>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</si>
  <si>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</si>
  <si>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</si>
  <si>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</si>
  <si>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</si>
  <si>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</si>
  <si>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</si>
  <si>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</si>
  <si>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</si>
  <si>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</si>
  <si>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</si>
  <si>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</si>
  <si>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</si>
  <si>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</si>
  <si>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</si>
  <si>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</si>
  <si>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</si>
  <si>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</si>
  <si>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</si>
  <si>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</si>
  <si>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</si>
  <si>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</si>
  <si>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</si>
  <si>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</si>
  <si>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</si>
  <si>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</si>
  <si>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</si>
  <si>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</si>
  <si>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</si>
  <si>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</si>
  <si>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</si>
  <si>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</si>
  <si>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</si>
  <si>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</si>
  <si>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</si>
  <si>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</si>
  <si>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</si>
  <si>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</si>
  <si>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</si>
  <si>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</si>
  <si>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</si>
  <si>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</si>
  <si>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</si>
  <si>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</si>
  <si>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</si>
  <si>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</si>
  <si>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</si>
  <si>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</si>
  <si>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</si>
  <si>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</si>
  <si>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</si>
  <si>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</si>
  <si>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</si>
  <si>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</si>
  <si>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</si>
  <si>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</si>
  <si>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</si>
  <si>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</si>
  <si>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</si>
  <si>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</si>
  <si>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</si>
  <si>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</si>
  <si>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</si>
  <si>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</si>
  <si>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</si>
  <si>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</si>
  <si>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</si>
  <si>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</si>
  <si>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</si>
  <si>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</si>
  <si>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</si>
  <si>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</si>
  <si>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</si>
  <si>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</si>
  <si>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</si>
  <si>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</si>
  <si>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</si>
  <si>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</si>
  <si>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</si>
  <si>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</si>
  <si>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</si>
  <si>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</si>
  <si>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</si>
  <si>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</si>
  <si>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</si>
  <si>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</si>
  <si>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</si>
  <si>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</si>
  <si>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</si>
  <si>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</si>
  <si>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</si>
  <si>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</si>
  <si>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</si>
  <si>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</si>
  <si>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</si>
  <si>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</si>
  <si>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</si>
  <si>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</si>
  <si>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</si>
  <si>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</si>
  <si>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</si>
  <si>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</si>
  <si>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</si>
  <si>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</si>
  <si>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</si>
  <si>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</si>
  <si>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</si>
  <si>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</si>
  <si>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</si>
  <si>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</si>
  <si>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</si>
  <si>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</si>
  <si>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</si>
  <si>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</si>
  <si>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</si>
  <si>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</si>
  <si>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</si>
  <si>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</si>
  <si>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</si>
  <si>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</si>
  <si>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</si>
  <si>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</si>
  <si>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</si>
  <si>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</si>
  <si>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</si>
  <si>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</si>
  <si>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</si>
  <si>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</si>
  <si>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</si>
  <si>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</si>
  <si>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</si>
  <si>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</si>
  <si>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</si>
  <si>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</si>
  <si>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</si>
  <si>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</si>
  <si>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</si>
  <si>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</si>
  <si>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</si>
  <si>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</si>
  <si>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</si>
  <si>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</si>
  <si>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</si>
  <si>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</si>
  <si>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</si>
  <si>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</si>
  <si>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</si>
  <si>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</si>
  <si>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</si>
  <si>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</si>
  <si>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</si>
  <si>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</si>
  <si>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</si>
  <si>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</si>
  <si>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</si>
  <si>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</si>
  <si>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</si>
  <si>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</si>
  <si>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</si>
  <si>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</si>
  <si>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</si>
  <si>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</si>
  <si>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</si>
  <si>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</si>
  <si>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</si>
  <si>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</si>
  <si>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</si>
  <si>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</si>
  <si>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</si>
  <si>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</si>
  <si>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</si>
  <si>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</si>
  <si>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</si>
  <si>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</si>
  <si>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</si>
  <si>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</si>
  <si>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</si>
  <si>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</si>
  <si>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</si>
  <si>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</si>
  <si>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</si>
  <si>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</si>
  <si>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</si>
  <si>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</si>
  <si>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</si>
  <si>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</si>
  <si>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</si>
  <si>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</si>
  <si>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</si>
  <si>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</si>
  <si>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</si>
  <si>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</si>
  <si>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</si>
  <si>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</si>
  <si>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</si>
  <si>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</si>
  <si>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</si>
  <si>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</si>
  <si>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</si>
  <si>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</si>
  <si>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</si>
  <si>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</si>
  <si>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</si>
  <si>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</si>
  <si>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</si>
  <si>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</si>
  <si>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</si>
  <si>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</si>
  <si>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</si>
  <si>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</si>
  <si>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</si>
  <si>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</si>
  <si>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</si>
  <si>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</si>
  <si>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</si>
  <si>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</si>
  <si>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</si>
  <si>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</si>
  <si>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</si>
  <si>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</si>
  <si>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</si>
  <si>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</si>
  <si>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</si>
  <si>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</si>
  <si>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</si>
  <si>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</si>
  <si>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</si>
  <si>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</si>
  <si>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</si>
  <si>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</si>
  <si>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</si>
  <si>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</si>
  <si>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</si>
  <si>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</si>
  <si>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</si>
  <si>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</si>
  <si>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</si>
  <si>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</si>
  <si>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</si>
  <si>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</si>
  <si>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</si>
  <si>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</si>
  <si>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</si>
  <si>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</si>
  <si>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</si>
  <si>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</si>
  <si>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</si>
  <si>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</si>
  <si>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</si>
  <si>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</si>
  <si>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</si>
  <si>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</si>
  <si>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</si>
  <si>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</si>
  <si>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</si>
  <si>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</si>
  <si>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</si>
  <si>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</si>
  <si>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</si>
  <si>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</si>
  <si>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</si>
  <si>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</si>
  <si>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</si>
  <si>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</si>
  <si>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</si>
  <si>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</si>
  <si>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</si>
  <si>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</si>
  <si>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</si>
  <si>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</si>
  <si>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</si>
  <si>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</si>
  <si>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</si>
  <si>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</si>
  <si>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</si>
  <si>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</si>
  <si>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</si>
  <si>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</si>
  <si>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</si>
  <si>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</si>
  <si>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</si>
  <si>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</si>
  <si>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</si>
  <si>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</si>
  <si>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</si>
  <si>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</si>
  <si>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</si>
  <si>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</si>
  <si>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</si>
  <si>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</si>
  <si>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</si>
  <si>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</si>
  <si>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</si>
  <si>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</si>
  <si>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</si>
  <si>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</si>
  <si>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</si>
  <si>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</si>
  <si>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</si>
  <si>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</si>
  <si>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</si>
  <si>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</si>
  <si>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</si>
  <si>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</si>
  <si>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</si>
  <si>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</si>
  <si>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</si>
  <si>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</si>
  <si>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</si>
  <si>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</si>
  <si>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</si>
  <si>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</si>
  <si>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</si>
  <si>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</si>
  <si>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</si>
  <si>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</si>
  <si>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</si>
  <si>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</si>
  <si>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</si>
  <si>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</si>
  <si>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</si>
  <si>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</si>
  <si>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</si>
  <si>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</si>
  <si>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</si>
  <si>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</si>
  <si>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</si>
  <si>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</si>
  <si>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</si>
  <si>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</si>
  <si>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</si>
  <si>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</si>
  <si>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</si>
  <si>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</si>
  <si>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</si>
  <si>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</si>
  <si>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</si>
  <si>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</si>
  <si>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</si>
  <si>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</si>
  <si>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</si>
  <si>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</si>
  <si>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</si>
  <si>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</si>
  <si>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</si>
  <si>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</si>
  <si>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</si>
  <si>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</si>
  <si>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</si>
  <si>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</si>
  <si>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</si>
  <si>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</si>
  <si>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</si>
  <si>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</si>
  <si>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</si>
  <si>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</si>
  <si>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</si>
  <si>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</si>
  <si>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</si>
  <si>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</si>
  <si>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</si>
  <si>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</si>
  <si>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</si>
  <si>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</si>
  <si>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</si>
  <si>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</si>
  <si>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</si>
  <si>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</si>
  <si>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</si>
  <si>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</si>
  <si>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</si>
  <si>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</si>
  <si>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</si>
  <si>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</si>
  <si>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</si>
  <si>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</si>
  <si>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</si>
  <si>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</si>
  <si>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</si>
  <si>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</si>
  <si>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</si>
  <si>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</si>
  <si>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</si>
  <si>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</si>
  <si>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</si>
  <si>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</si>
  <si>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</si>
  <si>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</si>
  <si>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</si>
  <si>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</si>
  <si>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</si>
  <si>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</si>
  <si>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</si>
  <si>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</si>
  <si>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</si>
  <si>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</si>
  <si>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</si>
  <si>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</si>
  <si>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</si>
  <si>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</si>
  <si>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</si>
  <si>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</si>
  <si>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</si>
  <si>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</si>
  <si>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</si>
  <si>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</si>
  <si>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</si>
  <si>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</si>
  <si>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</si>
  <si>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</si>
  <si>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</si>
  <si>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</si>
  <si>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</si>
  <si>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</si>
  <si>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</si>
  <si>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</si>
  <si>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</si>
  <si>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</si>
  <si>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</si>
  <si>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</si>
  <si>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</si>
  <si>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</si>
  <si>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</si>
  <si>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</si>
  <si>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</si>
  <si>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</si>
  <si>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</si>
  <si>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</si>
  <si>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</si>
  <si>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</si>
  <si>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</si>
  <si>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</si>
  <si>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</si>
  <si>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</si>
  <si>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</si>
  <si>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</si>
  <si>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</si>
  <si>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</si>
  <si>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</si>
  <si>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</si>
  <si>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</si>
  <si>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</si>
  <si>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</si>
  <si>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</si>
  <si>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</si>
  <si>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</si>
  <si>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</si>
  <si>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</si>
  <si>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</si>
  <si>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</si>
  <si>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</si>
  <si>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</si>
  <si>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</si>
  <si>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</si>
  <si>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</si>
  <si>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</si>
  <si>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</si>
  <si>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</si>
  <si>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</si>
  <si>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</si>
  <si>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</si>
  <si>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</si>
  <si>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</si>
  <si>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</si>
  <si>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</si>
  <si>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</si>
  <si>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</si>
  <si>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</si>
  <si>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</si>
  <si>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</si>
  <si>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</si>
  <si>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</si>
  <si>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</si>
  <si>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</si>
  <si>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</si>
  <si>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</si>
  <si>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</si>
  <si>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</si>
  <si>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</si>
  <si>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</si>
  <si>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</si>
  <si>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</si>
  <si>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</si>
  <si>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</si>
  <si>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</si>
  <si>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</si>
  <si>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</si>
  <si>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</si>
  <si>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</si>
  <si>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</si>
  <si>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</si>
  <si>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</si>
  <si>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</si>
  <si>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</si>
  <si>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</si>
  <si>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</si>
  <si>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</si>
  <si>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</si>
  <si>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</si>
  <si>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</si>
  <si>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</si>
  <si>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</si>
  <si>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</si>
  <si>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</si>
  <si>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</si>
  <si>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</si>
  <si>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</si>
  <si>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</si>
  <si>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</si>
  <si>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</si>
  <si>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</si>
  <si>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</si>
  <si>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</si>
  <si>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</si>
  <si>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</si>
  <si>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</si>
  <si>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</si>
  <si>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</si>
  <si>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</si>
  <si>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</si>
  <si>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</si>
  <si>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</si>
  <si>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</si>
  <si>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</si>
  <si>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</si>
  <si>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</si>
  <si>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</si>
  <si>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</si>
  <si>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</si>
  <si>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</si>
  <si>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</si>
  <si>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</si>
  <si>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</si>
  <si>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</si>
  <si>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</si>
  <si>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</si>
  <si>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</si>
  <si>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</si>
  <si>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</si>
  <si>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</si>
  <si>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</si>
  <si>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</si>
  <si>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</si>
  <si>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</si>
  <si>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</si>
  <si>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</si>
  <si>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</si>
  <si>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</si>
  <si>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</si>
  <si>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</si>
  <si>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</si>
  <si>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</si>
  <si>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</si>
  <si>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</si>
  <si>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</si>
  <si>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</si>
  <si>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</si>
  <si>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</si>
  <si>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</si>
  <si>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</si>
  <si>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</si>
  <si>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</si>
  <si>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</si>
  <si>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</si>
  <si>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</si>
  <si>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</si>
  <si>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</si>
  <si>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</si>
  <si>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</si>
  <si>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</si>
  <si>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</si>
  <si>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</si>
  <si>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</si>
  <si>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</si>
  <si>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</si>
  <si>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</si>
  <si>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</si>
  <si>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</si>
  <si>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</si>
  <si>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</si>
  <si>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</si>
  <si>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</si>
  <si>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</si>
  <si>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</si>
  <si>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</si>
  <si>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</si>
  <si>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</si>
  <si>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</si>
  <si>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</si>
  <si>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</si>
  <si>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</si>
  <si>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</si>
  <si>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</si>
  <si>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</si>
  <si>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</si>
  <si>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</si>
  <si>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</si>
  <si>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</si>
  <si>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</si>
  <si>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</si>
  <si>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</si>
  <si>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</si>
  <si>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</si>
  <si>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</si>
  <si>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</si>
  <si>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</si>
  <si>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</si>
  <si>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</si>
  <si>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</si>
  <si>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</si>
  <si>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</si>
  <si>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</si>
  <si>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</si>
  <si>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</si>
  <si>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</si>
  <si>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</si>
  <si>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</si>
  <si>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</si>
  <si>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</si>
  <si>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</si>
  <si>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</si>
  <si>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</si>
  <si>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</si>
  <si>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</si>
  <si>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</si>
  <si>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</si>
  <si>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</si>
  <si>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</si>
  <si>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</si>
  <si>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</si>
  <si>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</si>
  <si>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</si>
  <si>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</si>
  <si>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</si>
  <si>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</si>
  <si>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</si>
  <si>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</si>
  <si>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</si>
  <si>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</si>
  <si>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</si>
  <si>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</si>
  <si>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</si>
  <si>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</si>
  <si>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</si>
  <si>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</si>
  <si>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</si>
  <si>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</si>
  <si>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</si>
  <si>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</si>
  <si>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</si>
  <si>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</si>
  <si>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</si>
  <si>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</si>
  <si>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</si>
  <si>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</si>
  <si>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</si>
  <si>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</si>
  <si>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</si>
  <si>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</si>
  <si>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</si>
  <si>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</si>
  <si>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</si>
  <si>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</si>
  <si>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</si>
  <si>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</si>
  <si>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</si>
  <si>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</si>
  <si>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</si>
  <si>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</si>
  <si>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</si>
  <si>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</si>
  <si>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</si>
  <si>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</si>
  <si>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</si>
  <si>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</si>
  <si>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</si>
  <si>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</si>
  <si>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</si>
  <si>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</si>
  <si>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</si>
  <si>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</si>
  <si>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</si>
  <si>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</si>
  <si>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</si>
  <si>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</si>
  <si>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</si>
  <si>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</si>
  <si>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</si>
  <si>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</si>
  <si>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</si>
  <si>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</si>
  <si>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</si>
  <si>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</si>
  <si>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</si>
  <si>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</si>
  <si>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</si>
  <si>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</si>
  <si>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</si>
  <si>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</si>
  <si>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</si>
  <si>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</si>
  <si>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</si>
  <si>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</si>
  <si>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</si>
  <si>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</si>
  <si>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</si>
  <si>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</si>
  <si>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</si>
  <si>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</si>
  <si>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</si>
  <si>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</si>
  <si>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</si>
  <si>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</si>
  <si>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</si>
  <si>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</si>
  <si>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</si>
  <si>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</si>
  <si>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</si>
  <si>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</si>
  <si>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</si>
  <si>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</si>
  <si>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</si>
  <si>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</si>
  <si>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</si>
  <si>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</si>
  <si>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</si>
  <si>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</si>
  <si>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</si>
  <si>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</si>
  <si>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</si>
  <si>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</si>
  <si>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</si>
  <si>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</si>
  <si>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</si>
  <si>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</si>
  <si>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</si>
  <si>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</si>
  <si>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</si>
  <si>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</si>
  <si>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</si>
  <si>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</si>
  <si>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</si>
  <si>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</si>
  <si>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</si>
  <si>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</si>
  <si>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</si>
  <si>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</si>
  <si>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</si>
  <si>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</si>
  <si>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</si>
  <si>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</si>
  <si>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</si>
  <si>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</si>
  <si>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</si>
  <si>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</si>
  <si>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</si>
  <si>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</si>
  <si>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</si>
  <si>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</si>
  <si>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</si>
  <si>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</si>
  <si>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</si>
  <si>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</si>
  <si>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</si>
  <si>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</si>
  <si>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</si>
  <si>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</si>
  <si>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</si>
  <si>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</si>
  <si>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</si>
  <si>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</si>
  <si>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</si>
  <si>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</si>
  <si>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</si>
  <si>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</si>
  <si>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</si>
  <si>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</si>
  <si>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</si>
  <si>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</si>
  <si>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</si>
  <si>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</si>
  <si>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</si>
  <si>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</si>
  <si>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</si>
  <si>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</si>
  <si>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</si>
  <si>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</si>
  <si>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</si>
  <si>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</si>
  <si>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</si>
  <si>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</si>
  <si>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</si>
  <si>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</si>
  <si>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</si>
  <si>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</si>
  <si>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</si>
  <si>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</si>
  <si>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</si>
  <si>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</si>
  <si>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</si>
  <si>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</si>
  <si>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</si>
  <si>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</si>
  <si>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</si>
  <si>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</si>
  <si>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</si>
  <si>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</si>
  <si>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</si>
  <si>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</si>
  <si>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</si>
  <si>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</si>
  <si>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</si>
  <si>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</si>
  <si>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</si>
  <si>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</si>
  <si>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</si>
  <si>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</si>
  <si>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</si>
  <si>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</si>
  <si>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</si>
  <si>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</si>
  <si>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</si>
  <si>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</si>
  <si>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</si>
  <si>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</si>
  <si>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</si>
  <si>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</si>
  <si>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</si>
  <si>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</si>
  <si>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</si>
  <si>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</si>
  <si>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</si>
  <si>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</si>
  <si>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</si>
  <si>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</si>
  <si>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</si>
  <si>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</si>
  <si>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</si>
  <si>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</si>
  <si>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</si>
  <si>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</si>
  <si>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</si>
  <si>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</si>
  <si>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</si>
  <si>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</si>
  <si>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</si>
  <si>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</si>
  <si>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</si>
  <si>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</si>
  <si>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</si>
  <si>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</si>
  <si>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</si>
  <si>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</si>
  <si>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</si>
  <si>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</si>
  <si>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</si>
  <si>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</si>
  <si>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</si>
  <si>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</si>
  <si>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</si>
  <si>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</si>
  <si>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</si>
  <si>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</si>
  <si>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</si>
  <si>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</si>
  <si>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</si>
  <si>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</si>
  <si>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</si>
  <si>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</si>
  <si>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</si>
  <si>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</si>
  <si>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</si>
  <si>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</si>
  <si>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</si>
  <si>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</si>
  <si>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</si>
  <si>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</si>
  <si>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</si>
  <si>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</si>
  <si>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</si>
  <si>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</si>
  <si>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</si>
  <si>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</si>
  <si>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</si>
  <si>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</si>
  <si>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</si>
  <si>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</si>
  <si>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</si>
  <si>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</si>
  <si>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</si>
  <si>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</si>
  <si>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</si>
  <si>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</si>
  <si>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</si>
  <si>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</si>
  <si>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</si>
  <si>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</si>
  <si>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</si>
  <si>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</si>
  <si>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</si>
  <si>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</si>
  <si>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</si>
  <si>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</si>
  <si>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</si>
  <si>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</si>
  <si>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</si>
  <si>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</si>
  <si>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</si>
  <si>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</si>
  <si>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</si>
  <si>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</si>
  <si>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</si>
  <si>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</si>
  <si>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</si>
  <si>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</si>
  <si>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</si>
  <si>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</si>
  <si>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</si>
  <si>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</si>
  <si>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</si>
  <si>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</si>
  <si>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</si>
  <si>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</si>
  <si>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</si>
  <si>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</si>
  <si>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</si>
  <si>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</si>
  <si>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</si>
  <si>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</si>
  <si>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</si>
  <si>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</si>
  <si>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</si>
  <si>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</si>
  <si>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</si>
  <si>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</si>
  <si>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</si>
  <si>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</si>
  <si>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</si>
  <si>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</si>
  <si>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</si>
  <si>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</si>
  <si>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</si>
  <si>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</si>
  <si>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</si>
  <si>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</si>
  <si>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</si>
  <si>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</si>
  <si>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</si>
  <si>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</si>
  <si>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</si>
  <si>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</si>
  <si>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</si>
  <si>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</si>
  <si>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</si>
  <si>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</si>
  <si>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</si>
  <si>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</si>
  <si>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</si>
  <si>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</si>
  <si>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</si>
  <si>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</si>
  <si>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</si>
  <si>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</si>
  <si>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</si>
  <si>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</si>
  <si>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</si>
  <si>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</si>
  <si>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</si>
  <si>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</si>
  <si>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</si>
  <si>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</si>
  <si>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</si>
  <si>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</si>
  <si>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</si>
  <si>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</si>
  <si>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</si>
  <si>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</si>
  <si>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</si>
  <si>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</si>
  <si>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</si>
  <si>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</si>
  <si>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</si>
  <si>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</si>
  <si>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</si>
  <si>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</si>
  <si>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</si>
  <si>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</si>
  <si>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</si>
  <si>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</si>
  <si>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</si>
  <si>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</si>
  <si>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</si>
  <si>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</si>
  <si>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</si>
  <si>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</si>
  <si>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</si>
  <si>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</si>
  <si>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</si>
  <si>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</si>
  <si>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</si>
  <si>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</si>
  <si>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</si>
  <si>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</si>
  <si>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</si>
  <si>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</si>
  <si>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</si>
  <si>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</si>
  <si>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</si>
  <si>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</si>
  <si>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</si>
  <si>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</si>
  <si>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</si>
  <si>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</si>
  <si>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</si>
  <si>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</si>
  <si>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</si>
  <si>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</si>
  <si>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</si>
  <si>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</si>
  <si>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</si>
  <si>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</si>
  <si>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</si>
  <si>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</si>
  <si>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</si>
  <si>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</si>
  <si>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</si>
  <si>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</si>
  <si>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</si>
  <si>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</si>
  <si>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</si>
  <si>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</si>
  <si>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</si>
  <si>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</si>
  <si>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</si>
  <si>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</si>
  <si>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</si>
  <si>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</si>
  <si>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</si>
  <si>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</si>
  <si>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</si>
  <si>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</si>
  <si>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</si>
  <si>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</si>
  <si>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</si>
  <si>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</si>
  <si>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</si>
  <si>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</si>
  <si>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</si>
  <si>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</si>
  <si>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</si>
  <si>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</si>
  <si>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</si>
  <si>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</si>
  <si>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</si>
  <si>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</si>
  <si>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</si>
  <si>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</si>
  <si>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</si>
  <si>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</si>
  <si>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</si>
  <si>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</si>
  <si>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</si>
  <si>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</si>
  <si>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</si>
  <si>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</si>
  <si>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</si>
  <si>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</si>
  <si>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</si>
  <si>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</si>
  <si>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</si>
  <si>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</si>
  <si>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</si>
  <si>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</si>
  <si>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</si>
  <si>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</si>
  <si>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</si>
  <si>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</si>
  <si>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</si>
  <si>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</si>
  <si>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</si>
  <si>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</si>
  <si>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</si>
  <si>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</si>
  <si>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</si>
  <si>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</si>
  <si>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</si>
  <si>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</si>
  <si>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</si>
  <si>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</si>
  <si>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</si>
  <si>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</si>
  <si>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</si>
  <si>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</si>
  <si>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</si>
  <si>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</si>
  <si>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</si>
  <si>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</si>
  <si>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</si>
  <si>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</si>
  <si>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</si>
  <si>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</si>
  <si>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</si>
  <si>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</si>
  <si>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</si>
  <si>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</si>
  <si>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</si>
  <si>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</si>
  <si>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</si>
  <si>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</si>
  <si>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</si>
  <si>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</si>
  <si>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</si>
  <si>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</si>
  <si>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</si>
  <si>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</si>
  <si>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</si>
  <si>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</si>
  <si>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</si>
  <si>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</si>
  <si>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</si>
  <si>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</si>
  <si>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</si>
  <si>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</si>
  <si>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</si>
  <si>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</si>
  <si>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</si>
  <si>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</si>
  <si>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</si>
  <si>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</si>
  <si>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</si>
  <si>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</si>
  <si>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</si>
  <si>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</si>
  <si>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</si>
  <si>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</si>
  <si>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</si>
  <si>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</si>
  <si>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</si>
  <si>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</si>
  <si>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</si>
  <si>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</si>
  <si>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</si>
  <si>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</si>
  <si>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</si>
  <si>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</si>
  <si>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</si>
  <si>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</si>
  <si>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</si>
  <si>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</si>
  <si>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</si>
  <si>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</si>
  <si>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</si>
  <si>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</si>
  <si>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</si>
  <si>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</si>
  <si>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</si>
  <si>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</si>
  <si>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</si>
  <si>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</si>
  <si>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</si>
  <si>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</si>
  <si>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</si>
  <si>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</si>
  <si>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</si>
  <si>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</si>
  <si>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</si>
  <si>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</si>
  <si>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</si>
  <si>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</si>
  <si>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</si>
  <si>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</si>
  <si>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</si>
  <si>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</si>
  <si>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</si>
  <si>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</si>
  <si>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</si>
  <si>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</si>
  <si>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</si>
  <si>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</si>
  <si>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</si>
  <si>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</si>
  <si>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</si>
  <si>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</si>
  <si>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</si>
  <si>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</si>
  <si>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</si>
  <si>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</si>
  <si>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</si>
  <si>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</si>
  <si>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</si>
  <si>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</si>
  <si>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</si>
  <si>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</si>
  <si>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</si>
  <si>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</si>
  <si>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</si>
  <si>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</si>
  <si>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</si>
  <si>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</si>
  <si>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</si>
  <si>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</si>
  <si>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</si>
  <si>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</si>
  <si>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</si>
  <si>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</si>
  <si>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</si>
  <si>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</si>
  <si>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</si>
  <si>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</si>
  <si>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</si>
  <si>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</si>
  <si>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</si>
  <si>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</si>
  <si>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</si>
  <si>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</si>
  <si>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</si>
  <si>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</si>
  <si>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</si>
  <si>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</si>
  <si>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</si>
  <si>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</si>
  <si>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</si>
  <si>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</si>
  <si>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</si>
  <si>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</si>
  <si>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</si>
  <si>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</si>
  <si>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</si>
  <si>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</si>
  <si>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</si>
  <si>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</si>
  <si>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</si>
  <si>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</si>
  <si>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</si>
  <si>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</si>
  <si>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</si>
  <si>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</si>
  <si>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</si>
  <si>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</si>
  <si>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</si>
  <si>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</si>
  <si>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</si>
  <si>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</si>
  <si>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</si>
  <si>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</si>
  <si>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</si>
  <si>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</si>
  <si>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</si>
  <si>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</si>
  <si>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</si>
  <si>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</si>
  <si>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</si>
  <si>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</si>
  <si>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</si>
  <si>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</si>
  <si>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</si>
  <si>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</si>
  <si>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</si>
  <si>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</si>
  <si>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</si>
  <si>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</si>
  <si>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</si>
  <si>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</si>
  <si>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</si>
  <si>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</si>
  <si>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</si>
  <si>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</si>
  <si>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</si>
  <si>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</si>
  <si>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</si>
  <si>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</si>
  <si>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</si>
  <si>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</si>
  <si>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</si>
  <si>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</si>
  <si>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</si>
  <si>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</si>
  <si>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</si>
  <si>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</si>
  <si>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</si>
  <si>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</si>
  <si>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</si>
  <si>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</si>
  <si>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</si>
  <si>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</si>
  <si>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</si>
  <si>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</si>
  <si>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</si>
  <si>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</si>
  <si>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</si>
  <si>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</si>
  <si>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</si>
  <si>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</si>
  <si>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</si>
  <si>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</si>
  <si>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</si>
  <si>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</si>
  <si>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</si>
  <si>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</si>
  <si>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</si>
  <si>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</si>
  <si>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</si>
  <si>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</si>
  <si>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</si>
  <si>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</si>
  <si>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</si>
  <si>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</si>
  <si>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</si>
  <si>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</si>
  <si>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</si>
  <si>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</si>
  <si>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</si>
  <si>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</si>
  <si>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</si>
  <si>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</si>
  <si>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</si>
  <si>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</si>
  <si>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</si>
  <si>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</si>
  <si>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</si>
  <si>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</si>
  <si>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</si>
  <si>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</si>
  <si>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</si>
  <si>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</si>
  <si>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</si>
  <si>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</si>
  <si>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</si>
  <si>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</si>
  <si>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</si>
  <si>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</si>
  <si>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</si>
  <si>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</si>
  <si>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</si>
  <si>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</si>
  <si>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</si>
  <si>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</si>
  <si>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</si>
  <si>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</si>
  <si>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</si>
  <si>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</si>
  <si>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</si>
  <si>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</si>
  <si>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</si>
  <si>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</si>
  <si>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</si>
  <si>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</si>
  <si>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</si>
  <si>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</si>
  <si>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</si>
  <si>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</si>
  <si>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</si>
  <si>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</si>
  <si>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</si>
  <si>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</si>
  <si>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</si>
  <si>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</si>
  <si>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</si>
  <si>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</si>
  <si>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</si>
  <si>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</si>
  <si>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</si>
  <si>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</si>
  <si>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</si>
  <si>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</si>
  <si>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</si>
  <si>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</si>
  <si>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</si>
  <si>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</si>
  <si>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</si>
  <si>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</si>
  <si>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</si>
  <si>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</si>
  <si>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</si>
  <si>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</si>
  <si>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</si>
  <si>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</si>
  <si>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</si>
  <si>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</si>
  <si>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</si>
  <si>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</si>
  <si>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</si>
  <si>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</si>
  <si>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</si>
  <si>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</si>
  <si>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</si>
  <si>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</si>
  <si>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</si>
  <si>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</si>
  <si>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</si>
  <si>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</si>
  <si>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</si>
  <si>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</si>
  <si>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</si>
  <si>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</si>
  <si>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</si>
  <si>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</si>
  <si>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</si>
  <si>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</si>
  <si>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</si>
  <si>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</si>
  <si>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</si>
  <si>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</si>
  <si>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</si>
  <si>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</si>
  <si>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</si>
  <si>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</si>
  <si>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</si>
  <si>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</si>
  <si>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</si>
  <si>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</si>
  <si>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</si>
  <si>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</si>
  <si>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</si>
  <si>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</si>
  <si>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</si>
  <si>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</si>
  <si>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</si>
  <si>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</si>
  <si>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</si>
  <si>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</si>
  <si>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</si>
  <si>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</si>
  <si>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</si>
  <si>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</si>
  <si>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</si>
  <si>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</si>
  <si>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</si>
  <si>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</si>
  <si>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</si>
  <si>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</si>
  <si>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</si>
  <si>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</si>
  <si>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</si>
  <si>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</si>
  <si>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</si>
  <si>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</si>
  <si>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</si>
  <si>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</si>
  <si>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</si>
  <si>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</si>
  <si>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</si>
  <si>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</si>
  <si>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</si>
  <si>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</si>
  <si>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</si>
  <si>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</si>
  <si>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</si>
  <si>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</si>
  <si>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</si>
  <si>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</si>
  <si>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</si>
  <si>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</si>
  <si>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</si>
  <si>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</si>
  <si>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</si>
  <si>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</si>
  <si>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</si>
  <si>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</si>
  <si>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</si>
  <si>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</si>
  <si>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</si>
  <si>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</si>
  <si>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</si>
  <si>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</si>
  <si>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</si>
  <si>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</si>
  <si>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</si>
  <si>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</si>
  <si>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</si>
  <si>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</si>
  <si>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</si>
  <si>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</si>
  <si>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</si>
  <si>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</si>
  <si>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</si>
  <si>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</si>
  <si>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</si>
  <si>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</si>
  <si>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</si>
  <si>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</si>
  <si>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</si>
  <si>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</si>
  <si>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</si>
  <si>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</si>
  <si>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</si>
  <si>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</si>
  <si>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</si>
  <si>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</si>
  <si>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</si>
  <si>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</si>
  <si>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</si>
  <si>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</si>
  <si>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</si>
  <si>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</si>
  <si>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</si>
  <si>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</si>
  <si>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</si>
  <si>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</si>
  <si>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</si>
  <si>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</si>
  <si>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</si>
  <si>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</si>
  <si>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</si>
  <si>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</si>
  <si>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</si>
  <si>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</si>
  <si>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</si>
  <si>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</si>
  <si>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</si>
  <si>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</si>
  <si>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</si>
  <si>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</si>
  <si>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</si>
  <si>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</si>
  <si>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</si>
  <si>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</si>
  <si>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</si>
  <si>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</si>
  <si>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</si>
  <si>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</si>
  <si>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</si>
  <si>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</si>
  <si>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</si>
  <si>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</si>
  <si>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</si>
  <si>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</si>
  <si>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</si>
  <si>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</si>
  <si>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</si>
  <si>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</si>
  <si>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</si>
  <si>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</si>
  <si>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</si>
  <si>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</si>
  <si>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</si>
  <si>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</si>
  <si>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</si>
  <si>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</si>
  <si>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</si>
  <si>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</si>
  <si>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</si>
  <si>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</si>
  <si>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</si>
  <si>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</si>
  <si>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</si>
  <si>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</si>
  <si>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</si>
  <si>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</si>
  <si>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</si>
  <si>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</si>
  <si>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</si>
  <si>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</si>
  <si>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</si>
  <si>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</si>
  <si>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</si>
  <si>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</si>
  <si>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</si>
  <si>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</si>
  <si>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</si>
  <si>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</si>
  <si>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</si>
  <si>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</si>
  <si>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</si>
  <si>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</si>
  <si>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</si>
  <si>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</si>
  <si>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</si>
  <si>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</si>
  <si>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</si>
  <si>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</si>
  <si>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</si>
  <si>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</si>
  <si>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</si>
  <si>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</si>
  <si>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</si>
  <si>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</si>
  <si>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</si>
  <si>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</si>
  <si>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</si>
  <si>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</si>
  <si>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</si>
  <si>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</si>
  <si>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</si>
  <si>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</si>
  <si>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</si>
  <si>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</si>
  <si>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</si>
  <si>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</si>
  <si>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</si>
  <si>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</si>
  <si>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</si>
  <si>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</si>
  <si>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</si>
  <si>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</si>
  <si>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</si>
  <si>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</si>
  <si>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</si>
  <si>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</si>
  <si>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</si>
  <si>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</si>
  <si>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</si>
  <si>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</si>
  <si>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</si>
  <si>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</si>
  <si>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</si>
  <si>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</si>
  <si>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</si>
  <si>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</si>
  <si>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</si>
  <si>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</si>
  <si>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</si>
  <si>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</si>
  <si>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</si>
  <si>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</si>
  <si>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</si>
  <si>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</si>
  <si>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</si>
  <si>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</si>
  <si>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</si>
  <si>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</si>
  <si>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</si>
  <si>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</si>
  <si>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</si>
  <si>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</si>
  <si>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</si>
  <si>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</si>
  <si>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</si>
  <si>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</si>
  <si>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</si>
  <si>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</si>
  <si>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</si>
  <si>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</si>
  <si>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</si>
  <si>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</si>
  <si>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</si>
  <si>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</si>
  <si>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</si>
  <si>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</si>
  <si>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</si>
  <si>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</si>
  <si>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</si>
  <si>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</si>
  <si>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</si>
  <si>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</si>
  <si>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</si>
  <si>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</si>
  <si>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</si>
  <si>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</si>
  <si>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</si>
  <si>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</si>
  <si>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</si>
  <si>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</si>
  <si>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</si>
  <si>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</si>
  <si>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</si>
  <si>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</si>
  <si>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</si>
  <si>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</si>
  <si>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</si>
  <si>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</si>
  <si>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</si>
  <si>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</si>
  <si>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</si>
  <si>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</si>
  <si>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</si>
  <si>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</si>
  <si>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</si>
  <si>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</si>
  <si>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</si>
  <si>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</si>
  <si>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</si>
  <si>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</si>
  <si>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</si>
  <si>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</si>
  <si>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</si>
  <si>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</si>
  <si>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</si>
  <si>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</si>
  <si>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</si>
  <si>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</si>
  <si>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</si>
  <si>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</si>
  <si>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</si>
  <si>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</si>
  <si>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</si>
  <si>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</si>
  <si>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</si>
  <si>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</si>
  <si>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</si>
  <si>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</si>
  <si>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</si>
  <si>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</si>
  <si>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</si>
  <si>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</si>
  <si>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</si>
  <si>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</si>
  <si>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</si>
  <si>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</si>
  <si>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</si>
  <si>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</si>
  <si>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</si>
  <si>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</si>
  <si>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</si>
  <si>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</si>
  <si>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</si>
  <si>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</si>
  <si>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</si>
  <si>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</si>
  <si>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</si>
  <si>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</si>
  <si>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</si>
  <si>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</si>
  <si>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</si>
  <si>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</si>
  <si>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</si>
  <si>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</si>
  <si>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</si>
  <si>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</si>
  <si>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</si>
  <si>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</si>
  <si>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</si>
  <si>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</si>
  <si>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</si>
  <si>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</si>
  <si>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</si>
  <si>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</si>
  <si>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</si>
  <si>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</si>
  <si>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</si>
  <si>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</si>
  <si>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</si>
  <si>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</si>
  <si>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</si>
  <si>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</si>
  <si>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</si>
  <si>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</si>
  <si>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</si>
  <si>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</si>
  <si>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</si>
  <si>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</si>
  <si>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</si>
  <si>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</si>
  <si>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</si>
  <si>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</si>
  <si>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</si>
  <si>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</si>
  <si>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</si>
  <si>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</si>
  <si>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</si>
  <si>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</si>
  <si>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</si>
  <si>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</si>
  <si>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</si>
  <si>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</si>
  <si>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</si>
  <si>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</si>
  <si>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</si>
  <si>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</si>
  <si>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</si>
  <si>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</si>
  <si>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</si>
  <si>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</si>
  <si>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</si>
  <si>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</si>
  <si>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</si>
  <si>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</si>
  <si>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</si>
  <si>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</si>
  <si>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</si>
  <si>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</si>
  <si>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</si>
  <si>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</si>
  <si>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</si>
  <si>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</si>
  <si>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</si>
  <si>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</si>
  <si>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</si>
  <si>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</si>
  <si>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</si>
  <si>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</si>
  <si>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</si>
  <si>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</si>
  <si>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</si>
  <si>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</si>
  <si>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</si>
  <si>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</si>
  <si>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</si>
  <si>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</si>
  <si>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</si>
  <si>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</si>
  <si>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</si>
  <si>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</si>
  <si>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</si>
  <si>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</si>
  <si>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</si>
  <si>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</si>
  <si>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</si>
  <si>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</si>
  <si>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</si>
  <si>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</si>
  <si>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</si>
  <si>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</si>
  <si>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</si>
  <si>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</si>
  <si>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</si>
  <si>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</si>
  <si>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</si>
  <si>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</si>
  <si>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</si>
  <si>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</si>
  <si>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</si>
  <si>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</si>
  <si>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</si>
  <si>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</si>
  <si>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</si>
  <si>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</si>
  <si>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</si>
  <si>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</si>
  <si>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</si>
  <si>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</si>
  <si>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</si>
  <si>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</si>
  <si>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</si>
  <si>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</si>
  <si>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</si>
  <si>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</si>
  <si>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</si>
  <si>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</si>
  <si>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</si>
  <si>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</si>
  <si>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</si>
  <si>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</si>
  <si>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</si>
  <si>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</si>
  <si>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</si>
  <si>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</si>
  <si>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</si>
  <si>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</si>
  <si>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</si>
  <si>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</si>
  <si>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</si>
  <si>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</si>
  <si>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</si>
  <si>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</si>
  <si>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</si>
  <si>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</si>
  <si>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</si>
  <si>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</si>
  <si>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</si>
  <si>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</si>
  <si>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</si>
  <si>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</si>
  <si>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</si>
  <si>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</si>
  <si>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</si>
  <si>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</si>
  <si>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</si>
  <si>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</si>
  <si>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</si>
  <si>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</si>
  <si>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</si>
  <si>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</si>
  <si>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</si>
  <si>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</si>
  <si>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</si>
  <si>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</si>
  <si>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</si>
  <si>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</si>
  <si>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</si>
  <si>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</si>
  <si>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</si>
  <si>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</si>
  <si>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</si>
  <si>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</si>
  <si>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</si>
  <si>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</si>
  <si>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</si>
  <si>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</si>
  <si>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</si>
  <si>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</si>
  <si>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</si>
  <si>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</si>
  <si>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</si>
  <si>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</si>
  <si>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</si>
  <si>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</si>
  <si>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</si>
  <si>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</si>
  <si>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</si>
  <si>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</si>
  <si>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</si>
  <si>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</si>
  <si>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</si>
  <si>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</si>
  <si>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</si>
  <si>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</si>
  <si>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</si>
  <si>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</si>
  <si>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</si>
  <si>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</si>
  <si>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</si>
  <si>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</si>
  <si>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</si>
  <si>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</si>
  <si>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</si>
  <si>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</si>
  <si>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</si>
  <si>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</si>
  <si>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</si>
  <si>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</si>
  <si>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</si>
  <si>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</si>
  <si>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</si>
  <si>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</si>
  <si>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</si>
  <si>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</si>
  <si>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</si>
  <si>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</si>
  <si>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</si>
  <si>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</si>
  <si>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</si>
  <si>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</si>
  <si>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</si>
  <si>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</si>
  <si>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</si>
  <si>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</si>
  <si>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</si>
  <si>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</si>
  <si>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</si>
  <si>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</si>
  <si>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</si>
  <si>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</si>
  <si>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</si>
  <si>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</si>
  <si>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</si>
  <si>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</si>
  <si>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</si>
  <si>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</si>
  <si>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</si>
  <si>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</si>
  <si>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</si>
  <si>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</si>
  <si>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</si>
  <si>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</si>
  <si>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</si>
  <si>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</si>
  <si>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</si>
  <si>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</si>
  <si>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</si>
  <si>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</si>
  <si>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</si>
  <si>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</si>
  <si>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</si>
  <si>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</si>
  <si>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</si>
  <si>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</si>
  <si>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</si>
  <si>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</si>
  <si>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</si>
  <si>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</si>
  <si>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</si>
  <si>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</si>
  <si>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</si>
  <si>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</si>
  <si>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</si>
  <si>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</si>
  <si>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</si>
  <si>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</si>
  <si>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</si>
  <si>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</si>
  <si>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</si>
  <si>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</si>
  <si>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</si>
  <si>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</si>
  <si>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</si>
  <si>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</si>
  <si>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</si>
  <si>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</si>
  <si>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</si>
  <si>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</si>
  <si>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</si>
  <si>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</si>
  <si>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</si>
  <si>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</si>
  <si>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</si>
  <si>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</si>
  <si>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</si>
  <si>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</si>
  <si>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</si>
  <si>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</si>
  <si>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</si>
  <si>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</si>
  <si>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</si>
  <si>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</si>
  <si>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</si>
  <si>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</si>
  <si>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</si>
  <si>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</si>
  <si>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</si>
  <si>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</si>
  <si>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</si>
  <si>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</si>
  <si>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</si>
  <si>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</si>
  <si>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</si>
  <si>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</si>
  <si>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</si>
  <si>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</si>
  <si>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</si>
  <si>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</si>
  <si>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</si>
  <si>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</si>
  <si>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</si>
  <si>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</si>
  <si>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</si>
  <si>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</si>
  <si>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</si>
  <si>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</si>
  <si>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</si>
  <si>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</si>
  <si>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</si>
  <si>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</si>
  <si>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</si>
  <si>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</si>
  <si>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</si>
  <si>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</si>
  <si>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</si>
  <si>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</si>
  <si>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</si>
  <si>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</si>
  <si>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</si>
  <si>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</si>
  <si>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</si>
  <si>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</si>
  <si>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</si>
  <si>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</si>
  <si>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</si>
  <si>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</si>
  <si>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</si>
  <si>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</si>
  <si>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</si>
  <si>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</si>
  <si>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</si>
  <si>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</si>
  <si>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</si>
  <si>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</si>
  <si>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</si>
  <si>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</si>
  <si>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</si>
  <si>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</si>
  <si>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</si>
  <si>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</si>
  <si>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</si>
  <si>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</si>
  <si>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</si>
  <si>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</si>
  <si>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</si>
  <si>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</si>
  <si>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</si>
  <si>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</si>
  <si>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</si>
  <si>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</si>
  <si>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</si>
  <si>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</si>
  <si>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</si>
  <si>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</si>
  <si>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</si>
  <si>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</si>
  <si>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</si>
  <si>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</si>
  <si>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</si>
  <si>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</si>
  <si>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</si>
  <si>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</si>
  <si>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</si>
  <si>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</si>
  <si>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</si>
  <si>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</si>
  <si>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</si>
  <si>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</si>
  <si>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</si>
  <si>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</si>
  <si>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</si>
  <si>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</si>
  <si>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</si>
  <si>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</si>
  <si>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</si>
  <si>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</si>
  <si>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</si>
  <si>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</si>
  <si>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</si>
  <si>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</si>
  <si>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</si>
  <si>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</si>
  <si>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</si>
  <si>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</si>
  <si>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</si>
  <si>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</si>
  <si>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</si>
  <si>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</si>
  <si>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</si>
  <si>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</si>
  <si>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</si>
  <si>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</si>
  <si>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</si>
  <si>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</si>
  <si>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</si>
  <si>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</si>
  <si>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</si>
  <si>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</si>
  <si>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</si>
  <si>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</si>
  <si>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</si>
  <si>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</si>
  <si>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</si>
  <si>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</si>
  <si>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</si>
  <si>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</si>
  <si>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</si>
  <si>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</si>
  <si>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</si>
  <si>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</si>
  <si>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</si>
  <si>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</si>
  <si>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</si>
  <si>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</si>
  <si>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</si>
  <si>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</si>
  <si>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</si>
  <si>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</si>
  <si>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</si>
  <si>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</si>
  <si>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</si>
  <si>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</si>
  <si>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</si>
  <si>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</si>
  <si>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</si>
  <si>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</si>
  <si>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</si>
  <si>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</si>
  <si>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</si>
  <si>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</si>
  <si>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</si>
  <si>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</si>
  <si>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</si>
  <si>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</si>
  <si>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</si>
  <si>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</si>
  <si>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</si>
  <si>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</si>
  <si>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</si>
  <si>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</si>
  <si>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</si>
  <si>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</si>
  <si>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</si>
  <si>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</si>
  <si>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</si>
  <si>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</si>
  <si>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</si>
  <si>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</si>
  <si>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</si>
  <si>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</si>
  <si>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</si>
  <si>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</si>
  <si>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</si>
  <si>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</si>
  <si>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</si>
  <si>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</si>
  <si>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</si>
  <si>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</si>
  <si>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</si>
  <si>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</si>
  <si>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</si>
  <si>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</si>
  <si>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</si>
  <si>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</si>
  <si>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</si>
  <si>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</si>
  <si>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</si>
  <si>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</si>
  <si>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</si>
  <si>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</si>
  <si>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</si>
  <si>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</si>
  <si>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</si>
  <si>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</si>
  <si>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</si>
  <si>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</si>
  <si>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</si>
  <si>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</si>
  <si>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</si>
  <si>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</si>
  <si>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</si>
  <si>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</si>
  <si>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</si>
  <si>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</si>
  <si>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</si>
  <si>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</si>
  <si>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</si>
  <si>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</si>
  <si>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</si>
  <si>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</si>
  <si>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</si>
  <si>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</si>
  <si>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</si>
  <si>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</si>
  <si>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</si>
  <si>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</si>
  <si>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</si>
  <si>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</si>
  <si>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</si>
  <si>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</si>
  <si>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</si>
  <si>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</si>
  <si>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</si>
  <si>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</si>
  <si>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</si>
  <si>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</si>
  <si>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</si>
  <si>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</si>
  <si>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</si>
  <si>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</si>
  <si>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</si>
  <si>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</si>
  <si>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</si>
  <si>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</si>
  <si>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</si>
  <si>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</si>
  <si>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</si>
  <si>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</si>
  <si>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</si>
  <si>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</si>
  <si>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</si>
  <si>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</si>
  <si>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</si>
  <si>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</si>
  <si>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</si>
  <si>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</si>
  <si>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</si>
  <si>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</si>
  <si>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</si>
  <si>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</si>
  <si>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</si>
  <si>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</si>
  <si>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</si>
  <si>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</si>
  <si>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</si>
  <si>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</si>
  <si>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</si>
  <si>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</si>
  <si>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</si>
  <si>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</si>
  <si>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</si>
  <si>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</si>
  <si>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</si>
  <si>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</si>
  <si>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</si>
  <si>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</si>
  <si>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</si>
  <si>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</si>
  <si>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</si>
  <si>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</si>
  <si>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</si>
  <si>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</si>
  <si>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</si>
  <si>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</si>
  <si>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</si>
  <si>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</si>
  <si>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</si>
  <si>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</si>
  <si>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</si>
  <si>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</si>
  <si>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</si>
  <si>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</si>
  <si>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</si>
  <si>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</si>
  <si>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</si>
  <si>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</si>
  <si>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</si>
  <si>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</si>
  <si>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</si>
  <si>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</si>
  <si>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</si>
  <si>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</si>
  <si>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</si>
  <si>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</si>
  <si>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</si>
  <si>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</si>
  <si>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</si>
  <si>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</si>
  <si>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</si>
  <si>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</si>
  <si>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</si>
  <si>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</si>
  <si>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</si>
  <si>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</si>
  <si>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</si>
  <si>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</si>
  <si>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</si>
  <si>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</si>
  <si>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</si>
  <si>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</si>
  <si>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</si>
  <si>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</si>
  <si>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</si>
  <si>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</si>
  <si>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</si>
  <si>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</si>
  <si>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</si>
  <si>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</si>
  <si>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</si>
  <si>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</si>
  <si>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</si>
  <si>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</si>
  <si>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</si>
  <si>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</si>
  <si>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</si>
  <si>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</si>
  <si>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</si>
  <si>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</si>
  <si>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</si>
  <si>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</si>
  <si>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</si>
  <si>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</si>
  <si>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</si>
  <si>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</si>
  <si>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</si>
  <si>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</si>
  <si>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</si>
  <si>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</si>
  <si>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</si>
  <si>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</si>
  <si>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</si>
  <si>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</si>
  <si>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</si>
  <si>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</si>
  <si>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</si>
  <si>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</si>
  <si>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</si>
  <si>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</si>
  <si>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</si>
  <si>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</si>
  <si>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</si>
  <si>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</si>
  <si>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</si>
  <si>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</si>
  <si>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</si>
  <si>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</si>
  <si>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</si>
  <si>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</si>
  <si>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</si>
  <si>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</si>
  <si>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</si>
  <si>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</si>
  <si>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</si>
  <si>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</si>
  <si>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</si>
  <si>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</si>
  <si>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</si>
  <si>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</si>
  <si>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</si>
  <si>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</si>
  <si>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</si>
  <si>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</si>
  <si>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</si>
  <si>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</si>
  <si>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</si>
  <si>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</si>
  <si>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</si>
  <si>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</si>
  <si>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</si>
  <si>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</si>
  <si>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</si>
  <si>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</si>
  <si>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</si>
  <si>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</si>
  <si>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</si>
  <si>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</si>
  <si>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</si>
  <si>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</si>
  <si>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</si>
  <si>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</si>
  <si>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</si>
  <si>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</si>
  <si>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</si>
  <si>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</si>
  <si>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</si>
  <si>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</si>
  <si>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</si>
  <si>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</si>
  <si>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</si>
  <si>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</si>
  <si>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</si>
  <si>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</si>
  <si>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</si>
  <si>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</si>
  <si>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</si>
  <si>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</si>
  <si>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</si>
  <si>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</si>
  <si>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</si>
  <si>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</si>
  <si>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</si>
  <si>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</si>
  <si>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</si>
  <si>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</si>
  <si>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</si>
  <si>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</si>
  <si>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</si>
  <si>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</si>
  <si>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</si>
  <si>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</si>
  <si>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</si>
  <si>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</si>
  <si>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</si>
  <si>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</si>
  <si>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</si>
  <si>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</si>
  <si>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</si>
  <si>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</si>
  <si>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</si>
  <si>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</si>
  <si>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</si>
  <si>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</si>
  <si>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</si>
  <si>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</si>
  <si>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</si>
  <si>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</si>
  <si>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</si>
  <si>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</si>
  <si>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</si>
  <si>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</si>
  <si>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</si>
  <si>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</si>
  <si>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</si>
  <si>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</si>
  <si>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</si>
  <si>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</si>
  <si>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</si>
  <si>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</si>
  <si>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</si>
  <si>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</si>
  <si>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</si>
  <si>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</si>
  <si>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</si>
  <si>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</si>
  <si>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</si>
  <si>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</si>
  <si>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</si>
  <si>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</si>
  <si>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</si>
  <si>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</si>
  <si>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</si>
  <si>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</si>
  <si>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</si>
  <si>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</si>
  <si>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</si>
  <si>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</si>
  <si>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</si>
  <si>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</si>
  <si>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</si>
  <si>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</si>
  <si>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</si>
  <si>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</si>
  <si>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</si>
  <si>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</si>
  <si>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</si>
  <si>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</si>
  <si>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</si>
  <si>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</si>
  <si>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</si>
  <si>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</si>
  <si>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</si>
  <si>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</si>
  <si>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</si>
  <si>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</si>
  <si>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</si>
  <si>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</si>
  <si>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</si>
  <si>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</si>
  <si>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</si>
  <si>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</si>
  <si>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</si>
  <si>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</si>
  <si>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</si>
  <si>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</si>
  <si>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</si>
  <si>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</si>
  <si>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</si>
  <si>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</si>
  <si>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</si>
  <si>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</si>
  <si>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</si>
  <si>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</si>
  <si>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</si>
  <si>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</si>
  <si>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</si>
  <si>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</si>
  <si>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</si>
  <si>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</si>
  <si>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</si>
  <si>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</si>
  <si>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</si>
  <si>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</si>
  <si>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</si>
  <si>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</si>
  <si>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</si>
  <si>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</si>
  <si>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</si>
  <si>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</si>
  <si>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</si>
  <si>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</si>
  <si>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</si>
  <si>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</si>
  <si>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</si>
  <si>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</si>
  <si>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</si>
  <si>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</si>
  <si>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</si>
  <si>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</si>
  <si>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</si>
  <si>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</si>
  <si>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</si>
  <si>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</si>
  <si>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</si>
  <si>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</si>
  <si>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</si>
  <si>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</si>
  <si>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</si>
  <si>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</si>
  <si>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</si>
  <si>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</si>
  <si>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</si>
  <si>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</si>
  <si>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</si>
  <si>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</si>
  <si>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</si>
  <si>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</si>
  <si>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</si>
  <si>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</si>
  <si>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</si>
  <si>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</si>
  <si>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</si>
  <si>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</si>
  <si>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</si>
  <si>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</si>
  <si>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</si>
  <si>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</si>
  <si>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</si>
  <si>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</si>
  <si>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</si>
  <si>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</si>
  <si>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</si>
  <si>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</si>
  <si>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</si>
  <si>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</si>
  <si>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</si>
  <si>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</si>
  <si>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</si>
  <si>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</si>
  <si>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</si>
  <si>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</si>
  <si>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</si>
  <si>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</si>
  <si>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</si>
  <si>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</si>
  <si>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</si>
  <si>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</si>
  <si>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</si>
  <si>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</si>
  <si>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</si>
  <si>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</si>
  <si>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</si>
  <si>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</si>
  <si>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</si>
  <si>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</si>
  <si>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</si>
  <si>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</si>
  <si>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</si>
  <si>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</si>
  <si>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</si>
  <si>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</si>
  <si>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</si>
  <si>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</si>
  <si>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</si>
  <si>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</si>
  <si>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</si>
  <si>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</si>
  <si>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</si>
  <si>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</si>
  <si>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</si>
  <si>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</si>
  <si>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</si>
  <si>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</si>
  <si>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</si>
  <si>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</si>
  <si>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</si>
  <si>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</si>
  <si>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</si>
  <si>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</si>
  <si>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</si>
  <si>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</si>
  <si>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</si>
  <si>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</si>
  <si>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</si>
  <si>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</si>
  <si>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</si>
  <si>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</si>
  <si>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</si>
  <si>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</si>
  <si>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</si>
  <si>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</si>
  <si>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</si>
  <si>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</si>
  <si>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</si>
  <si>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</si>
  <si>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</si>
  <si>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</si>
  <si>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</si>
  <si>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</si>
  <si>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</si>
  <si>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</si>
  <si>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</si>
  <si>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</si>
  <si>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</si>
  <si>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</si>
  <si>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</si>
  <si>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</si>
  <si>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</si>
  <si>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</si>
  <si>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</si>
  <si>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</si>
  <si>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</si>
  <si>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</si>
  <si>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</si>
  <si>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</si>
  <si>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</si>
  <si>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</si>
  <si>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</si>
  <si>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</si>
  <si>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</si>
  <si>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</si>
  <si>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</si>
  <si>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</si>
  <si>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</si>
  <si>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</si>
  <si>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</si>
  <si>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</si>
  <si>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</si>
  <si>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</si>
  <si>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</si>
  <si>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</si>
  <si>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</si>
  <si>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</si>
  <si>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</si>
  <si>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</si>
  <si>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</si>
  <si>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</si>
  <si>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</si>
  <si>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</si>
  <si>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</si>
  <si>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</si>
  <si>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</si>
  <si>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</si>
  <si>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</si>
  <si>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</si>
  <si>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</si>
  <si>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</si>
  <si>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</si>
  <si>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</si>
  <si>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</si>
  <si>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</si>
  <si>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</si>
  <si>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</si>
  <si>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</si>
  <si>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</si>
  <si>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</si>
  <si>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</si>
  <si>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</si>
  <si>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</si>
  <si>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</si>
  <si>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</si>
  <si>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</si>
  <si>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</si>
  <si>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</si>
  <si>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</si>
  <si>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</si>
  <si>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</si>
  <si>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</si>
  <si>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</si>
  <si>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</si>
  <si>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</si>
  <si>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</si>
  <si>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</si>
  <si>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</si>
  <si>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</si>
  <si>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</si>
  <si>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</si>
  <si>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</si>
  <si>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</si>
  <si>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</si>
  <si>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</si>
  <si>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</si>
  <si>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</si>
  <si>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</si>
  <si>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</si>
  <si>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</si>
  <si>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</si>
  <si>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</si>
  <si>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</si>
  <si>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</si>
  <si>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</si>
  <si>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</si>
  <si>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</si>
  <si>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</si>
  <si>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</si>
  <si>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</si>
  <si>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</si>
  <si>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</si>
  <si>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</si>
  <si>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</si>
  <si>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</si>
  <si>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</si>
  <si>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</si>
  <si>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</si>
  <si>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</si>
  <si>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</si>
  <si>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</si>
  <si>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</si>
  <si>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</si>
  <si>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</si>
  <si>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</si>
  <si>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</si>
  <si>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</si>
  <si>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</si>
  <si>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</si>
  <si>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</si>
  <si>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</si>
  <si>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</si>
  <si>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</si>
  <si>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</si>
  <si>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</si>
  <si>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</si>
  <si>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</si>
  <si>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</si>
  <si>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</si>
  <si>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</si>
  <si>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</si>
  <si>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</si>
  <si>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</si>
  <si>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</si>
  <si>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</si>
  <si>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</si>
  <si>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</si>
  <si>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</si>
  <si>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</si>
  <si>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</si>
  <si>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</si>
  <si>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</si>
  <si>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</si>
  <si>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</si>
  <si>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</si>
  <si>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</si>
  <si>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</si>
  <si>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</si>
  <si>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</si>
  <si>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</si>
  <si>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</si>
  <si>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</si>
  <si>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</si>
  <si>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</si>
  <si>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</si>
  <si>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</si>
  <si>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</si>
  <si>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</si>
  <si>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</si>
  <si>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</si>
  <si>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</si>
  <si>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</si>
  <si>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</si>
  <si>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</si>
  <si>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</si>
  <si>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</si>
  <si>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</si>
  <si>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</si>
  <si>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</si>
  <si>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</si>
  <si>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</si>
  <si>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</si>
  <si>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</si>
  <si>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</si>
  <si>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</si>
  <si>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</si>
  <si>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</si>
  <si>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</si>
  <si>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</si>
  <si>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</si>
  <si>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</si>
  <si>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</si>
  <si>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</si>
  <si>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</si>
  <si>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</si>
  <si>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</si>
  <si>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</si>
  <si>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</si>
  <si>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</si>
  <si>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</si>
  <si>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</si>
  <si>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</si>
  <si>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</si>
  <si>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</si>
  <si>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</si>
  <si>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</si>
  <si>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</si>
  <si>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</si>
  <si>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</si>
  <si>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</si>
  <si>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</si>
  <si>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</si>
  <si>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</si>
  <si>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</si>
  <si>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</si>
  <si>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</si>
  <si>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</si>
  <si>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</si>
  <si>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</si>
  <si>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</si>
  <si>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</si>
  <si>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</si>
  <si>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</si>
  <si>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</si>
  <si>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</si>
  <si>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</si>
  <si>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</si>
  <si>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</si>
  <si>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</si>
  <si>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</si>
  <si>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</si>
  <si>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</si>
  <si>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</si>
  <si>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</si>
  <si>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</si>
  <si>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</si>
  <si>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</si>
  <si>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</si>
  <si>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</si>
  <si>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</si>
  <si>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</si>
  <si>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</si>
  <si>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</si>
  <si>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</si>
  <si>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</si>
  <si>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</si>
  <si>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</si>
  <si>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</si>
  <si>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</si>
  <si>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</si>
  <si>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</si>
  <si>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</si>
  <si>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</si>
  <si>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</si>
  <si>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</si>
  <si>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</si>
  <si>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</si>
  <si>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</si>
  <si>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</si>
  <si>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</si>
  <si>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</si>
  <si>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</si>
  <si>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</si>
  <si>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</si>
  <si>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</si>
  <si>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</si>
  <si>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</si>
  <si>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</si>
  <si>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</si>
  <si>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</si>
  <si>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</si>
  <si>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</si>
  <si>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</si>
  <si>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</si>
  <si>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</si>
  <si>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</si>
  <si>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</si>
  <si>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</si>
  <si>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</si>
  <si>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</si>
  <si>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</si>
  <si>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</si>
  <si>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</si>
  <si>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</si>
  <si>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</si>
  <si>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</si>
  <si>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</si>
  <si>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</si>
  <si>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</si>
  <si>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</si>
  <si>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</si>
  <si>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</si>
  <si>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</si>
  <si>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</si>
  <si>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</si>
  <si>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</si>
  <si>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</si>
  <si>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</si>
  <si>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</si>
  <si>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</si>
  <si>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</si>
  <si>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</si>
  <si>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</si>
  <si>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</si>
  <si>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</si>
  <si>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</si>
  <si>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</si>
  <si>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</si>
  <si>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</si>
  <si>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</si>
  <si>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</si>
  <si>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</si>
  <si>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</si>
  <si>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</si>
  <si>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</si>
  <si>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</si>
  <si>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</si>
  <si>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</si>
  <si>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</si>
  <si>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</si>
  <si>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</si>
  <si>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</si>
  <si>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</si>
  <si>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</si>
  <si>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</si>
  <si>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</si>
  <si>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</si>
  <si>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</si>
  <si>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</si>
  <si>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</si>
  <si>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</si>
  <si>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</si>
  <si>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</si>
  <si>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</si>
  <si>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</si>
  <si>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</si>
  <si>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</si>
  <si>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</si>
  <si>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</si>
  <si>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</si>
  <si>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</si>
  <si>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</si>
  <si>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</si>
  <si>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</si>
  <si>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</si>
  <si>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</si>
  <si>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</si>
  <si>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</si>
  <si>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</si>
  <si>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</si>
  <si>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</si>
  <si>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</si>
  <si>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</si>
  <si>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</si>
  <si>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</si>
  <si>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</si>
  <si>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</si>
  <si>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</si>
  <si>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</si>
  <si>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</si>
  <si>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</si>
  <si>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</si>
  <si>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</si>
  <si>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</si>
  <si>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</si>
  <si>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</si>
  <si>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</si>
  <si>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</si>
  <si>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</si>
  <si>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</si>
  <si>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</si>
  <si>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</si>
  <si>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</si>
  <si>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</si>
  <si>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</si>
  <si>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</si>
  <si>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</si>
  <si>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</si>
  <si>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</si>
  <si>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</si>
  <si>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</si>
  <si>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</si>
  <si>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</si>
  <si>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</si>
  <si>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</si>
  <si>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</si>
  <si>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</si>
  <si>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</si>
  <si>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</si>
  <si>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</si>
  <si>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</si>
  <si>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</si>
  <si>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</si>
  <si>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</si>
  <si>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</si>
  <si>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</si>
  <si>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</si>
  <si>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</si>
  <si>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</si>
  <si>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</si>
  <si>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</si>
  <si>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</si>
  <si>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</si>
  <si>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</si>
  <si>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</si>
  <si>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</si>
  <si>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</si>
  <si>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</si>
  <si>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</si>
  <si>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</si>
  <si>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</si>
  <si>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</si>
  <si>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</si>
  <si>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</si>
  <si>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</si>
  <si>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</si>
  <si>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</si>
  <si>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</si>
  <si>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</si>
  <si>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</si>
  <si>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</si>
  <si>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</si>
  <si>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</si>
  <si>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</si>
  <si>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</si>
  <si>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</si>
  <si>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</si>
  <si>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</si>
  <si>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</si>
  <si>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</si>
  <si>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</si>
  <si>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</si>
  <si>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</si>
  <si>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</si>
  <si>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</si>
  <si>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</si>
  <si>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</si>
  <si>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</si>
  <si>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</si>
  <si>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</si>
  <si>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</si>
  <si>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</si>
  <si>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</si>
  <si>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</si>
  <si>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</si>
  <si>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</si>
  <si>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</si>
  <si>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</si>
  <si>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</si>
  <si>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</si>
  <si>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</si>
  <si>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</si>
  <si>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</si>
  <si>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</si>
  <si>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</si>
  <si>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</si>
  <si>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</si>
  <si>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</si>
  <si>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</si>
  <si>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</si>
  <si>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</si>
  <si>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</si>
  <si>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</si>
  <si>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</si>
  <si>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</si>
  <si>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</si>
  <si>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</si>
  <si>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</si>
  <si>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</si>
  <si>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</si>
  <si>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</si>
  <si>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</si>
  <si>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</si>
  <si>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</si>
  <si>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</si>
  <si>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</si>
  <si>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</si>
  <si>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</si>
  <si>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</si>
  <si>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</si>
  <si>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</si>
  <si>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</si>
  <si>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</si>
  <si>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</si>
  <si>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</si>
  <si>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</si>
  <si>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</si>
  <si>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</si>
  <si>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</si>
  <si>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</si>
  <si>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</si>
  <si>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</si>
  <si>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</si>
  <si>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</si>
  <si>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</si>
  <si>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</si>
  <si>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</si>
  <si>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</si>
  <si>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</si>
  <si>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</si>
  <si>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</si>
  <si>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</si>
  <si>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</si>
  <si>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</si>
  <si>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</si>
  <si>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</si>
  <si>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</si>
  <si>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</si>
  <si>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</si>
  <si>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</si>
  <si>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</si>
  <si>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</si>
  <si>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</si>
  <si>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</si>
  <si>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</si>
  <si>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</si>
  <si>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</si>
  <si>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</si>
  <si>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</si>
  <si>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</si>
  <si>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</si>
  <si>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</si>
  <si>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</si>
  <si>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</si>
  <si>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</si>
  <si>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</si>
  <si>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</si>
  <si>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</si>
  <si>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</si>
  <si>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</si>
  <si>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</si>
  <si>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</si>
  <si>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</si>
  <si>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</si>
  <si>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</si>
  <si>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</si>
  <si>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</si>
  <si>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</si>
  <si>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</si>
  <si>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</si>
  <si>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</si>
  <si>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</si>
  <si>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</si>
  <si>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</si>
  <si>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</si>
  <si>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</si>
  <si>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</si>
  <si>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</si>
  <si>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</si>
  <si>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</si>
  <si>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</si>
  <si>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</si>
  <si>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</si>
  <si>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</si>
  <si>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</si>
  <si>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</si>
  <si>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</si>
  <si>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</si>
  <si>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</si>
  <si>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</si>
  <si>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</si>
  <si>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</si>
  <si>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</si>
  <si>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</si>
  <si>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</si>
  <si>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</si>
  <si>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</si>
  <si>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</si>
  <si>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</si>
  <si>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</si>
  <si>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</si>
  <si>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</si>
  <si>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</si>
  <si>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</si>
  <si>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</si>
  <si>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</si>
  <si>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</si>
  <si>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</si>
  <si>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</si>
  <si>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</si>
  <si>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</si>
  <si>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</si>
  <si>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</si>
  <si>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</si>
  <si>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</si>
  <si>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</si>
  <si>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</si>
  <si>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</si>
  <si>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</si>
  <si>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</si>
  <si>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</si>
  <si>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</si>
  <si>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</si>
  <si>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</si>
  <si>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</si>
  <si>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</si>
  <si>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</si>
  <si>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</si>
  <si>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</si>
  <si>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</si>
  <si>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</si>
  <si>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</si>
  <si>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</si>
  <si>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</si>
  <si>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</si>
  <si>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</si>
  <si>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</si>
  <si>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</si>
  <si>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</si>
  <si>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</si>
  <si>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</si>
  <si>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</si>
  <si>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</si>
  <si>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</si>
  <si>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</si>
  <si>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</si>
  <si>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</si>
  <si>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</si>
  <si>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</si>
  <si>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</si>
  <si>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</si>
  <si>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</si>
  <si>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</si>
  <si>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</si>
  <si>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</si>
  <si>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</si>
  <si>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</si>
  <si>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</si>
  <si>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</si>
  <si>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</si>
  <si>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</si>
  <si>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</si>
  <si>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</si>
  <si>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</si>
  <si>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</si>
  <si>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</si>
  <si>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</si>
  <si>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</si>
  <si>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</si>
  <si>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</si>
  <si>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</si>
  <si>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</si>
  <si>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</si>
  <si>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</si>
  <si>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</si>
  <si>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</si>
  <si>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</si>
  <si>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</si>
  <si>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</si>
  <si>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</si>
  <si>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</si>
  <si>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</si>
  <si>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</si>
  <si>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</si>
  <si>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</si>
  <si>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</si>
  <si>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</si>
  <si>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</si>
  <si>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</si>
  <si>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</si>
  <si>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</si>
  <si>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</si>
  <si>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</si>
  <si>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</si>
  <si>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</si>
  <si>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</si>
  <si>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</si>
  <si>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</si>
  <si>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</si>
  <si>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</si>
  <si>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</si>
  <si>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</si>
  <si>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</si>
  <si>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</si>
  <si>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</si>
  <si>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</si>
  <si>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</si>
  <si>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</si>
  <si>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</si>
  <si>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</si>
  <si>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</si>
  <si>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</si>
  <si>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</si>
  <si>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</si>
  <si>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</si>
  <si>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</si>
  <si>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</si>
  <si>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</si>
  <si>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</si>
  <si>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</si>
  <si>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</si>
  <si>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</si>
  <si>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</si>
  <si>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</si>
  <si>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</si>
  <si>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</si>
  <si>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</si>
  <si>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</si>
  <si>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</si>
  <si>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</si>
  <si>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</si>
  <si>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</si>
  <si>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</si>
  <si>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</si>
  <si>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</si>
  <si>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</si>
  <si>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</si>
  <si>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</si>
  <si>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</si>
  <si>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</si>
  <si>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</si>
  <si>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</si>
  <si>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</si>
  <si>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</si>
  <si>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</si>
  <si>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</si>
  <si>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</si>
  <si>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</si>
  <si>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</si>
  <si>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</si>
  <si>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</si>
  <si>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</si>
  <si>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</si>
  <si>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</si>
  <si>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</si>
  <si>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</si>
  <si>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</si>
  <si>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</si>
  <si>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</si>
  <si>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</si>
  <si>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</si>
  <si>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</si>
  <si>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</si>
  <si>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</si>
  <si>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</si>
  <si>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</si>
  <si>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</si>
  <si>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</si>
  <si>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</si>
  <si>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</si>
  <si>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</si>
  <si>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</si>
  <si>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</si>
  <si>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</si>
  <si>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</si>
  <si>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</si>
  <si>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</si>
  <si>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</si>
  <si>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</si>
  <si>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</si>
  <si>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</si>
  <si>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</si>
  <si>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</si>
  <si>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</si>
  <si>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</si>
  <si>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</si>
  <si>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</si>
  <si>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</si>
  <si>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</si>
  <si>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</si>
  <si>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</si>
  <si>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</si>
  <si>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</si>
  <si>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</si>
  <si>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</si>
  <si>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</si>
  <si>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</si>
  <si>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</si>
  <si>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</si>
  <si>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</si>
  <si>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</si>
  <si>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</si>
  <si>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</si>
  <si>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</si>
  <si>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</si>
  <si>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</si>
  <si>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</si>
  <si>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</si>
  <si>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</si>
  <si>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</si>
  <si>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</si>
  <si>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</si>
  <si>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</si>
  <si>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</si>
  <si>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</si>
  <si>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</si>
  <si>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</si>
  <si>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</si>
  <si>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</si>
  <si>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</si>
  <si>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</si>
  <si>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</si>
  <si>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</si>
  <si>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</si>
  <si>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</si>
  <si>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</si>
  <si>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</si>
  <si>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</si>
  <si>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</si>
  <si>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</si>
  <si>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</si>
  <si>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</si>
  <si>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</si>
  <si>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</si>
  <si>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</si>
  <si>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</si>
  <si>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</si>
  <si>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</si>
  <si>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</si>
  <si>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</si>
  <si>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</si>
  <si>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</si>
  <si>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</si>
  <si>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</si>
  <si>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</si>
  <si>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</si>
  <si>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</si>
  <si>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</si>
  <si>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</si>
  <si>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</si>
  <si>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</si>
  <si>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</si>
  <si>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</si>
  <si>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</si>
  <si>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</si>
  <si>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</si>
  <si>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</si>
  <si>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</si>
  <si>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</si>
  <si>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</si>
  <si>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</si>
  <si>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</si>
  <si>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</si>
  <si>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</si>
  <si>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</si>
  <si>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</si>
  <si>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</si>
  <si>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</si>
  <si>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</si>
  <si>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</si>
  <si>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</si>
  <si>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</si>
  <si>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</si>
  <si>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</si>
  <si>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</si>
  <si>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</si>
  <si>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</si>
  <si>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</si>
  <si>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</si>
  <si>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</si>
  <si>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</si>
  <si>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</si>
  <si>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</si>
  <si>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</si>
  <si>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</si>
  <si>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</si>
  <si>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</si>
  <si>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</si>
  <si>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</si>
  <si>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</si>
  <si>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</si>
  <si>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</si>
  <si>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</si>
  <si>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</si>
  <si>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</si>
  <si>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</si>
  <si>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</si>
  <si>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</si>
  <si>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</si>
  <si>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</si>
  <si>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</si>
  <si>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</si>
  <si>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</si>
  <si>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</si>
  <si>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</si>
  <si>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</si>
  <si>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</si>
  <si>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</si>
  <si>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</si>
  <si>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</si>
  <si>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</si>
  <si>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</si>
  <si>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</si>
  <si>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</si>
  <si>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</si>
  <si>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</si>
  <si>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</si>
  <si>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</si>
  <si>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</si>
  <si>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</si>
  <si>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</si>
  <si>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</si>
  <si>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</si>
  <si>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</si>
  <si>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</si>
  <si>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</si>
  <si>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</si>
  <si>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</si>
  <si>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</si>
  <si>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</si>
  <si>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</si>
  <si>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</si>
  <si>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</si>
  <si>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</si>
  <si>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</si>
  <si>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</si>
  <si>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</si>
  <si>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</si>
  <si>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</si>
  <si>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</si>
  <si>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</si>
  <si>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</si>
  <si>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</si>
  <si>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</si>
  <si>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</si>
  <si>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</si>
  <si>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</si>
  <si>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</si>
  <si>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</si>
  <si>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</si>
  <si>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</si>
  <si>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</si>
  <si>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</si>
  <si>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</si>
  <si>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</si>
  <si>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</si>
  <si>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</si>
  <si>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</si>
  <si>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</si>
  <si>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</si>
  <si>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</si>
  <si>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</si>
  <si>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</si>
  <si>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</si>
  <si>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</si>
  <si>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</si>
  <si>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</si>
  <si>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</si>
  <si>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</si>
  <si>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</si>
  <si>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</si>
  <si>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</si>
  <si>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</si>
  <si>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</si>
  <si>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</si>
  <si>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</si>
  <si>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</si>
  <si>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</si>
  <si>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</si>
  <si>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</si>
  <si>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</si>
  <si>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</si>
  <si>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</si>
  <si>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</si>
  <si>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</si>
  <si>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</si>
  <si>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</si>
  <si>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</si>
  <si>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</si>
  <si>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</si>
  <si>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</si>
  <si>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</si>
  <si>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</si>
  <si>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</si>
  <si>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</si>
  <si>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</si>
  <si>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</si>
  <si>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</si>
  <si>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</si>
  <si>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</si>
  <si>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</si>
  <si>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</si>
  <si>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</si>
  <si>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</si>
  <si>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</si>
  <si>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</si>
  <si>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</si>
  <si>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</si>
  <si>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</si>
  <si>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</si>
  <si>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</si>
  <si>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</si>
  <si>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</si>
  <si>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</si>
  <si>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</si>
  <si>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</si>
  <si>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</si>
  <si>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</si>
  <si>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</si>
  <si>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</si>
  <si>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</si>
  <si>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</si>
  <si>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</si>
  <si>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</si>
  <si>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</si>
  <si>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</si>
  <si>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</si>
  <si>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</si>
  <si>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</si>
  <si>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</si>
  <si>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</si>
  <si>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</si>
  <si>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</si>
  <si>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</si>
  <si>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</si>
  <si>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</si>
  <si>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</si>
  <si>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</si>
  <si>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</si>
  <si>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</si>
  <si>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</si>
  <si>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</si>
  <si>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</si>
  <si>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</si>
  <si>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</si>
  <si>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</si>
  <si>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</si>
  <si>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</si>
  <si>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</si>
  <si>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</si>
  <si>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</si>
  <si>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</si>
  <si>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</si>
  <si>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</si>
  <si>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</si>
  <si>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</si>
  <si>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</si>
  <si>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</si>
  <si>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</si>
  <si>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</si>
  <si>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</si>
  <si>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</si>
  <si>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</si>
  <si>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</si>
  <si>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</si>
  <si>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</si>
  <si>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</si>
  <si>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</si>
  <si>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</si>
  <si>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</si>
  <si>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</si>
  <si>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</si>
  <si>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</si>
  <si>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</si>
  <si>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</si>
  <si>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</si>
  <si>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</si>
  <si>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</si>
  <si>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</si>
  <si>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</si>
  <si>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</si>
  <si>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</si>
  <si>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</si>
  <si>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</si>
  <si>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</si>
  <si>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</si>
  <si>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</si>
  <si>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</si>
  <si>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</si>
  <si>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</si>
  <si>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</si>
  <si>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</si>
  <si>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</si>
  <si>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</si>
  <si>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</si>
  <si>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</si>
  <si>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</si>
  <si>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</si>
  <si>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</si>
  <si>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</si>
  <si>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</si>
  <si>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</si>
  <si>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</si>
  <si>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</si>
  <si>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</si>
  <si>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</si>
  <si>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</si>
  <si>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</si>
  <si>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</si>
  <si>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</si>
  <si>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</si>
  <si>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</si>
  <si>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</si>
  <si>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</si>
  <si>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</si>
  <si>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</si>
  <si>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</si>
  <si>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</si>
  <si>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</si>
  <si>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</si>
  <si>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</si>
  <si>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</si>
  <si>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</si>
  <si>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</si>
  <si>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</si>
  <si>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</si>
  <si>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</si>
  <si>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</si>
  <si>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</si>
  <si>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</si>
  <si>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</si>
  <si>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</si>
  <si>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</si>
  <si>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</si>
  <si>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</si>
  <si>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</si>
  <si>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</si>
  <si>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</si>
  <si>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</si>
  <si>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</si>
  <si>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</si>
  <si>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</si>
  <si>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</si>
  <si>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</si>
  <si>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</si>
  <si>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</si>
  <si>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</si>
  <si>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</si>
  <si>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</si>
  <si>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</si>
  <si>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</si>
  <si>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</si>
  <si>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</si>
  <si>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</si>
  <si>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</si>
  <si>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</si>
  <si>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</si>
  <si>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</si>
  <si>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</si>
  <si>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</si>
  <si>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</si>
  <si>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</si>
  <si>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</si>
  <si>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</si>
  <si>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</si>
  <si>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</si>
  <si>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</si>
  <si>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</si>
  <si>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</si>
  <si>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</si>
  <si>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</si>
  <si>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</si>
  <si>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</si>
  <si>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</si>
  <si>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</si>
  <si>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</si>
  <si>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</si>
  <si>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</si>
  <si>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</si>
  <si>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</si>
  <si>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</si>
  <si>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</si>
  <si>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</si>
  <si>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</si>
  <si>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</si>
  <si>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</si>
  <si>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</si>
  <si>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</si>
  <si>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</si>
  <si>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</si>
  <si>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</si>
  <si>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</si>
  <si>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</si>
  <si>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</si>
  <si>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</si>
  <si>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</si>
  <si>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</si>
  <si>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</si>
  <si>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</si>
  <si>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</si>
  <si>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</si>
  <si>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</si>
  <si>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</si>
  <si>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</si>
  <si>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</si>
  <si>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</si>
  <si>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</si>
  <si>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</si>
  <si>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</si>
  <si>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</si>
  <si>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</si>
  <si>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</si>
  <si>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</si>
  <si>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</si>
  <si>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</si>
  <si>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</si>
  <si>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</si>
  <si>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</si>
  <si>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</si>
  <si>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</si>
  <si>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</si>
  <si>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</si>
  <si>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</si>
  <si>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</si>
  <si>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</si>
  <si>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</si>
  <si>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</si>
  <si>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</si>
  <si>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</si>
  <si>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</si>
  <si>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</si>
  <si>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</si>
  <si>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</si>
  <si>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</si>
  <si>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</si>
  <si>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</si>
  <si>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</si>
  <si>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</si>
  <si>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</si>
  <si>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</si>
  <si>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</si>
  <si>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</si>
  <si>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</si>
  <si>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</si>
  <si>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</si>
  <si>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</si>
  <si>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</si>
  <si>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</si>
  <si>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</si>
  <si>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</si>
  <si>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</si>
  <si>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</si>
  <si>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</si>
  <si>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</si>
  <si>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</si>
  <si>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</si>
  <si>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</si>
  <si>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</si>
  <si>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</si>
  <si>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</si>
  <si>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</si>
  <si>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</si>
  <si>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</si>
  <si>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</si>
  <si>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</si>
  <si>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</si>
  <si>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</si>
  <si>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</si>
  <si>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</si>
  <si>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</si>
  <si>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</si>
  <si>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</si>
  <si>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</si>
  <si>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</si>
  <si>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</si>
  <si>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</si>
  <si>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</si>
  <si>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</si>
  <si>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</si>
  <si>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</si>
  <si>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</si>
  <si>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</si>
  <si>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</si>
  <si>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</si>
  <si>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</si>
  <si>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</si>
  <si>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</si>
  <si>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</si>
  <si>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</si>
  <si>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</si>
  <si>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</si>
  <si>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</si>
  <si>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</si>
  <si>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</si>
  <si>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</si>
  <si>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</si>
  <si>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</si>
  <si>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</si>
  <si>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</si>
  <si>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</si>
  <si>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</si>
  <si>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</si>
  <si>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</si>
  <si>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</si>
  <si>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</si>
  <si>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</si>
  <si>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</si>
  <si>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</si>
  <si>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</si>
  <si>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</si>
  <si>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</si>
  <si>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</si>
  <si>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</si>
  <si>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</si>
  <si>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</si>
  <si>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</si>
  <si>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</si>
  <si>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</si>
  <si>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</si>
  <si>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</si>
  <si>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</si>
  <si>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</si>
  <si>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</si>
  <si>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</si>
  <si>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</si>
  <si>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</si>
  <si>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</si>
  <si>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</si>
  <si>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</si>
  <si>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</si>
  <si>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</si>
  <si>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</si>
  <si>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</si>
  <si>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</si>
  <si>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</si>
  <si>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</si>
  <si>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</si>
  <si>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</si>
  <si>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</si>
  <si>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</si>
  <si>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</si>
  <si>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</si>
  <si>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</si>
  <si>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</si>
  <si>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</si>
  <si>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</si>
  <si>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</si>
  <si>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</si>
  <si>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</si>
  <si>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</si>
  <si>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</si>
  <si>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</si>
  <si>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</si>
  <si>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</si>
  <si>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</si>
  <si>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</si>
  <si>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</si>
  <si>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</si>
  <si>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</si>
  <si>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</si>
  <si>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</si>
  <si>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</si>
  <si>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</si>
  <si>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</si>
  <si>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</si>
  <si>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</si>
  <si>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</si>
  <si>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</si>
  <si>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</si>
  <si>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</si>
  <si>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</si>
  <si>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</si>
  <si>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</si>
  <si>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</si>
  <si>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</si>
  <si>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</si>
  <si>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</si>
  <si>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</si>
  <si>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</si>
  <si>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</si>
  <si>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</si>
  <si>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</si>
  <si>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</si>
  <si>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</si>
  <si>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</si>
  <si>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</si>
  <si>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</si>
  <si>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</si>
  <si>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</si>
  <si>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</si>
  <si>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</si>
  <si>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</si>
  <si>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</si>
  <si>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</si>
  <si>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</si>
  <si>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</si>
  <si>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</si>
  <si>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</si>
  <si>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</si>
  <si>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</si>
  <si>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</si>
  <si>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</si>
  <si>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</si>
  <si>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</si>
  <si>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</si>
  <si>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</si>
  <si>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</si>
  <si>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</si>
  <si>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</si>
  <si>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</si>
  <si>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</si>
  <si>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</si>
  <si>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</si>
  <si>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</si>
  <si>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</si>
  <si>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</si>
  <si>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</si>
  <si>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</si>
  <si>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</si>
  <si>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</si>
  <si>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</si>
  <si>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</si>
  <si>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</si>
  <si>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</si>
  <si>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</si>
  <si>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</si>
  <si>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</si>
  <si>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</si>
  <si>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</si>
  <si>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</si>
  <si>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</si>
  <si>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</si>
  <si>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</si>
  <si>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</si>
  <si>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</si>
  <si>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</si>
  <si>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</si>
  <si>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</si>
  <si>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</si>
  <si>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</si>
  <si>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</si>
  <si>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</si>
  <si>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</si>
  <si>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</si>
  <si>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</si>
  <si>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</si>
  <si>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</si>
  <si>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</si>
  <si>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</si>
  <si>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</si>
  <si>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</si>
  <si>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</si>
  <si>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</si>
  <si>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</si>
  <si>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</si>
  <si>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</si>
  <si>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</si>
  <si>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</si>
  <si>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</si>
  <si>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</si>
  <si>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</si>
  <si>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</si>
  <si>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</si>
  <si>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</si>
  <si>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</si>
  <si>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</si>
  <si>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</si>
  <si>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</si>
  <si>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</si>
  <si>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</si>
  <si>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</si>
  <si>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</si>
  <si>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</si>
  <si>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</si>
  <si>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</si>
  <si>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</si>
  <si>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</si>
  <si>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</si>
  <si>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</si>
  <si>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</si>
  <si>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</si>
  <si>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</si>
  <si>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</si>
  <si>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</si>
  <si>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</si>
  <si>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</si>
  <si>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</si>
  <si>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</si>
  <si>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</si>
  <si>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</si>
  <si>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</si>
  <si>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</si>
  <si>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</si>
  <si>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</si>
  <si>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</si>
  <si>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</si>
  <si>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</si>
  <si>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</si>
  <si>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</si>
  <si>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</si>
  <si>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</si>
  <si>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</si>
  <si>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</si>
  <si>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</si>
  <si>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</si>
  <si>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</si>
  <si>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</si>
  <si>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</si>
  <si>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</si>
  <si>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</si>
  <si>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</si>
  <si>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</si>
  <si>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</si>
  <si>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</si>
  <si>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</si>
  <si>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</si>
  <si>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</si>
  <si>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</si>
  <si>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</si>
  <si>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</si>
  <si>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</si>
  <si>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</si>
  <si>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</si>
  <si>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</si>
  <si>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</si>
  <si>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</si>
  <si>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</si>
  <si>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</si>
  <si>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</si>
  <si>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</si>
  <si>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</si>
  <si>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</si>
  <si>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</si>
  <si>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</si>
  <si>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</si>
  <si>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</si>
  <si>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</si>
  <si>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</si>
  <si>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</si>
  <si>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</si>
  <si>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</si>
  <si>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</si>
  <si>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</si>
  <si>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</si>
  <si>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</si>
  <si>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</si>
  <si>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</si>
  <si>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</si>
  <si>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</si>
  <si>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</si>
  <si>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</si>
  <si>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</si>
  <si>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</si>
  <si>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</si>
  <si>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</si>
  <si>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</si>
  <si>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</si>
  <si>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</si>
  <si>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</si>
  <si>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</si>
  <si>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</si>
  <si>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</si>
  <si>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</si>
  <si>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</si>
  <si>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</si>
  <si>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</si>
  <si>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</si>
  <si>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</si>
  <si>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</si>
  <si>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</si>
  <si>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</si>
  <si>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</si>
  <si>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</si>
  <si>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</si>
  <si>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</si>
  <si>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</si>
  <si>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</si>
  <si>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</si>
  <si>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</si>
  <si>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</si>
  <si>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</si>
  <si>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</si>
  <si>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</si>
  <si>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</si>
  <si>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</si>
  <si>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</si>
  <si>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</si>
  <si>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</si>
  <si>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</si>
  <si>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</si>
  <si>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</si>
  <si>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</si>
  <si>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</si>
  <si>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</si>
  <si>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</si>
  <si>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</si>
  <si>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</si>
  <si>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</si>
  <si>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</si>
  <si>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</si>
  <si>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</si>
  <si>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</si>
  <si>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</si>
  <si>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</si>
  <si>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</si>
  <si>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</si>
  <si>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</si>
  <si>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</si>
  <si>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</si>
  <si>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</si>
  <si>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</si>
  <si>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</si>
  <si>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</si>
  <si>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</si>
  <si>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</si>
  <si>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</si>
  <si>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</si>
  <si>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</si>
  <si>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</si>
  <si>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</si>
  <si>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</si>
  <si>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</si>
  <si>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</si>
  <si>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</si>
  <si>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</si>
  <si>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</si>
  <si>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</si>
  <si>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</si>
  <si>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</si>
  <si>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</si>
  <si>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</si>
  <si>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</si>
  <si>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</si>
  <si>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</si>
  <si>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</si>
  <si>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</si>
  <si>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</si>
  <si>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</si>
  <si>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</si>
  <si>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</si>
  <si>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</si>
  <si>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</si>
  <si>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</si>
  <si>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</si>
  <si>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</si>
  <si>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</si>
  <si>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</si>
  <si>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</si>
  <si>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</si>
  <si>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</si>
  <si>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</si>
  <si>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</si>
  <si>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</si>
  <si>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</si>
  <si>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</si>
  <si>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</si>
  <si>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</si>
  <si>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</si>
  <si>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</si>
  <si>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</si>
  <si>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</si>
  <si>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</si>
  <si>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</si>
  <si>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</si>
  <si>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</si>
  <si>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</si>
  <si>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</si>
  <si>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</si>
  <si>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</si>
  <si>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</si>
  <si>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</si>
  <si>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</si>
  <si>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</si>
  <si>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</si>
  <si>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</si>
  <si>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</si>
  <si>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</si>
  <si>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</si>
  <si>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</si>
  <si>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</si>
  <si>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</si>
  <si>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</si>
  <si>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</si>
  <si>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</si>
  <si>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</si>
  <si>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</si>
  <si>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</si>
  <si>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</si>
  <si>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</si>
  <si>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</si>
  <si>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</si>
  <si>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</si>
  <si>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</si>
  <si>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</si>
  <si>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</si>
  <si>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</si>
  <si>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</si>
  <si>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</si>
  <si>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</si>
  <si>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</si>
  <si>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</si>
  <si>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</si>
  <si>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</si>
  <si>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</si>
  <si>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</si>
  <si>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</si>
  <si>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</si>
  <si>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</si>
  <si>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</si>
  <si>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</si>
  <si>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</si>
  <si>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</si>
  <si>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</si>
  <si>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</si>
  <si>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</si>
  <si>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</si>
  <si>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</si>
  <si>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</si>
  <si>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</si>
  <si>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</si>
  <si>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</si>
  <si>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</si>
  <si>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</si>
  <si>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</si>
  <si>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</si>
  <si>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</si>
  <si>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</si>
  <si>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</si>
  <si>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</si>
  <si>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</si>
  <si>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</si>
  <si>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</si>
  <si>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</si>
  <si>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</si>
  <si>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</si>
  <si>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</si>
  <si>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</si>
  <si>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</si>
  <si>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</si>
  <si>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</si>
  <si>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</si>
  <si>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</si>
  <si>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</si>
  <si>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</si>
  <si>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</si>
  <si>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</si>
  <si>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</si>
  <si>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</si>
  <si>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</si>
  <si>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</si>
  <si>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</si>
  <si>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</si>
  <si>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</si>
  <si>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</si>
  <si>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</si>
  <si>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</si>
  <si>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</si>
  <si>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</si>
  <si>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</si>
  <si>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</si>
  <si>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</si>
  <si>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</si>
  <si>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</si>
  <si>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</si>
  <si>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</si>
  <si>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</si>
  <si>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</si>
  <si>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</si>
  <si>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</si>
  <si>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</si>
  <si>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</si>
  <si>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</si>
  <si>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</si>
  <si>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</si>
  <si>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</si>
  <si>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</si>
  <si>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</si>
  <si>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</si>
  <si>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</si>
  <si>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</si>
  <si>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</si>
  <si>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</si>
  <si>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</si>
  <si>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</si>
  <si>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</si>
  <si>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</si>
  <si>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</si>
  <si>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</si>
  <si>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</si>
  <si>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</si>
  <si>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</si>
  <si>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</si>
  <si>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</si>
  <si>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</si>
  <si>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</si>
  <si>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</si>
  <si>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</si>
  <si>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</si>
  <si>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</si>
  <si>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</si>
  <si>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</si>
  <si>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</si>
  <si>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</si>
  <si>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</si>
  <si>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</si>
  <si>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</si>
  <si>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</si>
  <si>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</si>
  <si>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</si>
  <si>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</si>
  <si>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</si>
  <si>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</si>
  <si>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</si>
  <si>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</si>
  <si>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</si>
  <si>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</si>
  <si>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</si>
  <si>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</si>
  <si>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</si>
  <si>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</si>
  <si>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</si>
  <si>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</si>
  <si>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</si>
  <si>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</si>
  <si>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</si>
  <si>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</si>
  <si>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</si>
  <si>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</si>
  <si>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</si>
  <si>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</si>
  <si>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</si>
  <si>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</si>
  <si>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</si>
  <si>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</si>
  <si>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</si>
  <si>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</si>
  <si>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</si>
  <si>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</si>
  <si>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</si>
  <si>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</si>
  <si>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</si>
  <si>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</si>
  <si>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</si>
  <si>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</si>
  <si>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</si>
  <si>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</si>
  <si>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</si>
  <si>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</si>
  <si>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</si>
  <si>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</si>
  <si>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</si>
  <si>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</si>
  <si>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</si>
  <si>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</si>
  <si>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</si>
  <si>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</si>
  <si>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</si>
  <si>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</si>
  <si>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</si>
  <si>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</si>
  <si>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</si>
  <si>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</si>
  <si>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</si>
  <si>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</si>
  <si>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</si>
  <si>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</si>
  <si>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</si>
  <si>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</si>
  <si>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</si>
  <si>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</si>
  <si>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</si>
  <si>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</si>
  <si>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</si>
  <si>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</si>
  <si>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</si>
  <si>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</si>
  <si>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</si>
  <si>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</si>
  <si>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</si>
  <si>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</si>
  <si>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</si>
  <si>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</si>
  <si>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</si>
  <si>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</si>
  <si>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</si>
  <si>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</si>
  <si>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</si>
  <si>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</si>
  <si>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</si>
  <si>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</si>
  <si>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</si>
  <si>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</si>
  <si>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</si>
  <si>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</si>
  <si>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</si>
  <si>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</si>
  <si>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</si>
  <si>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</si>
  <si>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</si>
  <si>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</si>
  <si>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</si>
  <si>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</si>
  <si>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</si>
  <si>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</si>
  <si>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</si>
  <si>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</si>
  <si>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</si>
  <si>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</si>
  <si>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</si>
  <si>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</si>
  <si>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</si>
  <si>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</si>
  <si>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</si>
  <si>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</si>
  <si>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</si>
  <si>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</si>
  <si>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</si>
  <si>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</si>
  <si>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</si>
  <si>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</si>
  <si>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</si>
  <si>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</si>
  <si>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</si>
  <si>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</si>
  <si>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</si>
  <si>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</si>
  <si>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</si>
  <si>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</si>
  <si>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</si>
  <si>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</si>
  <si>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</si>
  <si>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</si>
  <si>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</si>
  <si>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</si>
  <si>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</si>
  <si>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</si>
  <si>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</si>
  <si>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</si>
  <si>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</si>
  <si>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</si>
  <si>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</si>
  <si>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</si>
  <si>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</si>
  <si>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</si>
  <si>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</si>
  <si>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</si>
  <si>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</si>
  <si>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</si>
  <si>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</si>
  <si>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</si>
  <si>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</si>
  <si>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</si>
  <si>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</si>
  <si>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</si>
  <si>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</si>
  <si>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</si>
  <si>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</si>
  <si>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</si>
  <si>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</si>
  <si>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</si>
  <si>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</si>
  <si>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</si>
  <si>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</si>
  <si>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</si>
  <si>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</si>
  <si>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</si>
  <si>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</si>
  <si>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</si>
  <si>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</si>
  <si>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</si>
  <si>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</si>
  <si>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</si>
  <si>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</si>
  <si>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</si>
  <si>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</si>
  <si>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</si>
  <si>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</si>
  <si>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</si>
  <si>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</si>
  <si>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</si>
  <si>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</si>
  <si>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</si>
  <si>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</si>
  <si>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</si>
  <si>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</si>
  <si>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</si>
  <si>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</si>
  <si>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</si>
  <si>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</si>
  <si>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</si>
  <si>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</si>
  <si>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</si>
  <si>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</si>
  <si>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</si>
  <si>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</si>
  <si>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</si>
  <si>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</si>
  <si>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</si>
  <si>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</si>
  <si>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</si>
  <si>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</si>
  <si>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</si>
  <si>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</si>
  <si>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</si>
  <si>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</si>
  <si>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</si>
  <si>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</si>
  <si>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</si>
  <si>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</si>
  <si>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</si>
  <si>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</si>
  <si>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</si>
  <si>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</si>
  <si>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</si>
  <si>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</si>
  <si>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</si>
  <si>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</si>
  <si>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</si>
  <si>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</si>
  <si>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</si>
  <si>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</si>
  <si>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</si>
  <si>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</si>
  <si>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</si>
  <si>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</si>
  <si>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</si>
  <si>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</si>
  <si>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</si>
  <si>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</si>
  <si>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</si>
  <si>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</si>
  <si>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</si>
  <si>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</si>
  <si>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</si>
  <si>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</si>
  <si>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</si>
  <si>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</si>
  <si>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</si>
  <si>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</si>
  <si>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</si>
  <si>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</si>
  <si>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</si>
  <si>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</si>
  <si>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</si>
  <si>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</si>
  <si>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</si>
  <si>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</si>
  <si>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</si>
  <si>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</si>
  <si>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</si>
  <si>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</si>
  <si>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</si>
  <si>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</si>
  <si>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</si>
  <si>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</si>
  <si>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</si>
  <si>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</si>
  <si>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</si>
  <si>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</si>
  <si>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</si>
  <si>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</si>
  <si>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</si>
  <si>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</si>
  <si>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</si>
  <si>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</si>
  <si>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</si>
  <si>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</si>
  <si>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</si>
  <si>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</si>
  <si>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</si>
  <si>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</si>
  <si>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</si>
  <si>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</si>
  <si>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</si>
  <si>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</si>
  <si>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</si>
  <si>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</si>
  <si>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</si>
  <si>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</si>
  <si>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</si>
  <si>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</si>
  <si>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</si>
  <si>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</si>
  <si>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</si>
  <si>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</si>
  <si>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</si>
  <si>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</si>
  <si>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</si>
  <si>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</si>
  <si>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</si>
  <si>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</si>
  <si>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</si>
  <si>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</si>
  <si>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</si>
  <si>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</si>
  <si>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</si>
  <si>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</si>
  <si>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</si>
  <si>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</si>
  <si>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</si>
  <si>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</si>
  <si>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</si>
  <si>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</si>
  <si>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</si>
  <si>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</si>
  <si>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</si>
  <si>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</si>
  <si>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</si>
  <si>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</si>
  <si>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</si>
  <si>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</si>
  <si>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</si>
  <si>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</si>
  <si>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</si>
  <si>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</si>
  <si>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</si>
  <si>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</si>
  <si>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</si>
  <si>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</si>
  <si>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</si>
  <si>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</si>
  <si>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</si>
  <si>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</si>
  <si>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</si>
  <si>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</si>
  <si>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</si>
  <si>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</si>
  <si>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</si>
  <si>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</si>
  <si>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</si>
  <si>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</si>
  <si>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</si>
  <si>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</si>
  <si>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</si>
  <si>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</si>
  <si>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</si>
  <si>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</si>
  <si>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</si>
  <si>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</si>
  <si>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</si>
  <si>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</si>
  <si>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</si>
  <si>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</si>
  <si>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</si>
  <si>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</si>
  <si>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</si>
  <si>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</si>
  <si>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</si>
  <si>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</si>
  <si>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</si>
  <si>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</si>
  <si>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</si>
  <si>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</si>
  <si>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</si>
  <si>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</si>
  <si>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</si>
  <si>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</si>
  <si>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</si>
  <si>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</si>
  <si>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</si>
  <si>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</si>
  <si>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</si>
  <si>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</si>
  <si>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</si>
  <si>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</si>
  <si>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</si>
  <si>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</si>
  <si>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</si>
  <si>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</si>
  <si>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</si>
  <si>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</si>
  <si>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</si>
  <si>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</si>
  <si>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</si>
  <si>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</si>
  <si>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</si>
  <si>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</si>
  <si>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</si>
  <si>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</si>
  <si>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</si>
  <si>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</si>
  <si>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</si>
  <si>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</si>
  <si>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</si>
  <si>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</si>
  <si>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</si>
  <si>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</si>
  <si>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</si>
  <si>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</si>
  <si>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</si>
  <si>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</si>
  <si>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</si>
  <si>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</si>
  <si>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</si>
  <si>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</si>
  <si>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</si>
  <si>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</si>
  <si>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</si>
  <si>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</si>
  <si>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</si>
  <si>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</si>
  <si>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</si>
  <si>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</si>
  <si>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</si>
  <si>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</si>
  <si>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</si>
  <si>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</si>
  <si>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</si>
  <si>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</si>
  <si>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</si>
  <si>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</si>
  <si>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</si>
  <si>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</si>
  <si>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</si>
  <si>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</si>
  <si>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</si>
  <si>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</si>
  <si>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</si>
  <si>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</si>
  <si>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</si>
  <si>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</si>
  <si>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</si>
  <si>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</si>
  <si>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</si>
  <si>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</si>
  <si>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</si>
  <si>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</si>
  <si>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</si>
  <si>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</si>
  <si>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</si>
  <si>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</si>
  <si>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</si>
  <si>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</si>
  <si>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</si>
  <si>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</si>
  <si>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</si>
  <si>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</si>
  <si>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</si>
  <si>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</si>
  <si>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</si>
  <si>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</si>
  <si>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</si>
  <si>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</si>
  <si>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</si>
  <si>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</si>
  <si>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</si>
  <si>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</si>
  <si>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</si>
  <si>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</si>
  <si>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</si>
  <si>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</si>
  <si>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</si>
  <si>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</si>
  <si>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</si>
  <si>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</si>
  <si>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</si>
  <si>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</si>
  <si>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</si>
  <si>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</si>
  <si>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</si>
  <si>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</si>
  <si>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</si>
  <si>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</si>
  <si>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</si>
  <si>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</si>
  <si>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</si>
  <si>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</si>
  <si>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</si>
  <si>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</si>
  <si>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</si>
  <si>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</si>
  <si>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</si>
  <si>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</si>
  <si>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</si>
  <si>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</si>
  <si>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</si>
  <si>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</si>
  <si>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</si>
  <si>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</si>
  <si>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</si>
  <si>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</si>
  <si>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</si>
  <si>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</si>
  <si>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</si>
  <si>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</si>
  <si>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</si>
  <si>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</si>
  <si>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</si>
  <si>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</si>
  <si>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</si>
  <si>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</si>
  <si>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</si>
  <si>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</si>
  <si>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</si>
  <si>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</si>
  <si>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</si>
  <si>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</si>
  <si>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</si>
  <si>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</si>
  <si>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</si>
  <si>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</si>
  <si>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</si>
  <si>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</si>
  <si>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</si>
  <si>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</si>
  <si>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</si>
  <si>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</si>
  <si>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</si>
  <si>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</si>
  <si>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</si>
  <si>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</si>
  <si>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</si>
  <si>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</si>
  <si>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</si>
  <si>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</si>
  <si>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</si>
  <si>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</si>
  <si>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</si>
  <si>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</si>
  <si>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</si>
  <si>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</si>
  <si>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</si>
  <si>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</si>
  <si>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</si>
  <si>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</si>
  <si>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</si>
  <si>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</si>
  <si>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</si>
  <si>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</si>
  <si>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</si>
  <si>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</si>
  <si>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</si>
  <si>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</si>
  <si>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</si>
  <si>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</si>
  <si>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</si>
  <si>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</si>
  <si>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</si>
  <si>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</si>
  <si>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</si>
  <si>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</si>
  <si>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</si>
  <si>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</si>
  <si>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</si>
  <si>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</si>
  <si>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</si>
  <si>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</si>
  <si>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</si>
  <si>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</si>
  <si>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</si>
  <si>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</si>
  <si>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</si>
  <si>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</si>
  <si>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</si>
  <si>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</si>
  <si>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</si>
  <si>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</si>
  <si>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</si>
  <si>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</si>
  <si>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</si>
  <si>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</si>
  <si>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</si>
  <si>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</si>
  <si>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</si>
  <si>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</si>
  <si>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</si>
  <si>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</si>
  <si>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</si>
  <si>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</si>
  <si>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</si>
  <si>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</si>
  <si>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</si>
  <si>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</si>
  <si>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</si>
  <si>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</si>
  <si>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</si>
  <si>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</si>
  <si>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</si>
  <si>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</si>
  <si>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</si>
  <si>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</si>
  <si>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</si>
  <si>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</si>
  <si>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</si>
  <si>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</si>
  <si>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</si>
  <si>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</si>
  <si>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</si>
  <si>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</si>
  <si>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</si>
  <si>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</si>
  <si>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</si>
  <si>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</si>
  <si>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</si>
  <si>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</si>
  <si>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</si>
  <si>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</si>
  <si>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</si>
  <si>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</si>
  <si>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</si>
  <si>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</si>
  <si>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</si>
  <si>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</si>
  <si>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</si>
  <si>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</si>
  <si>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</si>
  <si>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</si>
  <si>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</si>
  <si>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</si>
  <si>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</si>
  <si>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</si>
  <si>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</si>
  <si>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</si>
  <si>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</si>
  <si>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</si>
  <si>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</si>
  <si>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</si>
  <si>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</si>
  <si>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</si>
  <si>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</si>
  <si>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</si>
  <si>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</si>
  <si>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</si>
  <si>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</si>
  <si>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</si>
  <si>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</si>
  <si>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</si>
  <si>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</si>
  <si>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</si>
  <si>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</si>
  <si>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</si>
  <si>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</si>
  <si>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</si>
  <si>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</si>
  <si>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</si>
  <si>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</si>
  <si>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</si>
  <si>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</si>
  <si>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</si>
  <si>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</si>
  <si>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</si>
  <si>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</si>
  <si>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</si>
  <si>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</si>
  <si>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</si>
  <si>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</si>
  <si>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</si>
  <si>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</si>
  <si>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</si>
  <si>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</si>
  <si>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</si>
  <si>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</si>
  <si>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</si>
  <si>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</si>
  <si>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</si>
  <si>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</si>
  <si>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</si>
  <si>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</si>
  <si>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</si>
  <si>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</si>
  <si>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</si>
  <si>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</si>
  <si>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</si>
  <si>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</si>
  <si>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</si>
  <si>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</si>
  <si>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</si>
  <si>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</si>
  <si>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</si>
  <si>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</si>
  <si>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</si>
  <si>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</si>
  <si>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</si>
  <si>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</si>
  <si>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</si>
  <si>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</si>
  <si>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</si>
  <si>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</si>
  <si>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</si>
  <si>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</si>
  <si>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</si>
  <si>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</si>
  <si>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</si>
  <si>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</si>
  <si>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</si>
  <si>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</si>
  <si>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</si>
  <si>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</si>
  <si>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</si>
  <si>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</si>
  <si>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</si>
  <si>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</si>
  <si>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</si>
  <si>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</si>
  <si>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</si>
  <si>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</si>
  <si>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</si>
  <si>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</si>
  <si>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</si>
  <si>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</si>
  <si>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</si>
  <si>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</si>
  <si>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</si>
  <si>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</si>
  <si>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</si>
  <si>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</si>
  <si>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</si>
  <si>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</si>
  <si>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</si>
  <si>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</si>
  <si>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</si>
  <si>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</si>
  <si>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</si>
  <si>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</si>
  <si>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</si>
  <si>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</si>
  <si>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</si>
  <si>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</si>
  <si>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</si>
  <si>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</si>
  <si>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</si>
  <si>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</si>
  <si>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</si>
  <si>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</si>
  <si>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</si>
  <si>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</si>
  <si>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</si>
  <si>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</si>
  <si>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</si>
  <si>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</si>
  <si>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</si>
  <si>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</si>
  <si>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</si>
  <si>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</si>
  <si>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</si>
  <si>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</si>
  <si>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</si>
  <si>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</si>
  <si>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</si>
  <si>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</si>
  <si>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</si>
  <si>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</si>
  <si>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</si>
  <si>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</si>
  <si>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</si>
  <si>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</si>
  <si>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</si>
  <si>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</si>
  <si>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</si>
  <si>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</si>
  <si>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</si>
  <si>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</si>
  <si>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</si>
  <si>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</si>
  <si>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</si>
  <si>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</si>
  <si>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</si>
  <si>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</si>
  <si>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</si>
  <si>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</si>
  <si>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</si>
  <si>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</si>
  <si>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</si>
  <si>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</si>
  <si>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</si>
  <si>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</si>
  <si>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</si>
  <si>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</si>
  <si>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</si>
  <si>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</si>
  <si>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</si>
  <si>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</si>
  <si>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</si>
  <si>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</si>
  <si>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</si>
  <si>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</si>
  <si>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</si>
  <si>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</si>
  <si>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</si>
  <si>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</si>
  <si>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</si>
  <si>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</si>
  <si>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</si>
  <si>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</si>
  <si>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</si>
  <si>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</si>
  <si>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</si>
  <si>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</si>
  <si>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</si>
  <si>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</si>
  <si>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</si>
  <si>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</si>
  <si>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</si>
  <si>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</si>
  <si>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</si>
  <si>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</si>
  <si>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</si>
  <si>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</si>
  <si>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</si>
  <si>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</si>
  <si>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</si>
  <si>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</si>
  <si>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</si>
  <si>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</si>
  <si>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</si>
  <si>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</si>
  <si>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</si>
  <si>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</si>
  <si>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</si>
  <si>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</si>
  <si>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</si>
  <si>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</si>
  <si>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</si>
  <si>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</si>
  <si>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</si>
  <si>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</si>
  <si>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</si>
  <si>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</si>
  <si>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</si>
  <si>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</si>
  <si>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</si>
  <si>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</si>
  <si>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</si>
  <si>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</si>
  <si>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</si>
  <si>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</si>
  <si>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</si>
  <si>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</si>
  <si>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</si>
  <si>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</si>
  <si>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</si>
  <si>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</si>
  <si>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</si>
  <si>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</si>
  <si>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</si>
  <si>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</si>
  <si>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</si>
  <si>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</si>
  <si>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</si>
  <si>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</si>
  <si>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</si>
  <si>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</si>
  <si>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</si>
  <si>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</si>
  <si>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</si>
  <si>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</si>
  <si>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</si>
  <si>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</si>
  <si>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</si>
  <si>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</si>
  <si>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</si>
  <si>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</si>
  <si>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</si>
  <si>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</si>
  <si>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</si>
  <si>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</si>
  <si>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</si>
  <si>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</si>
  <si>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</si>
  <si>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</si>
  <si>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</si>
  <si>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</si>
  <si>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</si>
  <si>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</si>
  <si>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</si>
  <si>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</si>
  <si>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</si>
  <si>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</si>
  <si>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</si>
  <si>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</si>
  <si>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</si>
  <si>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</si>
  <si>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</si>
  <si>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</si>
  <si>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</si>
  <si>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</si>
  <si>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</si>
  <si>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</si>
  <si>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</si>
  <si>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</si>
  <si>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</si>
  <si>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</si>
  <si>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</si>
  <si>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</si>
  <si>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</si>
  <si>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</si>
  <si>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</si>
  <si>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</si>
  <si>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</si>
  <si>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</si>
  <si>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</si>
  <si>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</si>
  <si>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</si>
  <si>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</si>
  <si>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</si>
  <si>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</si>
  <si>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</si>
  <si>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</si>
  <si>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</si>
  <si>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</si>
  <si>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</si>
  <si>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</si>
  <si>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</si>
  <si>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</si>
  <si>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</si>
  <si>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</si>
  <si>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</si>
  <si>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</si>
  <si>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</si>
  <si>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</si>
  <si>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</si>
  <si>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</si>
  <si>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</si>
  <si>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</si>
  <si>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</si>
  <si>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</si>
  <si>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</si>
  <si>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</si>
  <si>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</si>
  <si>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</si>
  <si>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</si>
  <si>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</si>
  <si>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</si>
  <si>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</si>
  <si>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</si>
  <si>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</si>
  <si>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</si>
  <si>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</si>
  <si>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</si>
  <si>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</si>
  <si>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</si>
  <si>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</si>
  <si>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</si>
  <si>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</si>
  <si>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</si>
  <si>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</si>
  <si>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</si>
  <si>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</si>
  <si>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</si>
  <si>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</si>
  <si>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</si>
  <si>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</si>
  <si>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</si>
  <si>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</si>
  <si>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</si>
  <si>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</si>
  <si>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</si>
  <si>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</si>
  <si>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</si>
  <si>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</si>
  <si>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</si>
  <si>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</si>
  <si>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</si>
  <si>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</si>
  <si>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</si>
  <si>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</si>
  <si>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</si>
  <si>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</si>
  <si>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</si>
  <si>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</si>
  <si>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</si>
  <si>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</si>
  <si>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</si>
  <si>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</si>
  <si>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</si>
  <si>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</si>
  <si>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</si>
  <si>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</si>
  <si>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</si>
  <si>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</si>
  <si>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</si>
  <si>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</si>
  <si>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</si>
  <si>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</si>
  <si>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</si>
  <si>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</si>
  <si>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</si>
  <si>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</si>
  <si>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</si>
  <si>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</si>
  <si>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</si>
  <si>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</si>
  <si>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</si>
  <si>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</si>
  <si>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</si>
  <si>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</si>
  <si>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</si>
  <si>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</si>
  <si>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</si>
  <si>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</si>
  <si>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</si>
  <si>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</si>
  <si>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</si>
  <si>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</si>
  <si>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</si>
  <si>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</si>
  <si>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</si>
  <si>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</si>
  <si>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</si>
  <si>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</si>
  <si>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</si>
  <si>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</si>
  <si>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</si>
  <si>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</si>
  <si>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</si>
  <si>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</si>
  <si>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</si>
  <si>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</si>
  <si>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</si>
  <si>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</si>
  <si>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</si>
  <si>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</si>
  <si>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</si>
  <si>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</si>
  <si>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</si>
  <si>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</si>
  <si>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</si>
  <si>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</si>
  <si>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</si>
  <si>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</si>
  <si>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</si>
  <si>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</si>
  <si>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</si>
  <si>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</si>
  <si>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</si>
  <si>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</si>
  <si>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</si>
  <si>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</si>
  <si>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</si>
  <si>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</si>
  <si>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</si>
  <si>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</si>
  <si>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</si>
  <si>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</si>
  <si>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</si>
  <si>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</si>
  <si>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</si>
  <si>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</si>
  <si>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</si>
  <si>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</si>
  <si>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</si>
  <si>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</si>
  <si>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</si>
  <si>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</si>
  <si>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</si>
  <si>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</si>
  <si>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</si>
  <si>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</si>
  <si>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</si>
  <si>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</si>
  <si>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</si>
  <si>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</si>
  <si>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</si>
  <si>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</si>
  <si>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</si>
  <si>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</si>
  <si>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</si>
  <si>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</si>
  <si>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</si>
  <si>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</si>
  <si>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</si>
  <si>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</si>
  <si>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</si>
  <si>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</si>
  <si>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</si>
  <si>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</si>
  <si>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</si>
  <si>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</si>
  <si>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</si>
  <si>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</si>
  <si>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</si>
  <si>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</si>
  <si>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</si>
  <si>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</si>
  <si>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</si>
  <si>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</si>
  <si>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</si>
  <si>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</si>
  <si>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</si>
  <si>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</si>
  <si>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</si>
  <si>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</si>
  <si>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</si>
  <si>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</si>
  <si>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</si>
  <si>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</si>
  <si>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</si>
  <si>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</si>
  <si>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</si>
  <si>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</si>
  <si>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</si>
  <si>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</si>
  <si>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</si>
  <si>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</si>
  <si>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</si>
  <si>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</si>
  <si>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</si>
  <si>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</si>
  <si>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</si>
  <si>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</si>
  <si>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</si>
  <si>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</si>
  <si>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</si>
  <si>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</si>
  <si>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</si>
  <si>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</si>
  <si>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</si>
  <si>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</si>
  <si>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</si>
  <si>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</si>
  <si>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</si>
  <si>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</si>
  <si>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</si>
  <si>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</si>
  <si>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</si>
  <si>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</si>
  <si>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</si>
  <si>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</si>
  <si>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</si>
  <si>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</si>
  <si>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</si>
  <si>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</si>
  <si>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</si>
  <si>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</si>
  <si>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</si>
  <si>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</si>
  <si>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</si>
  <si>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</si>
  <si>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</si>
  <si>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</si>
  <si>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</si>
  <si>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</si>
  <si>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</si>
  <si>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</si>
  <si>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</si>
  <si>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</si>
  <si>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</si>
  <si>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</si>
  <si>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</si>
  <si>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</si>
  <si>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</si>
  <si>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</si>
  <si>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</si>
  <si>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</si>
  <si>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</si>
  <si>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</si>
  <si>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</si>
  <si>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</si>
  <si>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</si>
  <si>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</si>
  <si>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</si>
  <si>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</si>
  <si>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</si>
  <si>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</si>
  <si>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</si>
  <si>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</si>
  <si>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</si>
  <si>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</si>
  <si>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</si>
  <si>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</si>
  <si>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</si>
  <si>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</si>
  <si>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</si>
  <si>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</si>
  <si>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</si>
  <si>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</si>
  <si>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</si>
  <si>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</si>
  <si>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</si>
  <si>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</si>
  <si>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</si>
  <si>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</si>
  <si>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</si>
  <si>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</si>
  <si>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</si>
  <si>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</si>
  <si>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</si>
  <si>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</si>
  <si>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</si>
  <si>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</si>
  <si>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</si>
  <si>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</si>
  <si>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</si>
  <si>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</si>
  <si>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</si>
  <si>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</si>
  <si>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</si>
  <si>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</si>
  <si>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</si>
  <si>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</si>
  <si>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</si>
  <si>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</si>
  <si>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</si>
  <si>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</si>
  <si>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</si>
  <si>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</si>
  <si>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</si>
  <si>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</si>
  <si>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</si>
  <si>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</si>
  <si>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</si>
  <si>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</si>
  <si>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</si>
  <si>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</si>
  <si>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</si>
  <si>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</si>
  <si>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</si>
  <si>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</si>
  <si>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</si>
  <si>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</si>
  <si>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</si>
  <si>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</si>
  <si>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</si>
  <si>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</si>
  <si>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</si>
  <si>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</si>
  <si>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</si>
  <si>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</si>
  <si>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</si>
  <si>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</si>
  <si>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</si>
  <si>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</si>
  <si>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</si>
  <si>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</si>
  <si>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</si>
  <si>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</si>
  <si>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</si>
  <si>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</si>
  <si>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</si>
  <si>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</si>
  <si>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</si>
  <si>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</si>
  <si>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</si>
  <si>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</si>
  <si>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</si>
  <si>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</si>
  <si>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</si>
  <si>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</si>
  <si>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</si>
  <si>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</si>
  <si>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</si>
  <si>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</si>
  <si>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</si>
  <si>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</si>
  <si>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</si>
  <si>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</si>
  <si>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</si>
  <si>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</si>
  <si>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</si>
  <si>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</si>
  <si>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</si>
  <si>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</si>
  <si>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</si>
  <si>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</si>
  <si>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</si>
  <si>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</si>
  <si>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</si>
  <si>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</si>
  <si>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</si>
  <si>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</si>
  <si>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</si>
  <si>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</si>
  <si>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</si>
  <si>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</si>
  <si>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</si>
  <si>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</si>
  <si>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</si>
  <si>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</si>
  <si>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</si>
  <si>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</si>
  <si>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</si>
  <si>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</si>
  <si>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</si>
  <si>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</si>
  <si>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</si>
  <si>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</si>
  <si>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</si>
  <si>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</si>
  <si>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</si>
  <si>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</si>
  <si>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</si>
  <si>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</si>
  <si>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</si>
  <si>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</si>
  <si>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</si>
  <si>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</si>
  <si>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</si>
  <si>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</si>
  <si>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</si>
  <si>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</si>
  <si>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</si>
  <si>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</si>
  <si>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</si>
  <si>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</si>
  <si>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</si>
  <si>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</si>
  <si>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</si>
  <si>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</si>
  <si>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</si>
  <si>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</si>
  <si>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</si>
  <si>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</si>
  <si>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</si>
  <si>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</si>
  <si>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</si>
  <si>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</si>
  <si>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</si>
  <si>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</si>
  <si>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</si>
  <si>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</si>
  <si>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</si>
  <si>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</si>
  <si>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</si>
  <si>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</si>
  <si>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</si>
  <si>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</si>
  <si>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</si>
  <si>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</si>
  <si>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</si>
  <si>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</si>
  <si>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</si>
  <si>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</si>
  <si>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</si>
  <si>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</si>
  <si>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</si>
  <si>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</si>
  <si>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</si>
  <si>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</si>
  <si>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</si>
  <si>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</si>
  <si>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</si>
  <si>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</si>
  <si>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</si>
  <si>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</si>
  <si>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</si>
  <si>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</si>
  <si>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</si>
  <si>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</si>
  <si>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</si>
  <si>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</si>
  <si>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</si>
  <si>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</si>
  <si>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</si>
  <si>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</si>
  <si>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</si>
  <si>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</si>
  <si>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</si>
  <si>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</si>
  <si>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</si>
  <si>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</si>
  <si>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</si>
  <si>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</si>
  <si>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</si>
  <si>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</si>
  <si>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</si>
  <si>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</si>
  <si>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</si>
  <si>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</si>
  <si>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</si>
  <si>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</si>
  <si>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</si>
  <si>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</si>
  <si>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</si>
  <si>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</si>
  <si>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</si>
  <si>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</si>
  <si>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</si>
  <si>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</si>
  <si>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</si>
  <si>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</si>
  <si>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</si>
  <si>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</si>
  <si>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</si>
  <si>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</si>
  <si>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</si>
  <si>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</si>
  <si>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</si>
  <si>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</si>
  <si>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</si>
  <si>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</si>
  <si>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</si>
  <si>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</si>
  <si>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</si>
  <si>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</si>
  <si>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</si>
  <si>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</si>
  <si>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</si>
  <si>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</si>
  <si>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</si>
  <si>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</si>
  <si>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</si>
  <si>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</si>
  <si>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</si>
  <si>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</si>
  <si>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</si>
  <si>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</si>
  <si>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</si>
  <si>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</si>
  <si>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</si>
  <si>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</si>
  <si>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</si>
  <si>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</si>
  <si>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</si>
  <si>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</si>
  <si>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</si>
  <si>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</si>
  <si>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</si>
  <si>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</si>
  <si>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</si>
  <si>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</si>
  <si>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</si>
  <si>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</si>
  <si>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</si>
  <si>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</si>
  <si>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</si>
  <si>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</si>
  <si>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</si>
  <si>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</si>
  <si>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</si>
  <si>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</si>
  <si>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</si>
  <si>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</si>
  <si>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</si>
  <si>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</si>
  <si>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</si>
  <si>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</si>
  <si>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</si>
  <si>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</si>
  <si>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</si>
  <si>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</si>
  <si>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</si>
  <si>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</si>
  <si>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</si>
  <si>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</si>
  <si>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</si>
  <si>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</si>
  <si>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</si>
  <si>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</si>
  <si>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</si>
  <si>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</si>
  <si>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</si>
  <si>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</si>
  <si>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</si>
  <si>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</si>
  <si>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</si>
  <si>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</si>
  <si>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</si>
  <si>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</si>
  <si>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</si>
  <si>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</si>
  <si>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</si>
  <si>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</si>
  <si>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</si>
  <si>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</si>
  <si>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</si>
  <si>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</si>
  <si>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</si>
  <si>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</si>
  <si>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</si>
  <si>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</si>
  <si>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</si>
  <si>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</si>
  <si>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</si>
  <si>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</si>
  <si>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</si>
  <si>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</si>
  <si>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</si>
  <si>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</si>
  <si>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</si>
  <si>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</si>
  <si>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</si>
  <si>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</si>
  <si>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</si>
  <si>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</si>
  <si>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</si>
  <si>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</si>
  <si>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</si>
  <si>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</si>
  <si>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</si>
  <si>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</si>
  <si>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</si>
  <si>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</si>
  <si>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</si>
  <si>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</si>
  <si>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</si>
  <si>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</si>
  <si>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</si>
  <si>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</si>
  <si>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</si>
  <si>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</si>
  <si>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</si>
  <si>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</si>
  <si>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</si>
  <si>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</si>
  <si>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</si>
  <si>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</si>
  <si>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</si>
  <si>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</si>
  <si>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</si>
  <si>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</si>
  <si>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</si>
  <si>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</si>
  <si>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</si>
  <si>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</si>
  <si>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</si>
  <si>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</si>
  <si>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</si>
  <si>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</si>
  <si>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</si>
  <si>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</si>
  <si>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</si>
  <si>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</si>
  <si>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</si>
  <si>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</si>
  <si>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</si>
  <si>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</si>
  <si>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</si>
  <si>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</si>
  <si>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</si>
  <si>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</si>
  <si>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</si>
  <si>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</si>
  <si>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</si>
  <si>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</si>
  <si>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</si>
  <si>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</si>
  <si>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</si>
  <si>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</si>
  <si>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</si>
  <si>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</si>
  <si>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</si>
  <si>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</si>
  <si>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</si>
  <si>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</si>
  <si>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</si>
  <si>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</si>
  <si>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</si>
  <si>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</si>
  <si>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</si>
  <si>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</si>
  <si>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</si>
  <si>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</si>
  <si>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</si>
  <si>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</si>
  <si>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</si>
  <si>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</si>
  <si>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</si>
  <si>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</si>
  <si>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</si>
  <si>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</si>
  <si>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</si>
  <si>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</si>
  <si>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</si>
  <si>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</si>
  <si>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</si>
  <si>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</si>
  <si>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</si>
  <si>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</si>
  <si>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</si>
  <si>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</si>
  <si>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</si>
  <si>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</si>
  <si>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</si>
  <si>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</si>
  <si>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</si>
  <si>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</si>
  <si>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</si>
  <si>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</si>
  <si>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</si>
  <si>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</si>
  <si>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</si>
  <si>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</si>
  <si>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</si>
  <si>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</si>
  <si>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</si>
  <si>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</si>
  <si>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</si>
  <si>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</si>
  <si>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</si>
  <si>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</si>
  <si>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</si>
  <si>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</si>
  <si>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</si>
  <si>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</si>
  <si>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</si>
  <si>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</si>
  <si>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</si>
  <si>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</si>
  <si>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</si>
  <si>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</si>
  <si>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</si>
  <si>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</si>
  <si>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</si>
  <si>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</si>
  <si>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</si>
  <si>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</si>
  <si>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</si>
  <si>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</si>
  <si>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</si>
  <si>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</si>
  <si>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</si>
  <si>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</si>
  <si>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</si>
  <si>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</si>
  <si>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</si>
  <si>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</si>
  <si>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</si>
  <si>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</si>
  <si>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</si>
  <si>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</si>
  <si>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</si>
  <si>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</si>
  <si>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</si>
  <si>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</si>
  <si>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</si>
  <si>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</si>
  <si>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</si>
  <si>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</si>
  <si>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</si>
  <si>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</si>
  <si>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</si>
  <si>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</si>
  <si>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</si>
  <si>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</si>
  <si>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</si>
  <si>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</si>
  <si>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</si>
  <si>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</si>
  <si>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</si>
  <si>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</si>
  <si>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</si>
  <si>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</si>
  <si>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</si>
  <si>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</si>
  <si>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</si>
  <si>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</si>
  <si>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</si>
  <si>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</si>
  <si>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</si>
  <si>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</si>
  <si>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</si>
  <si>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</si>
  <si>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</si>
  <si>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</si>
  <si>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</si>
  <si>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</si>
  <si>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</si>
  <si>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</si>
  <si>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</si>
  <si>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</si>
  <si>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</si>
  <si>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</si>
  <si>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</si>
  <si>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</si>
  <si>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</si>
  <si>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</si>
  <si>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</si>
  <si>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</si>
  <si>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</si>
  <si>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</si>
  <si>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</si>
  <si>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</si>
  <si>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</si>
  <si>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</si>
  <si>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</si>
  <si>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</si>
  <si>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</si>
  <si>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</si>
  <si>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</si>
  <si>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</si>
  <si>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</si>
  <si>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</si>
  <si>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</si>
  <si>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</si>
  <si>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</si>
  <si>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</si>
  <si>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</si>
  <si>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</si>
  <si>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</si>
  <si>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</si>
  <si>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</si>
  <si>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</si>
  <si>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</si>
  <si>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</si>
  <si>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</si>
  <si>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</si>
  <si>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</si>
  <si>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</si>
  <si>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</si>
  <si>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</si>
  <si>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</si>
  <si>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</si>
  <si>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</si>
  <si>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</si>
  <si>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</si>
  <si>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</si>
  <si>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</si>
  <si>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</si>
  <si>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</si>
  <si>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</si>
  <si>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</si>
  <si>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</si>
  <si>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</si>
  <si>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</si>
  <si>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</si>
  <si>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</si>
  <si>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</si>
  <si>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</si>
  <si>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</si>
  <si>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</si>
  <si>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</si>
  <si>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</si>
  <si>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</si>
  <si>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</si>
  <si>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</si>
  <si>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</si>
  <si>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</si>
  <si>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</si>
  <si>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</si>
  <si>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</si>
  <si>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</si>
  <si>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</si>
  <si>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</si>
  <si>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</si>
  <si>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</si>
  <si>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</si>
  <si>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</si>
  <si>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</si>
  <si>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</si>
  <si>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</si>
  <si>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</si>
  <si>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</si>
  <si>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</si>
  <si>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</si>
  <si>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</si>
  <si>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</si>
  <si>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</si>
  <si>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</si>
  <si>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</si>
  <si>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</si>
  <si>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</si>
  <si>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</si>
  <si>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</si>
  <si>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</si>
  <si>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</si>
  <si>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</si>
  <si>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</si>
  <si>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</si>
  <si>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</si>
  <si>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</si>
  <si>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</si>
  <si>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</si>
  <si>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</si>
  <si>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</si>
  <si>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</si>
  <si>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</si>
  <si>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</si>
  <si>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</si>
  <si>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</si>
  <si>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</si>
  <si>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</si>
  <si>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</si>
  <si>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</si>
  <si>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</si>
  <si>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</si>
  <si>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</si>
  <si>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</si>
  <si>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</si>
  <si>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</si>
  <si>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</si>
  <si>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</si>
  <si>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</si>
  <si>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</si>
  <si>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</si>
  <si>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</si>
  <si>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</si>
  <si>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</si>
  <si>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</si>
  <si>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</si>
  <si>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</si>
  <si>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</si>
  <si>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</si>
  <si>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</si>
  <si>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</si>
  <si>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</si>
  <si>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</si>
  <si>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</si>
  <si>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</si>
  <si>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</si>
  <si>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</si>
  <si>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</si>
  <si>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</si>
  <si>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</si>
  <si>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</si>
  <si>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</si>
  <si>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</si>
  <si>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</si>
  <si>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</si>
  <si>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</si>
  <si>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</si>
  <si>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</si>
  <si>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</si>
  <si>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</si>
  <si>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</si>
  <si>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</si>
  <si>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</si>
  <si>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</si>
  <si>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</si>
  <si>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</si>
  <si>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</si>
  <si>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</si>
  <si>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</si>
  <si>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</si>
  <si>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</si>
  <si>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</si>
  <si>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</si>
  <si>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</si>
  <si>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</si>
  <si>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</si>
  <si>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</si>
  <si>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</si>
  <si>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</si>
  <si>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</si>
  <si>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</si>
  <si>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</si>
  <si>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</si>
  <si>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</si>
  <si>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</si>
  <si>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</si>
  <si>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</si>
  <si>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</si>
  <si>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</si>
  <si>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</si>
  <si>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</si>
  <si>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</si>
  <si>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</si>
  <si>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</si>
  <si>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</si>
  <si>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</si>
  <si>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</si>
  <si>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</si>
  <si>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</si>
  <si>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</si>
  <si>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</si>
  <si>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</si>
  <si>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</si>
  <si>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</si>
  <si>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</si>
  <si>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</si>
  <si>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</si>
  <si>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</si>
  <si>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</si>
  <si>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</si>
  <si>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</si>
  <si>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</si>
  <si>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</si>
  <si>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</si>
  <si>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</si>
  <si>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</si>
  <si>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</si>
  <si>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</si>
  <si>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</si>
  <si>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</si>
  <si>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</si>
  <si>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</si>
  <si>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</si>
  <si>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</si>
  <si>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</si>
  <si>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</si>
  <si>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</si>
  <si>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</si>
  <si>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</si>
  <si>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</si>
  <si>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</si>
  <si>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</si>
  <si>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</si>
  <si>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</si>
  <si>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</si>
  <si>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</si>
  <si>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</si>
  <si>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</si>
  <si>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</si>
  <si>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</si>
  <si>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</si>
  <si>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</si>
  <si>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</si>
  <si>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</si>
  <si>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</si>
  <si>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</si>
  <si>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</si>
  <si>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</si>
  <si>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</si>
  <si>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</si>
  <si>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</si>
  <si>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</si>
  <si>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</si>
  <si>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</si>
  <si>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</si>
  <si>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</si>
  <si>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</si>
  <si>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</si>
  <si>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</si>
  <si>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</si>
  <si>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</si>
  <si>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</si>
  <si>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</si>
  <si>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</si>
  <si>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</si>
  <si>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</si>
  <si>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</si>
  <si>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</si>
  <si>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</si>
  <si>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</si>
  <si>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</si>
  <si>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</si>
  <si>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</si>
  <si>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</si>
  <si>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</si>
  <si>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</si>
  <si>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</si>
  <si>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</si>
  <si>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</si>
  <si>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</si>
  <si>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</si>
  <si>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</si>
  <si>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</si>
  <si>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</si>
  <si>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</si>
  <si>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</si>
  <si>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</si>
  <si>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</si>
  <si>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</si>
  <si>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</si>
  <si>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</si>
  <si>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</si>
  <si>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</si>
  <si>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</si>
  <si>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</si>
  <si>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</si>
  <si>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</si>
  <si>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</si>
  <si>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</si>
  <si>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</si>
  <si>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</si>
  <si>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</si>
  <si>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</si>
  <si>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</si>
  <si>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</si>
  <si>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</si>
  <si>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</si>
  <si>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</si>
  <si>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</si>
  <si>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</si>
  <si>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</si>
  <si>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</si>
  <si>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</si>
  <si>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</si>
  <si>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</si>
  <si>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</si>
  <si>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</si>
  <si>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</si>
  <si>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</si>
  <si>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</si>
  <si>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</si>
  <si>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</si>
  <si>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</si>
  <si>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</si>
  <si>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</si>
  <si>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</si>
  <si>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</si>
  <si>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</si>
  <si>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</si>
  <si>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</si>
  <si>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</si>
  <si>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</si>
  <si>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</si>
  <si>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</si>
  <si>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</si>
  <si>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</si>
  <si>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</si>
  <si>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</si>
  <si>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</si>
  <si>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</si>
  <si>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</si>
  <si>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</si>
  <si>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</si>
  <si>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</si>
  <si>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</si>
  <si>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</si>
  <si>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</si>
  <si>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</si>
  <si>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</si>
  <si>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</si>
  <si>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</si>
  <si>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</si>
  <si>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</si>
  <si>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</si>
  <si>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</si>
  <si>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</si>
  <si>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</si>
  <si>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</si>
  <si>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</si>
  <si>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</si>
  <si>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</si>
  <si>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</si>
  <si>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</si>
  <si>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</si>
  <si>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</si>
  <si>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</si>
  <si>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</si>
  <si>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</si>
  <si>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</si>
  <si>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</si>
  <si>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</si>
  <si>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</si>
  <si>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</si>
  <si>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</si>
  <si>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</si>
  <si>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</si>
  <si>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</si>
  <si>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</si>
  <si>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</si>
  <si>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</si>
  <si>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</si>
  <si>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</si>
  <si>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</si>
  <si>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</si>
  <si>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</si>
  <si>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</si>
  <si>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</si>
  <si>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</si>
  <si>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</si>
  <si>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</si>
  <si>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</si>
  <si>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</si>
  <si>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</si>
  <si>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</si>
  <si>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</si>
  <si>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</si>
  <si>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</si>
  <si>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</si>
  <si>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</si>
  <si>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</si>
  <si>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</si>
  <si>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</si>
  <si>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</si>
  <si>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</si>
  <si>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</si>
  <si>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</si>
  <si>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</si>
  <si>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</si>
  <si>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</si>
  <si>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</si>
  <si>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</si>
  <si>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</si>
  <si>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</si>
  <si>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</si>
  <si>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</si>
  <si>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</si>
  <si>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</si>
  <si>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</si>
  <si>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</si>
  <si>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</si>
  <si>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</si>
  <si>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</si>
  <si>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</si>
  <si>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</si>
  <si>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</si>
  <si>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</si>
  <si>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</si>
  <si>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</si>
  <si>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</si>
  <si>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</si>
  <si>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</si>
  <si>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</si>
  <si>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</si>
  <si>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</si>
  <si>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</si>
  <si>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</si>
  <si>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</si>
  <si>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</si>
  <si>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</si>
  <si>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</si>
  <si>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</si>
  <si>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</si>
  <si>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</si>
  <si>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</si>
  <si>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</si>
  <si>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</si>
  <si>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</si>
  <si>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</si>
  <si>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</si>
  <si>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</si>
  <si>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</si>
  <si>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</si>
  <si>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</si>
  <si>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</si>
  <si>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</si>
  <si>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</si>
  <si>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</si>
  <si>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</si>
  <si>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</si>
  <si>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</si>
  <si>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</si>
  <si>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</si>
  <si>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</si>
  <si>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</si>
  <si>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</si>
  <si>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</si>
  <si>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</si>
  <si>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</si>
  <si>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</si>
  <si>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</si>
  <si>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</si>
  <si>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</si>
  <si>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</si>
  <si>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</si>
  <si>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</si>
  <si>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</si>
  <si>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</si>
  <si>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</si>
  <si>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</si>
  <si>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</si>
  <si>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</si>
  <si>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</si>
  <si>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</si>
  <si>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</si>
  <si>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</si>
  <si>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</si>
  <si>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</si>
  <si>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</si>
  <si>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</si>
  <si>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</si>
  <si>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</si>
  <si>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</si>
  <si>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</si>
  <si>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</si>
  <si>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</si>
  <si>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</si>
  <si>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</si>
  <si>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</si>
  <si>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</si>
  <si>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</si>
  <si>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</si>
  <si>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</si>
  <si>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</si>
  <si>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</si>
  <si>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</si>
  <si>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</si>
  <si>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</si>
  <si>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</si>
  <si>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</si>
  <si>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</si>
  <si>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</si>
  <si>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</si>
  <si>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</si>
  <si>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</si>
  <si>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</si>
  <si>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</si>
  <si>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</si>
  <si>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</si>
  <si>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</si>
  <si>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</si>
  <si>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</si>
  <si>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</si>
  <si>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</si>
  <si>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</si>
  <si>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</si>
  <si>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</si>
  <si>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</si>
  <si>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</si>
  <si>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</si>
  <si>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</si>
  <si>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</si>
  <si>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</si>
  <si>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</si>
  <si>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</si>
  <si>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</si>
  <si>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</si>
  <si>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</si>
  <si>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</si>
  <si>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</si>
  <si>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</si>
  <si>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</si>
  <si>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</si>
  <si>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</si>
  <si>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</si>
  <si>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</si>
  <si>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</si>
  <si>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</si>
  <si>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</si>
  <si>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</si>
  <si>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</si>
  <si>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</si>
  <si>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</si>
  <si>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</si>
  <si>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</si>
  <si>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</si>
  <si>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</si>
  <si>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</si>
  <si>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</si>
  <si>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</si>
  <si>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</si>
  <si>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</si>
  <si>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</si>
  <si>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</si>
  <si>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</si>
  <si>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</si>
  <si>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</si>
  <si>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</si>
  <si>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</si>
  <si>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</si>
  <si>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</si>
  <si>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</si>
  <si>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</si>
  <si>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</si>
  <si>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</si>
  <si>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</si>
  <si>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</si>
  <si>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</si>
  <si>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</si>
  <si>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</si>
  <si>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</si>
  <si>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</si>
  <si>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</si>
  <si>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</si>
  <si>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</si>
  <si>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</si>
  <si>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</si>
  <si>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</si>
  <si>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</si>
  <si>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</si>
  <si>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</si>
  <si>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</si>
  <si>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</si>
  <si>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</si>
  <si>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</si>
  <si>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</si>
  <si>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</si>
  <si>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</si>
  <si>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</si>
  <si>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</si>
  <si>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</si>
  <si>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</si>
  <si>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</si>
  <si>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</si>
  <si>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</si>
  <si>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</si>
  <si>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</si>
  <si>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</si>
  <si>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</si>
  <si>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</si>
  <si>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</si>
  <si>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</si>
  <si>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</si>
  <si>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</si>
  <si>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</si>
  <si>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</si>
  <si>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</si>
  <si>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</si>
  <si>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</si>
  <si>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</si>
  <si>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</si>
  <si>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</si>
  <si>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</si>
  <si>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</si>
  <si>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</si>
  <si>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</si>
  <si>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</si>
  <si>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</si>
  <si>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</si>
  <si>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</si>
  <si>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</si>
  <si>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</si>
  <si>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</si>
  <si>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</si>
  <si>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</si>
  <si>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</si>
  <si>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</si>
  <si>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</si>
  <si>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</si>
  <si>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</si>
  <si>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</si>
  <si>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</si>
  <si>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</si>
  <si>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</si>
  <si>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</si>
  <si>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</si>
  <si>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</si>
  <si>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</si>
  <si>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</si>
  <si>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</si>
  <si>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</si>
  <si>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</si>
  <si>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</si>
  <si>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</si>
  <si>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</si>
  <si>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</si>
  <si>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</si>
  <si>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</si>
  <si>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</si>
  <si>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</si>
  <si>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</si>
  <si>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</si>
  <si>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</si>
  <si>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</si>
  <si>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</si>
  <si>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</si>
  <si>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</si>
  <si>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</si>
  <si>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</si>
  <si>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</si>
  <si>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</si>
  <si>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</si>
  <si>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</si>
  <si>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</si>
  <si>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</si>
  <si>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</si>
  <si>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</si>
  <si>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</si>
  <si>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</si>
  <si>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</si>
  <si>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</si>
  <si>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</si>
  <si>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</si>
  <si>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</si>
  <si>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</si>
  <si>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</si>
  <si>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</si>
  <si>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</si>
  <si>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</si>
  <si>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</si>
  <si>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</si>
  <si>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</si>
  <si>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</si>
  <si>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</si>
  <si>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</si>
  <si>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</si>
  <si>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</si>
  <si>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</si>
  <si>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</si>
  <si>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</si>
  <si>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</si>
  <si>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</si>
  <si>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</si>
  <si>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</si>
  <si>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</si>
  <si>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</si>
  <si>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</si>
  <si>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</si>
  <si>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</si>
  <si>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</si>
  <si>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</si>
  <si>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</si>
  <si>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</si>
  <si>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</si>
  <si>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</si>
  <si>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</si>
  <si>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</si>
  <si>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</si>
  <si>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</si>
  <si>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</si>
  <si>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</si>
  <si>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</si>
  <si>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</si>
  <si>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</si>
  <si>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</si>
  <si>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</si>
  <si>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</si>
  <si>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</si>
  <si>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</si>
  <si>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</si>
  <si>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</si>
  <si>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</si>
  <si>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</si>
  <si>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</si>
  <si>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</si>
  <si>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</si>
  <si>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</si>
  <si>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</si>
  <si>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</si>
  <si>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</si>
  <si>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</si>
  <si>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</si>
  <si>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</si>
  <si>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</si>
  <si>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</si>
  <si>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</si>
  <si>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</si>
  <si>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</si>
  <si>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</si>
  <si>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</si>
  <si>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</si>
  <si>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</si>
  <si>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</si>
  <si>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</si>
  <si>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</si>
  <si>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</si>
  <si>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</si>
  <si>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</si>
  <si>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</si>
  <si>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</si>
  <si>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</si>
  <si>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</si>
  <si>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</si>
  <si>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</si>
  <si>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</si>
  <si>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</si>
  <si>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</si>
  <si>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</si>
  <si>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</si>
  <si>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</si>
  <si>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</si>
  <si>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</si>
  <si>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</si>
  <si>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</si>
  <si>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</si>
  <si>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</si>
  <si>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</si>
  <si>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</si>
  <si>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</si>
  <si>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</si>
  <si>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</si>
  <si>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</si>
  <si>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</si>
  <si>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</si>
  <si>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</si>
  <si>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</si>
  <si>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</si>
  <si>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</si>
  <si>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</si>
  <si>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</si>
  <si>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</si>
  <si>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</si>
  <si>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</si>
  <si>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</si>
  <si>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</si>
  <si>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</si>
  <si>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</si>
  <si>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</si>
  <si>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</si>
  <si>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</si>
  <si>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</si>
  <si>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</si>
  <si>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</si>
  <si>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</si>
  <si>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</si>
  <si>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</si>
  <si>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</si>
  <si>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</si>
  <si>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</si>
  <si>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</si>
  <si>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</si>
  <si>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</si>
  <si>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</si>
  <si>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</si>
  <si>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</si>
  <si>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</si>
  <si>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</si>
  <si>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</si>
  <si>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</si>
  <si>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</si>
  <si>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</si>
  <si>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</si>
  <si>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</si>
  <si>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</si>
  <si>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</si>
  <si>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</si>
  <si>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</si>
  <si>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</si>
  <si>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</si>
  <si>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</si>
  <si>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</si>
  <si>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</si>
  <si>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</si>
  <si>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</si>
  <si>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</si>
  <si>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</si>
  <si>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</si>
  <si>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</si>
  <si>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</si>
  <si>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</si>
  <si>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</si>
  <si>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</si>
  <si>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</si>
  <si>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</si>
  <si>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</si>
  <si>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</si>
  <si>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</si>
  <si>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</si>
  <si>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</si>
  <si>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</si>
  <si>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</si>
  <si>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</si>
  <si>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</si>
  <si>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</si>
  <si>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</si>
  <si>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</si>
  <si>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</si>
  <si>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</si>
  <si>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</si>
  <si>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</si>
  <si>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</si>
  <si>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</si>
  <si>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</si>
  <si>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</si>
  <si>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</si>
  <si>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</si>
  <si>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</si>
  <si>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</si>
  <si>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</si>
  <si>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</si>
  <si>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</si>
  <si>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</si>
  <si>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</si>
  <si>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</si>
  <si>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</si>
  <si>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</si>
  <si>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</si>
  <si>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</si>
  <si>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</si>
  <si>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</si>
  <si>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</si>
  <si>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</si>
  <si>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</si>
  <si>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</si>
  <si>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</si>
  <si>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</si>
  <si>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</si>
  <si>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</si>
  <si>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</si>
  <si>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</si>
  <si>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</si>
  <si>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</si>
  <si>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</si>
  <si>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</si>
  <si>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Grand Total</t>
  </si>
  <si>
    <t>(All)</t>
  </si>
  <si>
    <t>Column Labels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</si>
  <si>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</si>
  <si>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</si>
  <si>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</si>
  <si>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</si>
  <si>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</si>
  <si>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</si>
  <si>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</si>
  <si>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</si>
  <si>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</si>
  <si>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</si>
  <si>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</si>
  <si>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</si>
  <si>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</si>
  <si>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</si>
  <si>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</si>
  <si>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</si>
  <si>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</si>
  <si>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mean</t>
  </si>
  <si>
    <t>median</t>
  </si>
  <si>
    <t>minimum</t>
  </si>
  <si>
    <t>maximum</t>
  </si>
  <si>
    <t>variance</t>
  </si>
  <si>
    <t>standard deviation</t>
  </si>
  <si>
    <t>median goal</t>
  </si>
  <si>
    <t>2012</t>
  </si>
  <si>
    <t>duration of campaign</t>
  </si>
  <si>
    <t>Sum of duration of campaign</t>
  </si>
  <si>
    <t>mean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</si>
</sst>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39994506668294322"/>
        </patternFill>
      </fill>
      <border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39994506668294322"/>
        </patternFill>
      </fill>
      <border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[excel-challenge.xlsx]PivotTable&amp;Chart1!PivotTable1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3531408573928259E-2"/>
          <c:y val="0.16393986743874914"/>
          <c:w val="0.76800927384076989"/>
          <c:h val="0.5989483440056374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'PivotTable&amp;Chart1'!$B$3:$B$4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'PivotTable&amp;Chart1'!$A$5:$A$14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'PivotTable&amp;Chart1'!$B$5:$B$14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0F-434B-92DE-2796AF8DDE61}"/>
            </c:ext>
          </c:extLst>
        </c:ser>
        <c:ser>
          <c:idx val="1"/>
          <c:order val="1"/>
          <c:tx>
            <c:strRef>
              <c:f>'PivotTable&amp;Chart1'!$C$3:$C$4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'PivotTable&amp;Chart1'!$A$5:$A$14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'PivotTable&amp;Chart1'!$C$5:$C$14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0B-41B0-9996-9E1392B65A42}"/>
            </c:ext>
          </c:extLst>
        </c:ser>
        <c:ser>
          <c:idx val="2"/>
          <c:order val="2"/>
          <c:tx>
            <c:strRef>
              <c:f>'PivotTable&amp;Chart1'!$D$3:$D$4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'PivotTable&amp;Chart1'!$A$5:$A$14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'PivotTable&amp;Chart1'!$D$5:$D$14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0B-41B0-9996-9E1392B65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0431856"/>
        <c:axId val="430432840"/>
      </c:barChart>
      <c:catAx>
        <c:axId val="43043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432840"/>
        <c:crosses val="autoZero"/>
        <c:auto val="1"/>
        <c:lblAlgn val="ctr"/>
        <c:lblOffset val="100"/>
        <c:noMultiLvlLbl val="0"/>
      </c:catAx>
      <c:valAx>
        <c:axId val="430432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43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[excel-challenge.xlsx]PivotTable&amp;Chart2!PivotTable2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'PivotTable&amp;Chart2'!$B$3:$B$4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'PivotTable&amp;Chart2'!$A$5:$A$46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'PivotTable&amp;Chart2'!$B$5:$B$46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58-44C6-B58F-EA1DAF5D4C82}"/>
            </c:ext>
          </c:extLst>
        </c:ser>
        <c:ser>
          <c:idx val="1"/>
          <c:order val="1"/>
          <c:tx>
            <c:strRef>
              <c:f>'PivotTable&amp;Chart2'!$C$3:$C$4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'PivotTable&amp;Chart2'!$A$5:$A$46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'PivotTable&amp;Chart2'!$C$5:$C$46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58-44C6-B58F-EA1DAF5D4C82}"/>
            </c:ext>
          </c:extLst>
        </c:ser>
        <c:ser>
          <c:idx val="2"/>
          <c:order val="2"/>
          <c:tx>
            <c:strRef>
              <c:f>'PivotTable&amp;Chart2'!$D$3:$D$4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'PivotTable&amp;Chart2'!$A$5:$A$46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'PivotTable&amp;Chart2'!$D$5:$D$46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58-44C6-B58F-EA1DAF5D4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5213168"/>
        <c:axId val="565213496"/>
      </c:barChart>
      <c:catAx>
        <c:axId val="56521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13496"/>
        <c:crosses val="autoZero"/>
        <c:auto val="1"/>
        <c:lblAlgn val="ctr"/>
        <c:lblOffset val="100"/>
        <c:noMultiLvlLbl val="0"/>
      </c:catAx>
      <c:valAx>
        <c:axId val="565213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1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[excel-challenge.xlsx]PivotTable&amp;Chart3!PivotTable3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'PivotTable&amp;Chart3'!$B$4:$B$5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'PivotTable&amp;Chart3'!$A$6:$A$18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'PivotTable&amp;Chart3'!$B$6:$B$18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FC-4AAD-B3A8-4226FA144986}"/>
            </c:ext>
          </c:extLst>
        </c:ser>
        <c:ser>
          <c:idx val="1"/>
          <c:order val="1"/>
          <c:tx>
            <c:strRef>
              <c:f>'PivotTable&amp;Chart3'!$C$4:$C$5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'PivotTable&amp;Chart3'!$A$6:$A$18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'PivotTable&amp;Chart3'!$C$6:$C$18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FC-4AAD-B3A8-4226FA144986}"/>
            </c:ext>
          </c:extLst>
        </c:ser>
        <c:ser>
          <c:idx val="2"/>
          <c:order val="2"/>
          <c:tx>
            <c:strRef>
              <c:f>'PivotTable&amp;Chart3'!$D$4:$D$5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'PivotTable&amp;Chart3'!$A$6:$A$18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'PivotTable&amp;Chart3'!$D$6:$D$18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FC-4AAD-B3A8-4226FA144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036656"/>
        <c:axId val="552037640"/>
      </c:lineChart>
      <c:catAx>
        <c:axId val="55203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37640"/>
        <c:crosses val="autoZero"/>
        <c:auto val="1"/>
        <c:lblAlgn val="ctr"/>
        <c:lblOffset val="100"/>
        <c:noMultiLvlLbl val="0"/>
      </c:catAx>
      <c:valAx>
        <c:axId val="552037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3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[excel-challenge.xlsx]UsefulFurtherDataRepresentation!PivotTable2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aseline="0"/>
              <a:t>Year campaign was initiated</a:t>
            </a:r>
          </a:p>
        </c:rich>
      </c:tx>
      <c:layout>
        <c:manualLayout>
          <c:xMode val="edge"/>
          <c:yMode val="edge"/>
          <c:x val="0.13404060473749194"/>
          <c:y val="1.16766900200467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UsefulFurtherDataRepresentation!$B$3:$B$4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UsefulFurtherDataRepresentation!$A$5:$A$89</c:f>
              <c:strCache>
                <c:ptCount val="84"/>
                <c:pt idx="0">
                  <c:v>150</c:v>
                </c:pt>
                <c:pt idx="1">
                  <c:v>250</c:v>
                </c:pt>
                <c:pt idx="2">
                  <c:v>300</c:v>
                </c:pt>
                <c:pt idx="3">
                  <c:v>350</c:v>
                </c:pt>
                <c:pt idx="4">
                  <c:v>400</c:v>
                </c:pt>
                <c:pt idx="5">
                  <c:v>450</c:v>
                </c:pt>
                <c:pt idx="6">
                  <c:v>451</c:v>
                </c:pt>
                <c:pt idx="7">
                  <c:v>500</c:v>
                </c:pt>
                <c:pt idx="8">
                  <c:v>550</c:v>
                </c:pt>
                <c:pt idx="9">
                  <c:v>600</c:v>
                </c:pt>
                <c:pt idx="10">
                  <c:v>700</c:v>
                </c:pt>
                <c:pt idx="11">
                  <c:v>745</c:v>
                </c:pt>
                <c:pt idx="12">
                  <c:v>750</c:v>
                </c:pt>
                <c:pt idx="13">
                  <c:v>800</c:v>
                </c:pt>
                <c:pt idx="14">
                  <c:v>850</c:v>
                </c:pt>
                <c:pt idx="15">
                  <c:v>999</c:v>
                </c:pt>
                <c:pt idx="16">
                  <c:v>1000</c:v>
                </c:pt>
                <c:pt idx="17">
                  <c:v>1100</c:v>
                </c:pt>
                <c:pt idx="18">
                  <c:v>1200</c:v>
                </c:pt>
                <c:pt idx="19">
                  <c:v>1250</c:v>
                </c:pt>
                <c:pt idx="20">
                  <c:v>1300</c:v>
                </c:pt>
                <c:pt idx="21">
                  <c:v>1500</c:v>
                </c:pt>
                <c:pt idx="22">
                  <c:v>1700</c:v>
                </c:pt>
                <c:pt idx="23">
                  <c:v>1750</c:v>
                </c:pt>
                <c:pt idx="24">
                  <c:v>1800</c:v>
                </c:pt>
                <c:pt idx="25">
                  <c:v>1900</c:v>
                </c:pt>
                <c:pt idx="26">
                  <c:v>1964.47</c:v>
                </c:pt>
                <c:pt idx="27">
                  <c:v>1999</c:v>
                </c:pt>
                <c:pt idx="28">
                  <c:v>2000</c:v>
                </c:pt>
                <c:pt idx="29">
                  <c:v>2100</c:v>
                </c:pt>
                <c:pt idx="30">
                  <c:v>2200</c:v>
                </c:pt>
                <c:pt idx="31">
                  <c:v>2500</c:v>
                </c:pt>
                <c:pt idx="32">
                  <c:v>2750</c:v>
                </c:pt>
                <c:pt idx="33">
                  <c:v>2800</c:v>
                </c:pt>
                <c:pt idx="34">
                  <c:v>2987</c:v>
                </c:pt>
                <c:pt idx="35">
                  <c:v>3000</c:v>
                </c:pt>
                <c:pt idx="36">
                  <c:v>3200</c:v>
                </c:pt>
                <c:pt idx="37">
                  <c:v>3250</c:v>
                </c:pt>
                <c:pt idx="38">
                  <c:v>3350</c:v>
                </c:pt>
                <c:pt idx="39">
                  <c:v>3400</c:v>
                </c:pt>
                <c:pt idx="40">
                  <c:v>3500</c:v>
                </c:pt>
                <c:pt idx="41">
                  <c:v>3675</c:v>
                </c:pt>
                <c:pt idx="42">
                  <c:v>3780</c:v>
                </c:pt>
                <c:pt idx="43">
                  <c:v>4000</c:v>
                </c:pt>
                <c:pt idx="44">
                  <c:v>4500</c:v>
                </c:pt>
                <c:pt idx="45">
                  <c:v>4575</c:v>
                </c:pt>
                <c:pt idx="46">
                  <c:v>4900</c:v>
                </c:pt>
                <c:pt idx="47">
                  <c:v>5000</c:v>
                </c:pt>
                <c:pt idx="48">
                  <c:v>5250</c:v>
                </c:pt>
                <c:pt idx="49">
                  <c:v>5500</c:v>
                </c:pt>
                <c:pt idx="50">
                  <c:v>6000</c:v>
                </c:pt>
                <c:pt idx="51">
                  <c:v>6500</c:v>
                </c:pt>
                <c:pt idx="52">
                  <c:v>7000</c:v>
                </c:pt>
                <c:pt idx="53">
                  <c:v>7500</c:v>
                </c:pt>
                <c:pt idx="54">
                  <c:v>7777</c:v>
                </c:pt>
                <c:pt idx="55">
                  <c:v>8000</c:v>
                </c:pt>
                <c:pt idx="56">
                  <c:v>8500</c:v>
                </c:pt>
                <c:pt idx="57">
                  <c:v>10000</c:v>
                </c:pt>
                <c:pt idx="58">
                  <c:v>12000</c:v>
                </c:pt>
                <c:pt idx="59">
                  <c:v>12001</c:v>
                </c:pt>
                <c:pt idx="60">
                  <c:v>12500</c:v>
                </c:pt>
                <c:pt idx="61">
                  <c:v>12800</c:v>
                </c:pt>
                <c:pt idx="62">
                  <c:v>14000</c:v>
                </c:pt>
                <c:pt idx="63">
                  <c:v>14500</c:v>
                </c:pt>
                <c:pt idx="64">
                  <c:v>15000</c:v>
                </c:pt>
                <c:pt idx="65">
                  <c:v>16000</c:v>
                </c:pt>
                <c:pt idx="66">
                  <c:v>18000</c:v>
                </c:pt>
                <c:pt idx="67">
                  <c:v>19980</c:v>
                </c:pt>
                <c:pt idx="68">
                  <c:v>20000</c:v>
                </c:pt>
                <c:pt idx="69">
                  <c:v>24500</c:v>
                </c:pt>
                <c:pt idx="70">
                  <c:v>25000</c:v>
                </c:pt>
                <c:pt idx="71">
                  <c:v>27000</c:v>
                </c:pt>
                <c:pt idx="72">
                  <c:v>30000</c:v>
                </c:pt>
                <c:pt idx="73">
                  <c:v>32768</c:v>
                </c:pt>
                <c:pt idx="74">
                  <c:v>35000</c:v>
                </c:pt>
                <c:pt idx="75">
                  <c:v>38000</c:v>
                </c:pt>
                <c:pt idx="76">
                  <c:v>40000</c:v>
                </c:pt>
                <c:pt idx="77">
                  <c:v>42000</c:v>
                </c:pt>
                <c:pt idx="78">
                  <c:v>48000</c:v>
                </c:pt>
                <c:pt idx="79">
                  <c:v>50000</c:v>
                </c:pt>
                <c:pt idx="80">
                  <c:v>65000</c:v>
                </c:pt>
                <c:pt idx="81">
                  <c:v>150000</c:v>
                </c:pt>
                <c:pt idx="82">
                  <c:v>300000</c:v>
                </c:pt>
                <c:pt idx="83">
                  <c:v>500000</c:v>
                </c:pt>
              </c:strCache>
            </c:strRef>
          </c:cat>
          <c:val>
            <c:numRef>
              <c:f>UsefulFurtherDataRepresentation!$B$5:$B$89</c:f>
              <c:numCache>
                <c:formatCode>0.00</c:formatCode>
                <c:ptCount val="84"/>
                <c:pt idx="16">
                  <c:v>21</c:v>
                </c:pt>
                <c:pt idx="23">
                  <c:v>60</c:v>
                </c:pt>
                <c:pt idx="31">
                  <c:v>7.9865277777789743</c:v>
                </c:pt>
                <c:pt idx="32">
                  <c:v>30.206863425926713</c:v>
                </c:pt>
                <c:pt idx="57">
                  <c:v>60</c:v>
                </c:pt>
                <c:pt idx="7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81-48D8-B520-1D82F248DAC6}"/>
            </c:ext>
          </c:extLst>
        </c:ser>
        <c:ser>
          <c:idx val="1"/>
          <c:order val="1"/>
          <c:tx>
            <c:strRef>
              <c:f>UsefulFurtherDataRepresentation!$C$3:$C$4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UsefulFurtherDataRepresentation!$A$5:$A$89</c:f>
              <c:strCache>
                <c:ptCount val="84"/>
                <c:pt idx="0">
                  <c:v>150</c:v>
                </c:pt>
                <c:pt idx="1">
                  <c:v>250</c:v>
                </c:pt>
                <c:pt idx="2">
                  <c:v>300</c:v>
                </c:pt>
                <c:pt idx="3">
                  <c:v>350</c:v>
                </c:pt>
                <c:pt idx="4">
                  <c:v>400</c:v>
                </c:pt>
                <c:pt idx="5">
                  <c:v>450</c:v>
                </c:pt>
                <c:pt idx="6">
                  <c:v>451</c:v>
                </c:pt>
                <c:pt idx="7">
                  <c:v>500</c:v>
                </c:pt>
                <c:pt idx="8">
                  <c:v>550</c:v>
                </c:pt>
                <c:pt idx="9">
                  <c:v>600</c:v>
                </c:pt>
                <c:pt idx="10">
                  <c:v>700</c:v>
                </c:pt>
                <c:pt idx="11">
                  <c:v>745</c:v>
                </c:pt>
                <c:pt idx="12">
                  <c:v>750</c:v>
                </c:pt>
                <c:pt idx="13">
                  <c:v>800</c:v>
                </c:pt>
                <c:pt idx="14">
                  <c:v>850</c:v>
                </c:pt>
                <c:pt idx="15">
                  <c:v>999</c:v>
                </c:pt>
                <c:pt idx="16">
                  <c:v>1000</c:v>
                </c:pt>
                <c:pt idx="17">
                  <c:v>1100</c:v>
                </c:pt>
                <c:pt idx="18">
                  <c:v>1200</c:v>
                </c:pt>
                <c:pt idx="19">
                  <c:v>1250</c:v>
                </c:pt>
                <c:pt idx="20">
                  <c:v>1300</c:v>
                </c:pt>
                <c:pt idx="21">
                  <c:v>1500</c:v>
                </c:pt>
                <c:pt idx="22">
                  <c:v>1700</c:v>
                </c:pt>
                <c:pt idx="23">
                  <c:v>1750</c:v>
                </c:pt>
                <c:pt idx="24">
                  <c:v>1800</c:v>
                </c:pt>
                <c:pt idx="25">
                  <c:v>1900</c:v>
                </c:pt>
                <c:pt idx="26">
                  <c:v>1964.47</c:v>
                </c:pt>
                <c:pt idx="27">
                  <c:v>1999</c:v>
                </c:pt>
                <c:pt idx="28">
                  <c:v>2000</c:v>
                </c:pt>
                <c:pt idx="29">
                  <c:v>2100</c:v>
                </c:pt>
                <c:pt idx="30">
                  <c:v>2200</c:v>
                </c:pt>
                <c:pt idx="31">
                  <c:v>2500</c:v>
                </c:pt>
                <c:pt idx="32">
                  <c:v>2750</c:v>
                </c:pt>
                <c:pt idx="33">
                  <c:v>2800</c:v>
                </c:pt>
                <c:pt idx="34">
                  <c:v>2987</c:v>
                </c:pt>
                <c:pt idx="35">
                  <c:v>3000</c:v>
                </c:pt>
                <c:pt idx="36">
                  <c:v>3200</c:v>
                </c:pt>
                <c:pt idx="37">
                  <c:v>3250</c:v>
                </c:pt>
                <c:pt idx="38">
                  <c:v>3350</c:v>
                </c:pt>
                <c:pt idx="39">
                  <c:v>3400</c:v>
                </c:pt>
                <c:pt idx="40">
                  <c:v>3500</c:v>
                </c:pt>
                <c:pt idx="41">
                  <c:v>3675</c:v>
                </c:pt>
                <c:pt idx="42">
                  <c:v>3780</c:v>
                </c:pt>
                <c:pt idx="43">
                  <c:v>4000</c:v>
                </c:pt>
                <c:pt idx="44">
                  <c:v>4500</c:v>
                </c:pt>
                <c:pt idx="45">
                  <c:v>4575</c:v>
                </c:pt>
                <c:pt idx="46">
                  <c:v>4900</c:v>
                </c:pt>
                <c:pt idx="47">
                  <c:v>5000</c:v>
                </c:pt>
                <c:pt idx="48">
                  <c:v>5250</c:v>
                </c:pt>
                <c:pt idx="49">
                  <c:v>5500</c:v>
                </c:pt>
                <c:pt idx="50">
                  <c:v>6000</c:v>
                </c:pt>
                <c:pt idx="51">
                  <c:v>6500</c:v>
                </c:pt>
                <c:pt idx="52">
                  <c:v>7000</c:v>
                </c:pt>
                <c:pt idx="53">
                  <c:v>7500</c:v>
                </c:pt>
                <c:pt idx="54">
                  <c:v>7777</c:v>
                </c:pt>
                <c:pt idx="55">
                  <c:v>8000</c:v>
                </c:pt>
                <c:pt idx="56">
                  <c:v>8500</c:v>
                </c:pt>
                <c:pt idx="57">
                  <c:v>10000</c:v>
                </c:pt>
                <c:pt idx="58">
                  <c:v>12000</c:v>
                </c:pt>
                <c:pt idx="59">
                  <c:v>12001</c:v>
                </c:pt>
                <c:pt idx="60">
                  <c:v>12500</c:v>
                </c:pt>
                <c:pt idx="61">
                  <c:v>12800</c:v>
                </c:pt>
                <c:pt idx="62">
                  <c:v>14000</c:v>
                </c:pt>
                <c:pt idx="63">
                  <c:v>14500</c:v>
                </c:pt>
                <c:pt idx="64">
                  <c:v>15000</c:v>
                </c:pt>
                <c:pt idx="65">
                  <c:v>16000</c:v>
                </c:pt>
                <c:pt idx="66">
                  <c:v>18000</c:v>
                </c:pt>
                <c:pt idx="67">
                  <c:v>19980</c:v>
                </c:pt>
                <c:pt idx="68">
                  <c:v>20000</c:v>
                </c:pt>
                <c:pt idx="69">
                  <c:v>24500</c:v>
                </c:pt>
                <c:pt idx="70">
                  <c:v>25000</c:v>
                </c:pt>
                <c:pt idx="71">
                  <c:v>27000</c:v>
                </c:pt>
                <c:pt idx="72">
                  <c:v>30000</c:v>
                </c:pt>
                <c:pt idx="73">
                  <c:v>32768</c:v>
                </c:pt>
                <c:pt idx="74">
                  <c:v>35000</c:v>
                </c:pt>
                <c:pt idx="75">
                  <c:v>38000</c:v>
                </c:pt>
                <c:pt idx="76">
                  <c:v>40000</c:v>
                </c:pt>
                <c:pt idx="77">
                  <c:v>42000</c:v>
                </c:pt>
                <c:pt idx="78">
                  <c:v>48000</c:v>
                </c:pt>
                <c:pt idx="79">
                  <c:v>50000</c:v>
                </c:pt>
                <c:pt idx="80">
                  <c:v>65000</c:v>
                </c:pt>
                <c:pt idx="81">
                  <c:v>150000</c:v>
                </c:pt>
                <c:pt idx="82">
                  <c:v>300000</c:v>
                </c:pt>
                <c:pt idx="83">
                  <c:v>500000</c:v>
                </c:pt>
              </c:strCache>
            </c:strRef>
          </c:cat>
          <c:val>
            <c:numRef>
              <c:f>UsefulFurtherDataRepresentation!$C$5:$C$89</c:f>
              <c:numCache>
                <c:formatCode>0.00</c:formatCode>
                <c:ptCount val="84"/>
                <c:pt idx="4">
                  <c:v>29.958333333328483</c:v>
                </c:pt>
                <c:pt idx="7">
                  <c:v>61.442164351850806</c:v>
                </c:pt>
                <c:pt idx="16">
                  <c:v>90</c:v>
                </c:pt>
                <c:pt idx="21">
                  <c:v>90</c:v>
                </c:pt>
                <c:pt idx="27">
                  <c:v>11.933506944449618</c:v>
                </c:pt>
                <c:pt idx="28">
                  <c:v>207.7200347222315</c:v>
                </c:pt>
                <c:pt idx="29">
                  <c:v>21</c:v>
                </c:pt>
                <c:pt idx="30">
                  <c:v>60</c:v>
                </c:pt>
                <c:pt idx="31">
                  <c:v>14</c:v>
                </c:pt>
                <c:pt idx="35">
                  <c:v>90</c:v>
                </c:pt>
                <c:pt idx="37">
                  <c:v>59.958333333335759</c:v>
                </c:pt>
                <c:pt idx="40">
                  <c:v>100.08333333332848</c:v>
                </c:pt>
                <c:pt idx="42">
                  <c:v>33</c:v>
                </c:pt>
                <c:pt idx="43">
                  <c:v>45.499641203699866</c:v>
                </c:pt>
                <c:pt idx="47">
                  <c:v>137.81532407406485</c:v>
                </c:pt>
                <c:pt idx="51">
                  <c:v>31.528078703704523</c:v>
                </c:pt>
                <c:pt idx="52">
                  <c:v>59.958333333335759</c:v>
                </c:pt>
                <c:pt idx="53">
                  <c:v>59.992847222223645</c:v>
                </c:pt>
                <c:pt idx="55">
                  <c:v>60</c:v>
                </c:pt>
                <c:pt idx="57">
                  <c:v>110</c:v>
                </c:pt>
                <c:pt idx="59">
                  <c:v>30</c:v>
                </c:pt>
                <c:pt idx="63">
                  <c:v>50.137581018519995</c:v>
                </c:pt>
                <c:pt idx="64">
                  <c:v>60</c:v>
                </c:pt>
                <c:pt idx="65">
                  <c:v>61.476388888884685</c:v>
                </c:pt>
                <c:pt idx="67">
                  <c:v>49.176620370373712</c:v>
                </c:pt>
                <c:pt idx="68">
                  <c:v>184.95833333333576</c:v>
                </c:pt>
                <c:pt idx="69">
                  <c:v>59.958333333335759</c:v>
                </c:pt>
                <c:pt idx="70">
                  <c:v>59.958333333335759</c:v>
                </c:pt>
                <c:pt idx="72">
                  <c:v>60</c:v>
                </c:pt>
                <c:pt idx="79">
                  <c:v>89.568738425921765</c:v>
                </c:pt>
                <c:pt idx="80">
                  <c:v>45.018958333334012</c:v>
                </c:pt>
                <c:pt idx="82">
                  <c:v>45</c:v>
                </c:pt>
                <c:pt idx="83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81-48D8-B520-1D82F248DAC6}"/>
            </c:ext>
          </c:extLst>
        </c:ser>
        <c:ser>
          <c:idx val="2"/>
          <c:order val="2"/>
          <c:tx>
            <c:strRef>
              <c:f>UsefulFurtherDataRepresentation!$D$3:$D$4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UsefulFurtherDataRepresentation!$A$5:$A$89</c:f>
              <c:strCache>
                <c:ptCount val="84"/>
                <c:pt idx="0">
                  <c:v>150</c:v>
                </c:pt>
                <c:pt idx="1">
                  <c:v>250</c:v>
                </c:pt>
                <c:pt idx="2">
                  <c:v>300</c:v>
                </c:pt>
                <c:pt idx="3">
                  <c:v>350</c:v>
                </c:pt>
                <c:pt idx="4">
                  <c:v>400</c:v>
                </c:pt>
                <c:pt idx="5">
                  <c:v>450</c:v>
                </c:pt>
                <c:pt idx="6">
                  <c:v>451</c:v>
                </c:pt>
                <c:pt idx="7">
                  <c:v>500</c:v>
                </c:pt>
                <c:pt idx="8">
                  <c:v>550</c:v>
                </c:pt>
                <c:pt idx="9">
                  <c:v>600</c:v>
                </c:pt>
                <c:pt idx="10">
                  <c:v>700</c:v>
                </c:pt>
                <c:pt idx="11">
                  <c:v>745</c:v>
                </c:pt>
                <c:pt idx="12">
                  <c:v>750</c:v>
                </c:pt>
                <c:pt idx="13">
                  <c:v>800</c:v>
                </c:pt>
                <c:pt idx="14">
                  <c:v>850</c:v>
                </c:pt>
                <c:pt idx="15">
                  <c:v>999</c:v>
                </c:pt>
                <c:pt idx="16">
                  <c:v>1000</c:v>
                </c:pt>
                <c:pt idx="17">
                  <c:v>1100</c:v>
                </c:pt>
                <c:pt idx="18">
                  <c:v>1200</c:v>
                </c:pt>
                <c:pt idx="19">
                  <c:v>1250</c:v>
                </c:pt>
                <c:pt idx="20">
                  <c:v>1300</c:v>
                </c:pt>
                <c:pt idx="21">
                  <c:v>1500</c:v>
                </c:pt>
                <c:pt idx="22">
                  <c:v>1700</c:v>
                </c:pt>
                <c:pt idx="23">
                  <c:v>1750</c:v>
                </c:pt>
                <c:pt idx="24">
                  <c:v>1800</c:v>
                </c:pt>
                <c:pt idx="25">
                  <c:v>1900</c:v>
                </c:pt>
                <c:pt idx="26">
                  <c:v>1964.47</c:v>
                </c:pt>
                <c:pt idx="27">
                  <c:v>1999</c:v>
                </c:pt>
                <c:pt idx="28">
                  <c:v>2000</c:v>
                </c:pt>
                <c:pt idx="29">
                  <c:v>2100</c:v>
                </c:pt>
                <c:pt idx="30">
                  <c:v>2200</c:v>
                </c:pt>
                <c:pt idx="31">
                  <c:v>2500</c:v>
                </c:pt>
                <c:pt idx="32">
                  <c:v>2750</c:v>
                </c:pt>
                <c:pt idx="33">
                  <c:v>2800</c:v>
                </c:pt>
                <c:pt idx="34">
                  <c:v>2987</c:v>
                </c:pt>
                <c:pt idx="35">
                  <c:v>3000</c:v>
                </c:pt>
                <c:pt idx="36">
                  <c:v>3200</c:v>
                </c:pt>
                <c:pt idx="37">
                  <c:v>3250</c:v>
                </c:pt>
                <c:pt idx="38">
                  <c:v>3350</c:v>
                </c:pt>
                <c:pt idx="39">
                  <c:v>3400</c:v>
                </c:pt>
                <c:pt idx="40">
                  <c:v>3500</c:v>
                </c:pt>
                <c:pt idx="41">
                  <c:v>3675</c:v>
                </c:pt>
                <c:pt idx="42">
                  <c:v>3780</c:v>
                </c:pt>
                <c:pt idx="43">
                  <c:v>4000</c:v>
                </c:pt>
                <c:pt idx="44">
                  <c:v>4500</c:v>
                </c:pt>
                <c:pt idx="45">
                  <c:v>4575</c:v>
                </c:pt>
                <c:pt idx="46">
                  <c:v>4900</c:v>
                </c:pt>
                <c:pt idx="47">
                  <c:v>5000</c:v>
                </c:pt>
                <c:pt idx="48">
                  <c:v>5250</c:v>
                </c:pt>
                <c:pt idx="49">
                  <c:v>5500</c:v>
                </c:pt>
                <c:pt idx="50">
                  <c:v>6000</c:v>
                </c:pt>
                <c:pt idx="51">
                  <c:v>6500</c:v>
                </c:pt>
                <c:pt idx="52">
                  <c:v>7000</c:v>
                </c:pt>
                <c:pt idx="53">
                  <c:v>7500</c:v>
                </c:pt>
                <c:pt idx="54">
                  <c:v>7777</c:v>
                </c:pt>
                <c:pt idx="55">
                  <c:v>8000</c:v>
                </c:pt>
                <c:pt idx="56">
                  <c:v>8500</c:v>
                </c:pt>
                <c:pt idx="57">
                  <c:v>10000</c:v>
                </c:pt>
                <c:pt idx="58">
                  <c:v>12000</c:v>
                </c:pt>
                <c:pt idx="59">
                  <c:v>12001</c:v>
                </c:pt>
                <c:pt idx="60">
                  <c:v>12500</c:v>
                </c:pt>
                <c:pt idx="61">
                  <c:v>12800</c:v>
                </c:pt>
                <c:pt idx="62">
                  <c:v>14000</c:v>
                </c:pt>
                <c:pt idx="63">
                  <c:v>14500</c:v>
                </c:pt>
                <c:pt idx="64">
                  <c:v>15000</c:v>
                </c:pt>
                <c:pt idx="65">
                  <c:v>16000</c:v>
                </c:pt>
                <c:pt idx="66">
                  <c:v>18000</c:v>
                </c:pt>
                <c:pt idx="67">
                  <c:v>19980</c:v>
                </c:pt>
                <c:pt idx="68">
                  <c:v>20000</c:v>
                </c:pt>
                <c:pt idx="69">
                  <c:v>24500</c:v>
                </c:pt>
                <c:pt idx="70">
                  <c:v>25000</c:v>
                </c:pt>
                <c:pt idx="71">
                  <c:v>27000</c:v>
                </c:pt>
                <c:pt idx="72">
                  <c:v>30000</c:v>
                </c:pt>
                <c:pt idx="73">
                  <c:v>32768</c:v>
                </c:pt>
                <c:pt idx="74">
                  <c:v>35000</c:v>
                </c:pt>
                <c:pt idx="75">
                  <c:v>38000</c:v>
                </c:pt>
                <c:pt idx="76">
                  <c:v>40000</c:v>
                </c:pt>
                <c:pt idx="77">
                  <c:v>42000</c:v>
                </c:pt>
                <c:pt idx="78">
                  <c:v>48000</c:v>
                </c:pt>
                <c:pt idx="79">
                  <c:v>50000</c:v>
                </c:pt>
                <c:pt idx="80">
                  <c:v>65000</c:v>
                </c:pt>
                <c:pt idx="81">
                  <c:v>150000</c:v>
                </c:pt>
                <c:pt idx="82">
                  <c:v>300000</c:v>
                </c:pt>
                <c:pt idx="83">
                  <c:v>500000</c:v>
                </c:pt>
              </c:strCache>
            </c:strRef>
          </c:cat>
          <c:val>
            <c:numRef>
              <c:f>UsefulFurtherDataRepresentation!$D$5:$D$89</c:f>
              <c:numCache>
                <c:formatCode>0.00</c:formatCode>
                <c:ptCount val="84"/>
                <c:pt idx="0">
                  <c:v>14</c:v>
                </c:pt>
                <c:pt idx="1">
                  <c:v>14</c:v>
                </c:pt>
                <c:pt idx="2">
                  <c:v>96.708784722221026</c:v>
                </c:pt>
                <c:pt idx="3">
                  <c:v>37.826145833329065</c:v>
                </c:pt>
                <c:pt idx="4">
                  <c:v>52.97943287036469</c:v>
                </c:pt>
                <c:pt idx="5">
                  <c:v>25</c:v>
                </c:pt>
                <c:pt idx="6">
                  <c:v>30</c:v>
                </c:pt>
                <c:pt idx="7">
                  <c:v>134.26378472222859</c:v>
                </c:pt>
                <c:pt idx="8">
                  <c:v>47.73938657407416</c:v>
                </c:pt>
                <c:pt idx="9">
                  <c:v>217.51986111111182</c:v>
                </c:pt>
                <c:pt idx="10">
                  <c:v>90</c:v>
                </c:pt>
                <c:pt idx="11">
                  <c:v>45</c:v>
                </c:pt>
                <c:pt idx="12">
                  <c:v>108.96751157406834</c:v>
                </c:pt>
                <c:pt idx="13">
                  <c:v>64.041666666664241</c:v>
                </c:pt>
                <c:pt idx="14">
                  <c:v>25.45765046296583</c:v>
                </c:pt>
                <c:pt idx="15">
                  <c:v>29.958333333335759</c:v>
                </c:pt>
                <c:pt idx="16">
                  <c:v>373.64265046297078</c:v>
                </c:pt>
                <c:pt idx="17">
                  <c:v>107.95833333333576</c:v>
                </c:pt>
                <c:pt idx="18">
                  <c:v>60</c:v>
                </c:pt>
                <c:pt idx="19">
                  <c:v>24.065972222226264</c:v>
                </c:pt>
                <c:pt idx="20">
                  <c:v>12.632615740738402</c:v>
                </c:pt>
                <c:pt idx="21">
                  <c:v>561.75092592591682</c:v>
                </c:pt>
                <c:pt idx="22">
                  <c:v>30</c:v>
                </c:pt>
                <c:pt idx="24">
                  <c:v>90</c:v>
                </c:pt>
                <c:pt idx="25">
                  <c:v>28</c:v>
                </c:pt>
                <c:pt idx="26">
                  <c:v>29.999942129630654</c:v>
                </c:pt>
                <c:pt idx="28">
                  <c:v>388.70462962963938</c:v>
                </c:pt>
                <c:pt idx="30">
                  <c:v>49.98980324074364</c:v>
                </c:pt>
                <c:pt idx="31">
                  <c:v>257.34152777778218</c:v>
                </c:pt>
                <c:pt idx="33">
                  <c:v>39.958333333328483</c:v>
                </c:pt>
                <c:pt idx="34">
                  <c:v>18.123043981482624</c:v>
                </c:pt>
                <c:pt idx="35">
                  <c:v>294.80006944444904</c:v>
                </c:pt>
                <c:pt idx="36">
                  <c:v>36.184328703704523</c:v>
                </c:pt>
                <c:pt idx="38">
                  <c:v>33.042453703703359</c:v>
                </c:pt>
                <c:pt idx="39">
                  <c:v>38.988460648150067</c:v>
                </c:pt>
                <c:pt idx="40">
                  <c:v>203.02847222222044</c:v>
                </c:pt>
                <c:pt idx="41">
                  <c:v>28.614525462966412</c:v>
                </c:pt>
                <c:pt idx="43">
                  <c:v>414.71695601852844</c:v>
                </c:pt>
                <c:pt idx="44">
                  <c:v>31.884375000001455</c:v>
                </c:pt>
                <c:pt idx="45">
                  <c:v>32.822800925925549</c:v>
                </c:pt>
                <c:pt idx="46">
                  <c:v>30</c:v>
                </c:pt>
                <c:pt idx="47">
                  <c:v>535.20267361111473</c:v>
                </c:pt>
                <c:pt idx="48">
                  <c:v>21</c:v>
                </c:pt>
                <c:pt idx="49">
                  <c:v>85.916666666664241</c:v>
                </c:pt>
                <c:pt idx="50">
                  <c:v>189.48158564814366</c:v>
                </c:pt>
                <c:pt idx="52">
                  <c:v>94.958333333335759</c:v>
                </c:pt>
                <c:pt idx="53">
                  <c:v>148</c:v>
                </c:pt>
                <c:pt idx="54">
                  <c:v>30.041666666671517</c:v>
                </c:pt>
                <c:pt idx="55">
                  <c:v>81</c:v>
                </c:pt>
                <c:pt idx="56">
                  <c:v>30</c:v>
                </c:pt>
                <c:pt idx="57">
                  <c:v>318.16043981481198</c:v>
                </c:pt>
                <c:pt idx="58">
                  <c:v>30</c:v>
                </c:pt>
                <c:pt idx="60">
                  <c:v>25</c:v>
                </c:pt>
                <c:pt idx="61">
                  <c:v>30</c:v>
                </c:pt>
                <c:pt idx="62">
                  <c:v>42.594606481485243</c:v>
                </c:pt>
                <c:pt idx="64">
                  <c:v>184.81385416666308</c:v>
                </c:pt>
                <c:pt idx="65">
                  <c:v>26.98750000000291</c:v>
                </c:pt>
                <c:pt idx="66">
                  <c:v>21</c:v>
                </c:pt>
                <c:pt idx="68">
                  <c:v>109.77773148148117</c:v>
                </c:pt>
                <c:pt idx="70">
                  <c:v>245.57787037037633</c:v>
                </c:pt>
                <c:pt idx="71">
                  <c:v>30</c:v>
                </c:pt>
                <c:pt idx="72">
                  <c:v>90.390601851853717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59.958333333335759</c:v>
                </c:pt>
                <c:pt idx="77">
                  <c:v>32.51989583332761</c:v>
                </c:pt>
                <c:pt idx="78">
                  <c:v>48</c:v>
                </c:pt>
                <c:pt idx="79">
                  <c:v>68.066064814811398</c:v>
                </c:pt>
                <c:pt idx="81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81-48D8-B520-1D82F248D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5306760"/>
        <c:axId val="425305776"/>
      </c:barChart>
      <c:catAx>
        <c:axId val="425306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305776"/>
        <c:crosses val="autoZero"/>
        <c:auto val="1"/>
        <c:lblAlgn val="ctr"/>
        <c:lblOffset val="100"/>
        <c:noMultiLvlLbl val="0"/>
      </c:catAx>
      <c:valAx>
        <c:axId val="42530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306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15240</xdr:rowOff>
    </xdr:from>
    <xdr:to>
      <xdr:col>16</xdr:col>
      <xdr:colOff>228600</xdr:colOff>
      <xdr:row>21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E1B4D0-E7E2-4FEF-84A6-F115D42287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15240</xdr:rowOff>
    </xdr:from>
    <xdr:to>
      <xdr:col>17</xdr:col>
      <xdr:colOff>228600</xdr:colOff>
      <xdr:row>22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D0B5F7-F978-4816-8B09-24468D5C42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15</xdr:col>
      <xdr:colOff>487680</xdr:colOff>
      <xdr:row>20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4CC394-4F23-4C40-9D89-53E6A19FF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411480</xdr:colOff>
      <xdr:row>0</xdr:row>
      <xdr:rowOff>15240</xdr:rowOff>
    </xdr:from>
    <xdr:to>
      <xdr:col>9</xdr:col>
      <xdr:colOff>685800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F312DC-7273-4746-8E2E-544D5E590B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sa Modenbach" refreshedDate="44274.674142129632" createdVersion="6" refreshedVersion="6" minRefreshableVersion="3" recordCount="4114" xr:uid="{8CEE7BA6-978D-41B5-B20D-25FD84FAF653}">
  <cacheSource type="worksheet">
    <worksheetSource ref="A1:R4115" sheet="Data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sa Modenbach" refreshedDate="44274.696168634262" createdVersion="6" refreshedVersion="6" minRefreshableVersion="3" recordCount="4114" xr:uid="{09B44FE4-D784-4B06-BE6C-F344831B6EC5}">
  <cacheSource type="worksheet">
    <worksheetSource ref="A1:T4115" sheet="DataTable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sa Modenbach" refreshedDate="44275.389824768521" createdVersion="6" refreshedVersion="6" minRefreshableVersion="3" recordCount="4114" xr:uid="{7D376C85-F82D-46A4-89FF-4294F33EA6EF}">
  <cacheSource type="worksheet">
    <worksheetSource ref="A1:U4115" sheet="DataTable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uration of campaign" numFmtId="2">
      <sharedItems containsSemiMixedTypes="0" containsString="0" containsNumber="1" minValue="1.0698495370452292" maxValue="9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x v="0"/>
    <d v="2015-07-23T03:00:00"/>
    <n v="31.117928240739275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2.60827250608273"/>
    <n v="185.48101265822785"/>
    <s v="film &amp; video"/>
    <s v="television"/>
    <x v="1"/>
    <d v="2017-03-02T14:24:43"/>
    <n v="3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  <n v="1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x v="3"/>
    <d v="2014-08-07T12:21:47"/>
    <n v="3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x v="4"/>
    <d v="2015-12-19T20:01:19"/>
    <n v="3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09.77744436109028"/>
    <n v="93.40425531914893"/>
    <s v="film &amp; video"/>
    <s v="television"/>
    <x v="5"/>
    <d v="2016-07-29T05:35:00"/>
    <n v="16.299687500002619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.4875"/>
    <n v="146.87931034482759"/>
    <s v="film &amp; video"/>
    <s v="television"/>
    <x v="6"/>
    <d v="2014-06-14T01:44:10"/>
    <n v="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.22222222222221"/>
    <n v="159.82456140350877"/>
    <s v="film &amp; video"/>
    <s v="television"/>
    <x v="7"/>
    <d v="2016-07-05T01:07:47"/>
    <n v="4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.04342857142856"/>
    <n v="291.79333333333335"/>
    <s v="film &amp; video"/>
    <s v="television"/>
    <x v="8"/>
    <d v="2016-04-15T21:00:00"/>
    <n v="6.9304166666697711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5.998"/>
    <n v="31.499500000000001"/>
    <s v="film &amp; video"/>
    <s v="television"/>
    <x v="9"/>
    <d v="2016-04-17T02:29:04"/>
    <n v="3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0.49999999999999"/>
    <n v="158.68421052631578"/>
    <s v="film &amp; video"/>
    <s v="television"/>
    <x v="10"/>
    <d v="2014-06-25T01:37:59"/>
    <n v="35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0.5"/>
    <n v="80.333333333333329"/>
    <s v="film &amp; video"/>
    <s v="television"/>
    <x v="11"/>
    <d v="2016-08-22T03:00:00"/>
    <n v="31.346504629633273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x v="12"/>
    <d v="2014-07-16T03:00:00"/>
    <n v="44.41174768518249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59.97142857142856"/>
    <n v="109.78431372549019"/>
    <s v="film &amp; video"/>
    <s v="television"/>
    <x v="13"/>
    <d v="2016-06-23T20:27:00"/>
    <n v="36.174895833333721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0.93333333333334"/>
    <n v="147.70731707317074"/>
    <s v="film &amp; video"/>
    <s v="television"/>
    <x v="14"/>
    <d v="2014-07-13T13:59:00"/>
    <n v="25.556157407409046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6.60000000000001"/>
    <n v="21.755102040816325"/>
    <s v="film &amp; video"/>
    <s v="television"/>
    <x v="15"/>
    <d v="2015-09-27T20:14:00"/>
    <n v="18.451180555552128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.24166666666667"/>
    <n v="171.84285714285716"/>
    <s v="film &amp; video"/>
    <s v="television"/>
    <x v="16"/>
    <d v="2014-06-16T05:30:00"/>
    <n v="45.432743055549508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0.66666666666666"/>
    <n v="41.944444444444443"/>
    <s v="film &amp; video"/>
    <s v="television"/>
    <x v="17"/>
    <d v="2014-11-04T18:33:42"/>
    <n v="30.041666666664241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x v="18"/>
    <d v="2014-09-17T13:00:56"/>
    <n v="3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.29411764705881"/>
    <n v="56.136363636363633"/>
    <s v="film &amp; video"/>
    <s v="television"/>
    <x v="19"/>
    <d v="2015-07-20T19:35:34"/>
    <n v="3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.2"/>
    <n v="80.16"/>
    <s v="film &amp; video"/>
    <s v="television"/>
    <x v="20"/>
    <d v="2015-09-13T18:11:52"/>
    <n v="6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.13513513513513"/>
    <n v="199.9009900990099"/>
    <s v="film &amp; video"/>
    <s v="television"/>
    <x v="21"/>
    <d v="2014-09-26T15:03:09"/>
    <n v="3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.14285714285715"/>
    <n v="51.25"/>
    <s v="film &amp; video"/>
    <s v="television"/>
    <x v="22"/>
    <d v="2015-01-01T07:59:00"/>
    <n v="15.421296296299261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8.5"/>
    <n v="103.04347826086956"/>
    <s v="film &amp; video"/>
    <s v="television"/>
    <x v="23"/>
    <d v="2015-04-30T15:20:00"/>
    <n v="26.859942129631236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x v="24"/>
    <d v="2015-09-15T19:39:00"/>
    <n v="32.998576388898073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.33333333333331"/>
    <n v="57.142857142857146"/>
    <s v="film &amp; video"/>
    <s v="television"/>
    <x v="25"/>
    <d v="2016-01-09T00:36:01"/>
    <n v="6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.20000000000002"/>
    <n v="102.10526315789474"/>
    <s v="film &amp; video"/>
    <s v="television"/>
    <x v="26"/>
    <d v="2014-08-17T12:22:24"/>
    <n v="4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x v="27"/>
    <d v="2014-11-16T04:57:13"/>
    <n v="30.041666666671517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.35000000000001"/>
    <n v="169.6056338028169"/>
    <s v="film &amp; video"/>
    <s v="television"/>
    <x v="28"/>
    <d v="2015-12-16T23:08:04"/>
    <n v="3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x v="29"/>
    <d v="2014-07-22T16:09:28"/>
    <n v="3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.29975"/>
    <n v="76.45264150943396"/>
    <s v="film &amp; video"/>
    <s v="television"/>
    <x v="30"/>
    <d v="2014-08-21T07:01:55"/>
    <n v="3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  <n v="18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.24604569420035"/>
    <n v="320.44943820224717"/>
    <s v="film &amp; video"/>
    <s v="television"/>
    <x v="32"/>
    <d v="2016-05-13T03:59:00"/>
    <n v="41.538460648152977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.0952380952381"/>
    <n v="83.75"/>
    <s v="film &amp; video"/>
    <s v="television"/>
    <x v="33"/>
    <d v="2015-11-08T16:51:41"/>
    <n v="30.041666666671517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.46153846153845"/>
    <n v="49.882352941176471"/>
    <s v="film &amp; video"/>
    <s v="television"/>
    <x v="34"/>
    <d v="2014-08-05T07:43:21"/>
    <n v="15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6.5"/>
    <n v="59.464285714285715"/>
    <s v="film &amp; video"/>
    <s v="television"/>
    <x v="35"/>
    <d v="2015-04-28T00:00:00"/>
    <n v="23.708171296297223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.15"/>
    <n v="193.84090909090909"/>
    <s v="film &amp; video"/>
    <s v="television"/>
    <x v="36"/>
    <d v="2015-04-04T06:22:05"/>
    <n v="29.958333333328483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x v="37"/>
    <d v="2015-02-27T16:37:59"/>
    <n v="3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.04"/>
    <n v="41.68181818181818"/>
    <s v="film &amp; video"/>
    <s v="television"/>
    <x v="38"/>
    <d v="2013-05-11T01:22:24"/>
    <n v="3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x v="39"/>
    <d v="2014-05-25T22:59:00"/>
    <n v="30.910555555557949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.35000000000001"/>
    <n v="126.6875"/>
    <s v="film &amp; video"/>
    <s v="television"/>
    <x v="40"/>
    <d v="2014-06-19T04:00:00"/>
    <n v="19.952685185184237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315789473684"/>
    <s v="film &amp; video"/>
    <s v="television"/>
    <x v="41"/>
    <d v="2014-10-05T13:39:14"/>
    <n v="3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x v="42"/>
    <d v="2014-12-28T15:20:26"/>
    <n v="3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x v="43"/>
    <d v="2014-07-13T00:00:00"/>
    <n v="30.209652777775773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333333333334"/>
    <s v="film &amp; video"/>
    <s v="television"/>
    <x v="44"/>
    <d v="2014-10-07T02:22:17"/>
    <n v="45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0655737704917"/>
    <s v="film &amp; video"/>
    <s v="television"/>
    <x v="45"/>
    <d v="2016-04-27T14:58:27"/>
    <n v="3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.16666666666667"/>
    <n v="194.44444444444446"/>
    <s v="film &amp; video"/>
    <s v="television"/>
    <x v="46"/>
    <d v="2015-12-15T23:09:34"/>
    <n v="3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7.61100000000002"/>
    <n v="76.865000000000009"/>
    <s v="film &amp; video"/>
    <s v="television"/>
    <x v="47"/>
    <d v="2014-12-19T20:40:07"/>
    <n v="60.041666666664241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7.94999999999999"/>
    <n v="56.815789473684212"/>
    <s v="film &amp; video"/>
    <s v="television"/>
    <x v="48"/>
    <d v="2015-03-01T12:00:00"/>
    <n v="30.983101851852552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103448275863"/>
    <s v="film &amp; video"/>
    <s v="television"/>
    <x v="49"/>
    <d v="2015-10-24T04:14:05"/>
    <n v="3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2727272727273"/>
    <s v="film &amp; video"/>
    <s v="television"/>
    <x v="50"/>
    <d v="2015-01-30T17:00:00"/>
    <n v="38.955347222217824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.0181818181818"/>
    <n v="118.33613445378151"/>
    <s v="film &amp; video"/>
    <s v="television"/>
    <x v="51"/>
    <d v="2015-08-10T22:17:17"/>
    <n v="3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.21"/>
    <n v="223.48076923076923"/>
    <s v="film &amp; video"/>
    <s v="television"/>
    <x v="52"/>
    <d v="2014-07-17T16:50:46"/>
    <n v="3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x v="53"/>
    <d v="2014-04-04T22:00:00"/>
    <n v="14.367534722223354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076923076923"/>
    <s v="film &amp; video"/>
    <s v="television"/>
    <x v="54"/>
    <d v="2015-12-25T17:07:01"/>
    <n v="3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8.95348837209301"/>
    <n v="128.95348837209303"/>
    <s v="film &amp; video"/>
    <s v="television"/>
    <x v="55"/>
    <d v="2016-05-27T23:15:16"/>
    <n v="21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x v="56"/>
    <d v="2015-06-08T16:00:00"/>
    <n v="14.117777777784795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1.89999999999999"/>
    <n v="221.52173913043478"/>
    <s v="film &amp; video"/>
    <s v="television"/>
    <x v="57"/>
    <d v="2015-04-25T19:59:22"/>
    <n v="3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2.91"/>
    <n v="137.21333333333334"/>
    <s v="film &amp; video"/>
    <s v="television"/>
    <x v="58"/>
    <d v="2014-11-19T18:52:52"/>
    <n v="30.041666666664241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.12570000000001"/>
    <n v="606.82242424242418"/>
    <s v="film &amp; video"/>
    <s v="television"/>
    <x v="59"/>
    <d v="2015-09-14T21:00:00"/>
    <n v="31.639166666660458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.29622222222221"/>
    <n v="43.040092592592593"/>
    <s v="film &amp; video"/>
    <s v="shorts"/>
    <x v="60"/>
    <d v="2014-03-23T00:00:00"/>
    <n v="19.09818287037342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.30000000000001"/>
    <n v="322.39130434782606"/>
    <s v="film &amp; video"/>
    <s v="shorts"/>
    <x v="61"/>
    <d v="2013-06-06T19:32:37"/>
    <n v="22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4.73333333333332"/>
    <n v="96.708333333333329"/>
    <s v="film &amp; video"/>
    <s v="shorts"/>
    <x v="62"/>
    <d v="2013-03-03T19:11:18"/>
    <n v="25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3.51849999999999"/>
    <n v="35.474531249999998"/>
    <s v="film &amp; video"/>
    <s v="shorts"/>
    <x v="63"/>
    <d v="2013-12-28T04:59:00"/>
    <n v="23.295451388890797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.33333333333334"/>
    <n v="86.666666666666671"/>
    <s v="film &amp; video"/>
    <s v="shorts"/>
    <x v="64"/>
    <d v="2013-07-08T00:26:21"/>
    <n v="30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7.52857142857141"/>
    <n v="132.05263157894737"/>
    <s v="film &amp; video"/>
    <s v="shorts"/>
    <x v="65"/>
    <d v="2014-08-11T05:59:00"/>
    <n v="26.428078703698702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8.6"/>
    <n v="91.230769230769226"/>
    <s v="film &amp; video"/>
    <s v="shorts"/>
    <x v="66"/>
    <d v="2016-07-18T20:23:40"/>
    <n v="3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.25000000000001"/>
    <n v="116.25"/>
    <s v="film &amp; video"/>
    <s v="shorts"/>
    <x v="67"/>
    <d v="2012-07-15T14:00:04"/>
    <n v="30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.16666666666667"/>
    <n v="21.194444444444443"/>
    <s v="film &amp; video"/>
    <s v="shorts"/>
    <x v="68"/>
    <d v="2014-02-23T13:39:51"/>
    <n v="30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0.9423"/>
    <n v="62.327134831460668"/>
    <s v="film &amp; video"/>
    <s v="shorts"/>
    <x v="69"/>
    <d v="2011-10-02T06:59:00"/>
    <n v="32.103182870370802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.2"/>
    <n v="37.411764705882355"/>
    <s v="film &amp; video"/>
    <s v="shorts"/>
    <x v="70"/>
    <d v="2011-09-04T21:30:45"/>
    <n v="6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3.94444444444443"/>
    <n v="69.71875"/>
    <s v="film &amp; video"/>
    <s v="shorts"/>
    <x v="71"/>
    <d v="2012-05-28T06:30:57"/>
    <n v="60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.40909090909091"/>
    <n v="58.170731707317074"/>
    <s v="film &amp; video"/>
    <s v="shorts"/>
    <x v="72"/>
    <d v="2012-11-15T00:00:00"/>
    <n v="19.98980324074364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  <n v="78.409212962964375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2.93199999999999"/>
    <n v="19.471034482758618"/>
    <s v="film &amp; video"/>
    <s v="shorts"/>
    <x v="74"/>
    <d v="2016-01-21T11:41:35"/>
    <n v="30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.42857142857143"/>
    <n v="85.957446808510639"/>
    <s v="film &amp; video"/>
    <s v="shorts"/>
    <x v="75"/>
    <d v="2013-04-23T05:01:12"/>
    <n v="30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.33333333333334"/>
    <n v="30.666666666666668"/>
    <s v="film &amp; video"/>
    <s v="shorts"/>
    <x v="76"/>
    <d v="2011-12-27T17:35:58"/>
    <n v="60.04166666666424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2.5"/>
    <n v="60.384615384615387"/>
    <s v="film &amp; video"/>
    <s v="shorts"/>
    <x v="77"/>
    <d v="2012-05-21T02:59:00"/>
    <n v="52.97943287036469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  <n v="10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68292682926827"/>
    <s v="film &amp; video"/>
    <s v="shorts"/>
    <x v="79"/>
    <d v="2014-04-25T18:38:13"/>
    <n v="30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.25"/>
    <n v="273.82978723404256"/>
    <s v="film &amp; video"/>
    <s v="shorts"/>
    <x v="80"/>
    <d v="2013-12-10T02:00:56"/>
    <n v="35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35714285714285"/>
    <s v="film &amp; video"/>
    <s v="shorts"/>
    <x v="81"/>
    <d v="2012-07-14T03:02:00"/>
    <n v="3.967511574068339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.01249999999999"/>
    <n v="40.005000000000003"/>
    <s v="film &amp; video"/>
    <s v="shorts"/>
    <x v="82"/>
    <d v="2011-10-09T19:41:01"/>
    <n v="30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2.49999999999999"/>
    <n v="15.76923076923077"/>
    <s v="film &amp; video"/>
    <s v="shorts"/>
    <x v="83"/>
    <d v="2015-02-22T11:30:00"/>
    <n v="14.863553240749752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28571428571431"/>
    <s v="film &amp; video"/>
    <s v="shorts"/>
    <x v="84"/>
    <d v="2011-05-15T18:11:26"/>
    <n v="30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5.49999999999999"/>
    <n v="71.714285714285708"/>
    <s v="film &amp; video"/>
    <s v="shorts"/>
    <x v="85"/>
    <d v="2011-09-23T03:00:37"/>
    <n v="30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.46666666666667"/>
    <n v="375.76470588235293"/>
    <s v="film &amp; video"/>
    <s v="shorts"/>
    <x v="86"/>
    <d v="2015-12-27T14:20:45"/>
    <n v="74.04166666665696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4.60000000000001"/>
    <n v="104.6"/>
    <s v="film &amp; video"/>
    <s v="shorts"/>
    <x v="87"/>
    <d v="2010-06-03T01:41:00"/>
    <n v="9.5307523148221662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2.85714285714285"/>
    <n v="60"/>
    <s v="film &amp; video"/>
    <s v="shorts"/>
    <x v="88"/>
    <d v="2014-06-22T15:48:51"/>
    <n v="26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.06666666666668"/>
    <n v="123.28571428571429"/>
    <s v="film &amp; video"/>
    <s v="shorts"/>
    <x v="89"/>
    <d v="2013-06-02T18:03:12"/>
    <n v="25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.4"/>
    <n v="31.375"/>
    <s v="film &amp; video"/>
    <s v="shorts"/>
    <x v="90"/>
    <d v="2011-07-12T07:08:19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869565217391"/>
    <s v="film &amp; video"/>
    <s v="shorts"/>
    <x v="91"/>
    <d v="2011-05-17T09:39:24"/>
    <n v="6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.2"/>
    <n v="122.32558139534883"/>
    <s v="film &amp; video"/>
    <s v="shorts"/>
    <x v="92"/>
    <d v="2017-02-01T08:00:00"/>
    <n v="46.134456018509809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0.60000000000001"/>
    <n v="73.733333333333334"/>
    <s v="film &amp; video"/>
    <s v="shorts"/>
    <x v="93"/>
    <d v="2012-07-03T21:00:00"/>
    <n v="28.0169328703705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66666666666668"/>
    <s v="film &amp; video"/>
    <s v="shorts"/>
    <x v="94"/>
    <d v="2014-04-07T17:13:42"/>
    <n v="20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.42857142857142"/>
    <n v="21.904761904761905"/>
    <s v="film &amp; video"/>
    <s v="shorts"/>
    <x v="95"/>
    <d v="2012-02-26T00:07:21"/>
    <n v="30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4.66666666666667"/>
    <n v="50.588235294117645"/>
    <s v="film &amp; video"/>
    <s v="shorts"/>
    <x v="96"/>
    <d v="2010-08-01T03:00:00"/>
    <n v="66.46248842592467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.25"/>
    <n v="53.125"/>
    <s v="film &amp; video"/>
    <s v="shorts"/>
    <x v="97"/>
    <d v="2011-07-12T03:14:42"/>
    <n v="30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.25"/>
    <n v="56.666666666666664"/>
    <s v="film &amp; video"/>
    <s v="shorts"/>
    <x v="98"/>
    <d v="2012-12-07T23:30:00"/>
    <n v="36.184328703704523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.01933333333334"/>
    <n v="40.776666666666664"/>
    <s v="film &amp; video"/>
    <s v="shorts"/>
    <x v="99"/>
    <d v="2014-01-22T21:39:59"/>
    <n v="30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0769230769232"/>
    <s v="film &amp; video"/>
    <s v="shorts"/>
    <x v="100"/>
    <d v="2012-11-04T19:04:46"/>
    <n v="20.04166666666424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  <n v="24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7.75000000000001"/>
    <n v="117.92307692307692"/>
    <s v="film &amp; video"/>
    <s v="shorts"/>
    <x v="102"/>
    <d v="2010-12-23T03:08:53"/>
    <n v="30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.15384615384616"/>
    <n v="27.897959183673468"/>
    <s v="film &amp; video"/>
    <s v="shorts"/>
    <x v="103"/>
    <d v="2014-03-07T19:20:30"/>
    <n v="23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  <n v="23.34645833333343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.40909090909089"/>
    <n v="39.383333333333333"/>
    <s v="film &amp; video"/>
    <s v="shorts"/>
    <x v="105"/>
    <d v="2016-05-14T00:00:00"/>
    <n v="18.275231481486117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0.49999999999999"/>
    <n v="186.11111111111111"/>
    <s v="film &amp; video"/>
    <s v="shorts"/>
    <x v="106"/>
    <d v="2012-04-02T18:38:21"/>
    <n v="14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.46666666666667"/>
    <n v="111.37681159420291"/>
    <s v="film &amp; video"/>
    <s v="shorts"/>
    <x v="107"/>
    <d v="2011-04-24T23:34:47"/>
    <n v="22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6.66666666666669"/>
    <n v="78.723404255319153"/>
    <s v="film &amp; video"/>
    <s v="shorts"/>
    <x v="108"/>
    <d v="2013-05-31T14:42:50"/>
    <n v="6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19.49999999999997"/>
    <n v="46.702127659574465"/>
    <s v="film &amp; video"/>
    <s v="shorts"/>
    <x v="109"/>
    <d v="2011-02-26T00:37:10"/>
    <n v="3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0.76923076923077"/>
    <n v="65.384615384615387"/>
    <s v="film &amp; video"/>
    <s v="shorts"/>
    <x v="110"/>
    <d v="2013-11-14T05:59:00"/>
    <n v="34.299618055549217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4.57142857142858"/>
    <n v="102.0754716981132"/>
    <s v="film &amp; video"/>
    <s v="shorts"/>
    <x v="111"/>
    <d v="2015-05-31T07:59:47"/>
    <n v="30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197530864197532"/>
    <s v="film &amp; video"/>
    <s v="shorts"/>
    <x v="112"/>
    <d v="2014-04-13T02:00:00"/>
    <n v="24.04030092593166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4615384615387"/>
    <s v="film &amp; video"/>
    <s v="shorts"/>
    <x v="113"/>
    <d v="2011-08-06T15:00:00"/>
    <n v="7.8665740740761976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.33333333333334"/>
    <n v="88.571428571428569"/>
    <s v="film &amp; video"/>
    <s v="shorts"/>
    <x v="114"/>
    <d v="2012-01-13T06:34:48"/>
    <n v="60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.44444444444443"/>
    <n v="28.727272727272727"/>
    <s v="film &amp; video"/>
    <s v="shorts"/>
    <x v="115"/>
    <d v="2012-02-04T17:44:04"/>
    <n v="25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3.65714285714286"/>
    <n v="69.78947368421052"/>
    <s v="film &amp; video"/>
    <s v="shorts"/>
    <x v="116"/>
    <d v="2011-04-08T10:55:55"/>
    <n v="45.958333333335759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.49377777777779"/>
    <n v="167.48962962962963"/>
    <s v="film &amp; video"/>
    <s v="shorts"/>
    <x v="117"/>
    <d v="2010-06-09T19:00:00"/>
    <n v="89.956666666665114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.03159999999998"/>
    <n v="144.91230769230768"/>
    <s v="film &amp; video"/>
    <s v="shorts"/>
    <x v="118"/>
    <d v="2011-07-29T01:17:16"/>
    <n v="30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4.55692307692308"/>
    <n v="91.840540540540545"/>
    <s v="film &amp; video"/>
    <s v="shorts"/>
    <x v="119"/>
    <d v="2011-08-13T23:00:00"/>
    <n v="29.88905092592904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2"/>
    <n v="10"/>
    <s v="film &amp; video"/>
    <s v="science fiction"/>
    <x v="120"/>
    <d v="2016-10-03T01:11:47"/>
    <n v="30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3E-2"/>
    <n v="1"/>
    <s v="film &amp; video"/>
    <s v="science fiction"/>
    <x v="121"/>
    <d v="2015-04-18T10:16:00"/>
    <n v="15.722800925927004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  <n v="60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x v="123"/>
    <d v="2014-10-28T22:00:00"/>
    <n v="36.134675925924967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  <n v="25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x v="125"/>
    <d v="2017-02-03T23:51:20"/>
    <n v="6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"/>
    <n v="106.69230769230769"/>
    <s v="film &amp; video"/>
    <s v="science fiction"/>
    <x v="126"/>
    <d v="2015-06-11T02:00:00"/>
    <n v="30.49378472221724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"/>
    <n v="47.5"/>
    <s v="film &amp; video"/>
    <s v="science fiction"/>
    <x v="127"/>
    <d v="2015-04-03T13:59:01"/>
    <n v="29.958333333335759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7"/>
    <n v="311.16666666666669"/>
    <s v="film &amp; video"/>
    <s v="science fiction"/>
    <x v="128"/>
    <d v="2016-10-20T05:28:13"/>
    <n v="35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  <n v="60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  <n v="27.929027777783631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  <n v="15.162488425921765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x v="132"/>
    <d v="2014-11-07T20:30:07"/>
    <n v="45.04166666667151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  <n v="29.922175925930787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  <n v="29.798402777771116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x v="135"/>
    <d v="2014-07-01T19:00:00"/>
    <n v="33.409756944442051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  <n v="44.017662037033006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  <n v="5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x v="138"/>
    <d v="2015-08-01T04:59:00"/>
    <n v="30.950219907412247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  <n v="10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  <n v="29.958333333328483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0.775"/>
    <n v="46.178571428571431"/>
    <s v="film &amp; video"/>
    <s v="science fiction"/>
    <x v="141"/>
    <d v="2015-05-31T03:40:23"/>
    <n v="45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.33333333333333337"/>
    <n v="10"/>
    <s v="film &amp; video"/>
    <s v="science fiction"/>
    <x v="142"/>
    <d v="2014-11-16T22:26:18"/>
    <n v="21.041666666664241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  <n v="57.182384259256651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7.6"/>
    <n v="55.945945945945944"/>
    <s v="film &amp; video"/>
    <s v="science fiction"/>
    <x v="144"/>
    <d v="2015-04-13T17:17:52"/>
    <n v="59.958333333328483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x v="145"/>
    <d v="2015-08-11T13:00:52"/>
    <n v="27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x v="146"/>
    <d v="2017-01-18T00:23:18"/>
    <n v="60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  <n v="42.994675925918273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.08"/>
    <n v="20"/>
    <s v="film &amp; video"/>
    <s v="science fiction"/>
    <x v="148"/>
    <d v="2016-02-27T06:45:36"/>
    <n v="30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x v="149"/>
    <d v="2014-12-25T08:00:00"/>
    <n v="30.161226851851097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x v="150"/>
    <d v="2015-05-26T03:53:02"/>
    <n v="6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4E-2"/>
    <n v="28"/>
    <s v="film &amp; video"/>
    <s v="science fiction"/>
    <x v="151"/>
    <d v="2015-06-18T13:13:11"/>
    <n v="60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4E-3"/>
    <n v="15"/>
    <s v="film &amp; video"/>
    <s v="science fiction"/>
    <x v="152"/>
    <d v="2014-09-23T01:51:40"/>
    <n v="3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0.71799999999999997"/>
    <n v="35.9"/>
    <s v="film &amp; video"/>
    <s v="science fiction"/>
    <x v="153"/>
    <d v="2014-12-02T15:04:04"/>
    <n v="42.041666666671517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x v="154"/>
    <d v="2015-06-03T13:08:15"/>
    <n v="43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1E-3"/>
    <n v="20.25"/>
    <s v="film &amp; video"/>
    <s v="science fiction"/>
    <x v="155"/>
    <d v="2015-07-23T13:25:35"/>
    <n v="40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6"/>
    <n v="119"/>
    <s v="film &amp; video"/>
    <s v="science fiction"/>
    <x v="156"/>
    <d v="2014-08-03T02:59:56"/>
    <n v="60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.26711185308848079"/>
    <n v="4"/>
    <s v="film &amp; video"/>
    <s v="science fiction"/>
    <x v="157"/>
    <d v="2016-02-26T21:52:52"/>
    <n v="30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  <n v="30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E-3"/>
    <n v="10"/>
    <s v="film &amp; video"/>
    <s v="science fiction"/>
    <x v="159"/>
    <d v="2016-07-03T10:25:45"/>
    <n v="40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  <n v="6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.01"/>
    <n v="5"/>
    <s v="film &amp; video"/>
    <s v="drama"/>
    <x v="161"/>
    <d v="2014-07-02T16:29:55"/>
    <n v="30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5.535714285714286"/>
    <n v="43.5"/>
    <s v="film &amp; video"/>
    <s v="drama"/>
    <x v="162"/>
    <d v="2014-08-16T23:42:00"/>
    <n v="32.86069444444729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  <n v="34.038726851853426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0.53333333333333333"/>
    <n v="91.428571428571431"/>
    <s v="film &amp; video"/>
    <s v="drama"/>
    <x v="164"/>
    <d v="2014-09-19T18:18:21"/>
    <n v="60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  <n v="30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  <n v="30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.01"/>
    <n v="5.5"/>
    <s v="film &amp; video"/>
    <s v="drama"/>
    <x v="167"/>
    <d v="2015-08-04T22:15:35"/>
    <n v="60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"/>
    <n v="108.33333333333333"/>
    <s v="film &amp; video"/>
    <s v="drama"/>
    <x v="168"/>
    <d v="2015-03-19T19:02:50"/>
    <n v="29.95833333332848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.400000000000002"/>
    <n v="56"/>
    <s v="film &amp; video"/>
    <s v="drama"/>
    <x v="169"/>
    <d v="2014-10-18T12:07:39"/>
    <n v="30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"/>
    <n v="32.5"/>
    <s v="film &amp; video"/>
    <s v="drama"/>
    <x v="170"/>
    <d v="2015-08-30T05:28:00"/>
    <n v="29.249965277776937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E-3"/>
    <n v="1"/>
    <s v="film &amp; video"/>
    <s v="drama"/>
    <x v="171"/>
    <d v="2016-08-12T04:20:14"/>
    <n v="60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  <n v="34.95833333332848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  <n v="30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  <n v="60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3"/>
    <n v="49.884615384615387"/>
    <s v="film &amp; video"/>
    <s v="drama"/>
    <x v="175"/>
    <d v="2014-08-29T18:40:11"/>
    <n v="25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  <n v="30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4285714285715"/>
    <s v="film &amp; video"/>
    <s v="drama"/>
    <x v="177"/>
    <d v="2015-03-24T00:08:46"/>
    <n v="16.95833333332848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  <n v="30.041666666671517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  <n v="30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.416666666666664"/>
    <n v="30.846153846153847"/>
    <s v="film &amp; video"/>
    <s v="drama"/>
    <x v="180"/>
    <d v="2015-04-13T19:00:00"/>
    <n v="39.80042824074917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.092608822670172"/>
    <n v="180.5"/>
    <s v="film &amp; video"/>
    <s v="drama"/>
    <x v="181"/>
    <d v="2015-06-22T17:48:15"/>
    <n v="3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  <n v="30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5.856000000000002"/>
    <n v="373.5"/>
    <s v="film &amp; video"/>
    <s v="drama"/>
    <x v="183"/>
    <d v="2014-11-26T20:26:50"/>
    <n v="30.041666666664241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4"/>
    <n v="25.5"/>
    <s v="film &amp; video"/>
    <s v="drama"/>
    <x v="184"/>
    <d v="2014-09-01T03:59:00"/>
    <n v="57.374745370369055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"/>
    <n v="220"/>
    <s v="film &amp; video"/>
    <s v="drama"/>
    <x v="185"/>
    <d v="2016-08-18T21:52:19"/>
    <n v="30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  <n v="30.020439814805286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  <n v="24.05651620370918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  <n v="30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2E-2"/>
    <n v="69"/>
    <s v="film &amp; video"/>
    <s v="drama"/>
    <x v="189"/>
    <d v="2016-09-03T16:34:37"/>
    <n v="60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.41666666666666669"/>
    <n v="50"/>
    <s v="film &amp; video"/>
    <s v="drama"/>
    <x v="190"/>
    <d v="2016-06-16T15:37:26"/>
    <n v="10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3333333333329"/>
    <s v="film &amp; video"/>
    <s v="drama"/>
    <x v="191"/>
    <d v="2015-10-02T10:35:38"/>
    <n v="4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6999999999999999E-3"/>
    <n v="5.666666666666667"/>
    <s v="film &amp; video"/>
    <s v="drama"/>
    <x v="192"/>
    <d v="2014-10-17T19:00:32"/>
    <n v="30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  <n v="60.041666666664241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.12"/>
    <n v="1"/>
    <s v="film &amp; video"/>
    <s v="drama"/>
    <x v="194"/>
    <d v="2016-03-06T23:55:31"/>
    <n v="60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  <n v="60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1.857142857142861"/>
    <n v="77.10526315789474"/>
    <s v="film &amp; video"/>
    <s v="drama"/>
    <x v="196"/>
    <d v="2015-10-10T21:00:00"/>
    <n v="28.332199074073287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.48"/>
    <n v="32.75"/>
    <s v="film &amp; video"/>
    <s v="drama"/>
    <x v="197"/>
    <d v="2017-02-17T21:00:00"/>
    <n v="42.026620370364981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59999999999999"/>
    <n v="46.5"/>
    <s v="film &amp; video"/>
    <s v="drama"/>
    <x v="198"/>
    <d v="2014-10-05T09:12:02"/>
    <n v="30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  <n v="30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.192500000000003"/>
    <n v="87.308333333333337"/>
    <s v="film &amp; video"/>
    <s v="drama"/>
    <x v="200"/>
    <d v="2014-09-15T02:00:03"/>
    <n v="30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.461538461538467"/>
    <n v="54.285714285714285"/>
    <s v="film &amp; video"/>
    <s v="drama"/>
    <x v="201"/>
    <d v="2015-02-08T19:38:49"/>
    <n v="20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  <n v="29.946481481478259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29.84"/>
    <n v="93.25"/>
    <s v="film &amp; video"/>
    <s v="drama"/>
    <x v="203"/>
    <d v="2015-01-29T20:21:04"/>
    <n v="60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0.721666666666664"/>
    <n v="117.68368136117556"/>
    <s v="film &amp; video"/>
    <s v="drama"/>
    <x v="204"/>
    <d v="2016-08-04T14:00:03"/>
    <n v="30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.25"/>
    <n v="76.470588235294116"/>
    <s v="film &amp; video"/>
    <s v="drama"/>
    <x v="205"/>
    <d v="2015-10-06T15:10:22"/>
    <n v="35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  <n v="21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.214285714285714"/>
    <n v="163.84615384615384"/>
    <s v="film &amp; video"/>
    <s v="drama"/>
    <x v="207"/>
    <d v="2015-01-04T04:43:58"/>
    <n v="30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  <n v="30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  <n v="30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.25"/>
    <n v="91.818181818181813"/>
    <s v="film &amp; video"/>
    <s v="drama"/>
    <x v="210"/>
    <d v="2015-10-01T05:00:00"/>
    <n v="29.143611111110658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4.6"/>
    <n v="185.83333333333334"/>
    <s v="film &amp; video"/>
    <s v="drama"/>
    <x v="211"/>
    <d v="2015-09-19T03:50:17"/>
    <n v="30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2E-2"/>
    <n v="1"/>
    <s v="film &amp; video"/>
    <s v="drama"/>
    <x v="212"/>
    <d v="2016-04-16T20:08:40"/>
    <n v="59.958333333343035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.04"/>
    <n v="20"/>
    <s v="film &amp; video"/>
    <s v="drama"/>
    <x v="213"/>
    <d v="2015-08-16T14:06:41"/>
    <n v="29.99368055554805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2E-3"/>
    <n v="1"/>
    <s v="film &amp; video"/>
    <s v="drama"/>
    <x v="214"/>
    <d v="2015-03-06T15:22:29"/>
    <n v="60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.22727272727272727"/>
    <n v="10"/>
    <s v="film &amp; video"/>
    <s v="drama"/>
    <x v="215"/>
    <d v="2016-02-17T23:59:00"/>
    <n v="42.769189814811398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5.698440000000005"/>
    <n v="331.53833333333336"/>
    <s v="film &amp; video"/>
    <s v="drama"/>
    <x v="216"/>
    <d v="2015-04-22T22:00:37"/>
    <n v="49.95833333332848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1.943"/>
    <n v="314.28947368421052"/>
    <s v="film &amp; video"/>
    <s v="drama"/>
    <x v="217"/>
    <d v="2014-12-28T15:22:29"/>
    <n v="31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  <n v="60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7.630000000000003"/>
    <n v="115.98684210526316"/>
    <s v="film &amp; video"/>
    <s v="drama"/>
    <x v="219"/>
    <d v="2016-04-01T06:59:00"/>
    <n v="31.964293981480296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0.72"/>
    <n v="120"/>
    <s v="film &amp; video"/>
    <s v="drama"/>
    <x v="220"/>
    <d v="2015-08-20T20:06:00"/>
    <n v="41.193634259252576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  <n v="59.95833333332848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  <n v="58.34053240740468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  <n v="29.997106481481751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  <n v="60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  <n v="29.958333333335759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0.86206896551724133"/>
    <n v="125"/>
    <s v="film &amp; video"/>
    <s v="drama"/>
    <x v="226"/>
    <d v="2015-05-31T09:29:00"/>
    <n v="48.729120370371675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  <n v="30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  <n v="60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  <n v="30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.4"/>
    <n v="30"/>
    <s v="film &amp; video"/>
    <s v="drama"/>
    <x v="230"/>
    <d v="2015-06-04T18:39:11"/>
    <n v="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  <n v="30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"/>
    <n v="15.714285714285714"/>
    <s v="film &amp; video"/>
    <s v="drama"/>
    <x v="232"/>
    <d v="2015-02-27T19:49:06"/>
    <n v="30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  <n v="30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.1"/>
    <n v="80.2"/>
    <s v="film &amp; video"/>
    <s v="drama"/>
    <x v="234"/>
    <d v="2015-06-21T00:50:59"/>
    <n v="40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  <n v="3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  <n v="52.915520833339542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.33333333333333337"/>
    <n v="50"/>
    <s v="film &amp; video"/>
    <s v="drama"/>
    <x v="237"/>
    <d v="2016-03-08T13:51:09"/>
    <n v="60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  <n v="20.412500000005821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  <n v="19.389699074075907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x v="240"/>
    <d v="2013-05-05T17:00:11"/>
    <n v="45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x v="241"/>
    <d v="2014-12-21T16:45:04"/>
    <n v="45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x v="242"/>
    <d v="2011-12-20T11:49:50"/>
    <n v="35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2.592"/>
    <n v="78.195121951219505"/>
    <s v="film &amp; video"/>
    <s v="documentary"/>
    <x v="243"/>
    <d v="2014-02-22T01:08:24"/>
    <n v="30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x v="244"/>
    <d v="2010-03-16T07:06:00"/>
    <n v="39.972233796295768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x v="245"/>
    <d v="2012-08-16T01:16:25"/>
    <n v="30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x v="246"/>
    <d v="2010-12-18T09:43:25"/>
    <n v="50.041666666664241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.1"/>
    <n v="108.14516129032258"/>
    <s v="film &amp; video"/>
    <s v="documentary"/>
    <x v="247"/>
    <d v="2010-10-16T03:39:00"/>
    <n v="36.54775462963152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x v="248"/>
    <d v="2012-01-07T18:35:09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2.92"/>
    <n v="48.051063829787232"/>
    <s v="film &amp; video"/>
    <s v="documentary"/>
    <x v="249"/>
    <d v="2010-08-22T17:40:00"/>
    <n v="79.812268518515339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x v="250"/>
    <d v="2013-06-06T13:34:51"/>
    <n v="3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x v="251"/>
    <d v="2012-05-16T19:00:00"/>
    <n v="32.00409722221957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4.56"/>
    <n v="85.444444444444443"/>
    <s v="film &amp; video"/>
    <s v="documentary"/>
    <x v="252"/>
    <d v="2010-06-01T03:59:00"/>
    <n v="63.503263888887886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x v="253"/>
    <d v="2012-02-15T15:37:15"/>
    <n v="30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6.94725"/>
    <n v="89.38643312101911"/>
    <s v="film &amp; video"/>
    <s v="documentary"/>
    <x v="254"/>
    <d v="2015-10-17T02:00:00"/>
    <n v="30.130671296297805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6.73325"/>
    <n v="45.418404255319146"/>
    <s v="film &amp; video"/>
    <s v="documentary"/>
    <x v="255"/>
    <d v="2011-03-16T11:38:02"/>
    <n v="29.958333333328483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.1"/>
    <n v="65.756363636363631"/>
    <s v="film &amp; video"/>
    <s v="documentary"/>
    <x v="256"/>
    <d v="2013-03-16T18:27:47"/>
    <n v="30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x v="257"/>
    <d v="2016-05-19T15:02:42"/>
    <n v="30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.14"/>
    <n v="83.345930232558146"/>
    <s v="film &amp; video"/>
    <s v="documentary"/>
    <x v="258"/>
    <d v="2011-06-18T01:14:26"/>
    <n v="30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x v="259"/>
    <d v="2015-04-08T17:42:49"/>
    <n v="30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.4"/>
    <n v="120.90909090909091"/>
    <s v="film &amp; video"/>
    <s v="documentary"/>
    <x v="260"/>
    <d v="2010-07-17T09:59:00"/>
    <n v="45.660428240742476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.4"/>
    <n v="97.63636363636364"/>
    <s v="film &amp; video"/>
    <s v="documentary"/>
    <x v="261"/>
    <d v="2012-06-07T14:55:00"/>
    <n v="49.736064814816928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79310344827587"/>
    <s v="film &amp; video"/>
    <s v="documentary"/>
    <x v="262"/>
    <d v="2011-02-26T05:57:08"/>
    <n v="45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.08108"/>
    <n v="30.654485981308412"/>
    <s v="film &amp; video"/>
    <s v="documentary"/>
    <x v="263"/>
    <d v="2012-09-27T22:54:54"/>
    <n v="30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x v="264"/>
    <d v="2012-05-11T14:53:15"/>
    <n v="30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.1"/>
    <n v="95.775862068965523"/>
    <s v="film &amp; video"/>
    <s v="documentary"/>
    <x v="265"/>
    <d v="2010-05-10T20:16:00"/>
    <n v="41.598726851858373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5.5"/>
    <n v="40.416666666666664"/>
    <s v="film &amp; video"/>
    <s v="documentary"/>
    <x v="266"/>
    <d v="2010-04-23T03:51:00"/>
    <n v="85.985567129624542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x v="267"/>
    <d v="2014-06-25T10:51:39"/>
    <n v="30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.4"/>
    <n v="50.18018018018018"/>
    <s v="film &amp; video"/>
    <s v="documentary"/>
    <x v="268"/>
    <d v="2011-11-07T04:39:38"/>
    <n v="45.041666666664241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x v="269"/>
    <d v="2017-02-22T04:43:42"/>
    <n v="30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x v="270"/>
    <d v="2011-05-25T04:00:00"/>
    <n v="50.300115740741603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x v="271"/>
    <d v="2014-01-02T08:00:00"/>
    <n v="29.23309027777577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x v="272"/>
    <d v="2010-04-28T18:49:00"/>
    <n v="60.883668981485243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7.7758"/>
    <n v="45.667711864406776"/>
    <s v="film &amp; video"/>
    <s v="documentary"/>
    <x v="273"/>
    <d v="2011-07-03T11:57:46"/>
    <n v="30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1238938053098"/>
    <s v="film &amp; video"/>
    <s v="documentary"/>
    <x v="274"/>
    <d v="2012-04-05T06:59:00"/>
    <n v="34.378599537041737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.395"/>
    <n v="65.298192771084331"/>
    <s v="film &amp; video"/>
    <s v="documentary"/>
    <x v="275"/>
    <d v="2012-11-10T01:46:06"/>
    <n v="30.041666666664241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7.6"/>
    <n v="95.225806451612897"/>
    <s v="film &amp; video"/>
    <s v="documentary"/>
    <x v="276"/>
    <d v="2012-04-28T00:57:54"/>
    <n v="59.958333333335759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x v="277"/>
    <d v="2015-05-23T21:23:39"/>
    <n v="30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x v="278"/>
    <d v="2012-10-12T00:58:59"/>
    <n v="30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x v="279"/>
    <d v="2017-02-27T02:01:00"/>
    <n v="33.839861111104256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x v="280"/>
    <d v="2014-05-30T14:10:35"/>
    <n v="4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x v="281"/>
    <d v="2009-08-10T19:26:00"/>
    <n v="85.646377314813435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x v="282"/>
    <d v="2010-02-22T22:00:00"/>
    <n v="36.996620370366145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x v="283"/>
    <d v="2011-06-01T04:59:00"/>
    <n v="19.49763888888992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4.62615"/>
    <n v="55.066394736842106"/>
    <s v="film &amp; video"/>
    <s v="documentary"/>
    <x v="284"/>
    <d v="2012-01-21T17:43:00"/>
    <n v="25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x v="285"/>
    <d v="2013-09-19T18:08:48"/>
    <n v="30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x v="286"/>
    <d v="2013-03-25T18:35:24"/>
    <n v="44.958333333335759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x v="287"/>
    <d v="2012-11-02T04:00:00"/>
    <n v="30.888680555552128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x v="288"/>
    <d v="2012-06-26T04:03:13"/>
    <n v="3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x v="289"/>
    <d v="2013-11-02T10:57:14"/>
    <n v="30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x v="290"/>
    <d v="2011-02-02T07:59:00"/>
    <n v="49.963460648148612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.02"/>
    <n v="46.8828125"/>
    <s v="film &amp; video"/>
    <s v="documentary"/>
    <x v="291"/>
    <d v="2013-05-01T00:01:00"/>
    <n v="18.231643518520286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x v="292"/>
    <d v="2011-10-29T03:59:00"/>
    <n v="32.362743055557075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x v="293"/>
    <d v="2014-04-20T16:01:54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  <n v="35.58224537036585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x v="295"/>
    <d v="2013-11-01T00:00:00"/>
    <n v="59.995266203703068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x v="296"/>
    <d v="2012-09-07T11:24:43"/>
    <n v="25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0.64"/>
    <n v="141.74647887323943"/>
    <s v="film &amp; video"/>
    <s v="documentary"/>
    <x v="297"/>
    <d v="2015-05-01T03:59:00"/>
    <n v="35.437951388885267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x v="298"/>
    <d v="2014-05-09T21:00:00"/>
    <n v="59.411481481482042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x v="299"/>
    <d v="2010-11-17T06:24:20"/>
    <n v="30.041666666664241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1.72264"/>
    <n v="85.337785234899329"/>
    <s v="film &amp; video"/>
    <s v="documentary"/>
    <x v="300"/>
    <d v="2011-04-24T23:02:18"/>
    <n v="31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x v="301"/>
    <d v="2013-03-19T16:42:15"/>
    <n v="39.958333333335759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.46"/>
    <n v="93.018518518518519"/>
    <s v="film &amp; video"/>
    <s v="documentary"/>
    <x v="302"/>
    <d v="2012-02-24T20:33:58"/>
    <n v="30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x v="303"/>
    <d v="2012-06-02T01:42:26"/>
    <n v="30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x v="304"/>
    <d v="2012-09-01T02:00:00"/>
    <n v="38.988460648150067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x v="305"/>
    <d v="2012-03-10T15:07:29"/>
    <n v="30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x v="306"/>
    <d v="2013-03-20T19:05:33"/>
    <n v="19.958333333335759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x v="307"/>
    <d v="2013-02-07T22:40:01"/>
    <n v="30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x v="308"/>
    <d v="2011-03-10T16:40:10"/>
    <n v="45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x v="309"/>
    <d v="2012-09-03T18:02:14"/>
    <n v="21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.129"/>
    <n v="28.924722222222222"/>
    <s v="film &amp; video"/>
    <s v="documentary"/>
    <x v="310"/>
    <d v="2011-10-20T02:00:00"/>
    <n v="14.90019675926305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.10165000000001"/>
    <n v="138.8022"/>
    <s v="film &amp; video"/>
    <s v="documentary"/>
    <x v="311"/>
    <d v="2012-01-01T07:59:00"/>
    <n v="41.112824074072705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x v="312"/>
    <d v="2013-04-14T21:03:52"/>
    <n v="30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x v="313"/>
    <d v="2010-08-11T15:59:00"/>
    <n v="44.43803240740817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x v="314"/>
    <d v="2013-03-01T19:59:48"/>
    <n v="30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.248"/>
    <n v="200.88888888888889"/>
    <s v="film &amp; video"/>
    <s v="documentary"/>
    <x v="315"/>
    <d v="2012-08-22T18:32:14"/>
    <n v="30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x v="316"/>
    <d v="2014-12-11T04:59:00"/>
    <n v="33.284062500002619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x v="317"/>
    <d v="2013-12-11T16:14:43"/>
    <n v="30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.32"/>
    <n v="49.880281690140848"/>
    <s v="film &amp; video"/>
    <s v="documentary"/>
    <x v="318"/>
    <d v="2013-03-26T23:55:51"/>
    <n v="29.958333333335759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2.68"/>
    <n v="110.47058823529412"/>
    <s v="film &amp; video"/>
    <s v="documentary"/>
    <x v="319"/>
    <d v="2010-02-02T07:59:00"/>
    <n v="87.49434027777897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x v="320"/>
    <d v="2015-12-22T23:00:00"/>
    <n v="29.407025462962338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x v="321"/>
    <d v="2016-11-08T11:43:06"/>
    <n v="35.041666666671517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x v="322"/>
    <d v="2016-05-13T13:40:48"/>
    <n v="30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x v="323"/>
    <d v="2016-12-21T07:59:00"/>
    <n v="28.011273148149485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1.6"/>
    <n v="105.3170731707317"/>
    <s v="film &amp; video"/>
    <s v="documentary"/>
    <x v="324"/>
    <d v="2015-08-01T15:01:48"/>
    <n v="33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.396"/>
    <n v="70.921195652173907"/>
    <s v="film &amp; video"/>
    <s v="documentary"/>
    <x v="325"/>
    <d v="2016-12-20T04:30:33"/>
    <n v="3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x v="326"/>
    <d v="2017-03-14T22:57:00"/>
    <n v="33.641365740739275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.4"/>
    <n v="160.47058823529412"/>
    <s v="film &amp; video"/>
    <s v="documentary"/>
    <x v="327"/>
    <d v="2015-03-22T08:00:00"/>
    <n v="27.098043981473893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x v="328"/>
    <d v="2015-11-01T04:00:00"/>
    <n v="30.220046296301007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5.5"/>
    <n v="63.17365269461078"/>
    <s v="film &amp; video"/>
    <s v="documentary"/>
    <x v="329"/>
    <d v="2015-11-07T04:00:00"/>
    <n v="23.69991898148146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x v="330"/>
    <d v="2013-05-17T03:59:00"/>
    <n v="31.65019675926305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x v="331"/>
    <d v="2016-06-17T13:57:14"/>
    <n v="31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.015"/>
    <n v="203.63063063063063"/>
    <s v="film &amp; video"/>
    <s v="documentary"/>
    <x v="332"/>
    <d v="2015-10-28T08:00:00"/>
    <n v="41.65304398148146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x v="333"/>
    <d v="2016-04-07T14:16:31"/>
    <n v="29.958333333335759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.19"/>
    <n v="146.65217391304347"/>
    <s v="film &amp; video"/>
    <s v="documentary"/>
    <x v="334"/>
    <d v="2015-05-15T19:00:00"/>
    <n v="38.10929398148437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2.76470588235294"/>
    <n v="109.1875"/>
    <s v="film &amp; video"/>
    <s v="documentary"/>
    <x v="335"/>
    <d v="2015-05-08T22:00:00"/>
    <n v="31.179224537045229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x v="336"/>
    <d v="2015-11-13T15:18:38"/>
    <n v="30.041666666664241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x v="337"/>
    <d v="2015-03-14T02:05:08"/>
    <n v="29.958333333328483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x v="338"/>
    <d v="2016-09-03T01:00:00"/>
    <n v="56.285995370373712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x v="339"/>
    <d v="2015-04-29T18:14:28"/>
    <n v="30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x v="340"/>
    <d v="2017-03-08T21:00:00"/>
    <n v="30.205937499995343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x v="341"/>
    <d v="2014-10-01T03:59:00"/>
    <n v="18.286365740743349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x v="342"/>
    <d v="2016-04-29T18:44:25"/>
    <n v="30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x v="343"/>
    <d v="2014-11-14T03:00:00"/>
    <n v="30.387210648150358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x v="344"/>
    <d v="2015-06-01T02:20:00"/>
    <n v="44.126226851847605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x v="345"/>
    <d v="2015-05-20T22:39:50"/>
    <n v="3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x v="346"/>
    <d v="2015-10-14T12:00:21"/>
    <n v="3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x v="347"/>
    <d v="2015-11-14T12:53:29"/>
    <n v="30.04166666667151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4621848739501"/>
    <s v="film &amp; video"/>
    <s v="documentary"/>
    <x v="348"/>
    <d v="2015-08-21T14:05:16"/>
    <n v="30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x v="349"/>
    <d v="2017-02-24T11:58:28"/>
    <n v="30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x v="350"/>
    <d v="2016-09-11T03:59:00"/>
    <n v="38.09989583333663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x v="351"/>
    <d v="2016-04-07T22:09:14"/>
    <n v="39.958333333343035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6.56"/>
    <n v="40.755244755244753"/>
    <s v="film &amp; video"/>
    <s v="documentary"/>
    <x v="352"/>
    <d v="2014-10-08T04:01:08"/>
    <n v="30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x v="353"/>
    <d v="2015-11-19T20:00:19"/>
    <n v="30.041666666656965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x v="354"/>
    <d v="2016-04-08T18:52:01"/>
    <n v="29.958333333328483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x v="355"/>
    <d v="2014-12-01T08:03:14"/>
    <n v="31.041666666664241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x v="356"/>
    <d v="2016-03-16T18:16:33"/>
    <n v="29.958333333335759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38613861386133"/>
    <s v="film &amp; video"/>
    <s v="documentary"/>
    <x v="357"/>
    <d v="2015-04-24T05:19:57"/>
    <n v="40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x v="358"/>
    <d v="2016-06-15T15:00:00"/>
    <n v="28.764803240745096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x v="359"/>
    <d v="2014-11-14T05:12:00"/>
    <n v="22.146180555559113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.375"/>
    <n v="139.82758620689654"/>
    <s v="film &amp; video"/>
    <s v="documentary"/>
    <x v="360"/>
    <d v="2015-07-23T03:11:00"/>
    <n v="44.234722222216078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x v="361"/>
    <d v="2014-11-23T01:01:46"/>
    <n v="30.041666666671517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x v="362"/>
    <d v="2014-08-08T00:00:00"/>
    <n v="21.7894560185159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x v="363"/>
    <d v="2010-05-02T19:22:00"/>
    <n v="45.062314814815181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x v="364"/>
    <d v="2014-06-21T03:59:00"/>
    <n v="30.306342592593865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x v="365"/>
    <d v="2014-02-28T14:33:19"/>
    <n v="30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x v="366"/>
    <d v="2012-05-20T19:01:58"/>
    <n v="30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.3501"/>
    <n v="86.84882352941176"/>
    <s v="film &amp; video"/>
    <s v="documentary"/>
    <x v="367"/>
    <d v="2013-05-01T04:59:00"/>
    <n v="39.630347222220735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x v="368"/>
    <d v="2015-03-15T13:32:02"/>
    <n v="34.958333333328483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x v="369"/>
    <d v="2012-01-15T13:14:29"/>
    <n v="30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.02"/>
    <n v="709.41860465116281"/>
    <s v="film &amp; video"/>
    <s v="documentary"/>
    <x v="370"/>
    <d v="2017-01-06T19:05:00"/>
    <n v="3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x v="371"/>
    <d v="2013-02-01T18:25:39"/>
    <n v="45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x v="372"/>
    <d v="2016-04-05T16:00:00"/>
    <n v="40.089768518519122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x v="373"/>
    <d v="2012-07-18T21:53:18"/>
    <n v="30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0.65"/>
    <n v="45.051724137931032"/>
    <s v="film &amp; video"/>
    <s v="documentary"/>
    <x v="374"/>
    <d v="2011-09-16T21:20:31"/>
    <n v="45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57142857142854"/>
    <s v="film &amp; video"/>
    <s v="documentary"/>
    <x v="375"/>
    <d v="2014-03-01T17:18:00"/>
    <n v="41.735752314816636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x v="376"/>
    <d v="2016-08-25T10:51:56"/>
    <n v="31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x v="377"/>
    <d v="2015-11-14T07:01:00"/>
    <n v="30.041574074079108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x v="378"/>
    <d v="2016-01-25T23:52:00"/>
    <n v="24.422592592585715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x v="379"/>
    <d v="2012-05-03T16:31:12"/>
    <n v="45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1.5"/>
    <n v="115.51020408163265"/>
    <s v="film &amp; video"/>
    <s v="documentary"/>
    <x v="380"/>
    <d v="2016-01-23T17:16:32"/>
    <n v="25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x v="381"/>
    <d v="2012-07-30T05:00:00"/>
    <n v="34.510219907409919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x v="382"/>
    <d v="2012-09-06T17:01:40"/>
    <n v="1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x v="383"/>
    <d v="2014-05-19T02:49:19"/>
    <n v="23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.105"/>
    <n v="58.540469973890339"/>
    <s v="film &amp; video"/>
    <s v="documentary"/>
    <x v="384"/>
    <d v="2015-01-06T18:45:47"/>
    <n v="30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5.982"/>
    <n v="111.79535864978902"/>
    <s v="film &amp; video"/>
    <s v="documentary"/>
    <x v="385"/>
    <d v="2014-11-21T15:01:41"/>
    <n v="30.041666666671517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x v="386"/>
    <d v="2015-08-10T22:49:51"/>
    <n v="15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x v="387"/>
    <d v="2015-08-15T06:00:00"/>
    <n v="30.573402777779847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x v="388"/>
    <d v="2016-07-28T01:49:40"/>
    <n v="3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x v="389"/>
    <d v="2014-03-07T22:59:00"/>
    <n v="31.894560185188311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28571428571431"/>
    <s v="film &amp; video"/>
    <s v="documentary"/>
    <x v="390"/>
    <d v="2015-05-08T00:52:52"/>
    <n v="20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0.61"/>
    <n v="104.25906735751295"/>
    <s v="film &amp; video"/>
    <s v="documentary"/>
    <x v="391"/>
    <d v="2011-12-18T00:59:00"/>
    <n v="29.998715277775773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x v="392"/>
    <d v="2011-09-08T03:00:00"/>
    <n v="30.407743055555329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.446"/>
    <n v="157.33048433048432"/>
    <s v="film &amp; video"/>
    <s v="documentary"/>
    <x v="393"/>
    <d v="2013-10-10T17:00:52"/>
    <n v="31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1.8936170212766"/>
    <n v="105.18"/>
    <s v="film &amp; video"/>
    <s v="documentary"/>
    <x v="394"/>
    <d v="2016-04-17T18:38:02"/>
    <n v="59.958333333335759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x v="395"/>
    <d v="2012-04-27T21:32:00"/>
    <n v="35.987962962964957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x v="396"/>
    <d v="2012-07-07T13:33:26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x v="397"/>
    <d v="2010-09-01T03:44:00"/>
    <n v="42.37912037036585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x v="398"/>
    <d v="2015-04-29T19:02:06"/>
    <n v="45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x v="399"/>
    <d v="2016-12-14T12:00:00"/>
    <n v="30.62422453703766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x v="400"/>
    <d v="2014-05-17T03:30:00"/>
    <n v="30.509872685186565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3.812"/>
    <n v="711.04109589041093"/>
    <s v="film &amp; video"/>
    <s v="documentary"/>
    <x v="401"/>
    <d v="2011-08-07T20:12:50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1.65"/>
    <n v="65.883720930232556"/>
    <s v="film &amp; video"/>
    <s v="documentary"/>
    <x v="402"/>
    <d v="2015-11-05T13:56:57"/>
    <n v="21.04166666667151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x v="403"/>
    <d v="2011-08-10T07:08:00"/>
    <n v="46.986562500002037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x v="404"/>
    <d v="2014-02-05T23:04:00"/>
    <n v="29.333078703697538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7.65957446808511"/>
    <n v="55.2"/>
    <s v="film &amp; video"/>
    <s v="documentary"/>
    <x v="405"/>
    <d v="2014-03-06T02:02:19"/>
    <n v="30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x v="406"/>
    <d v="2011-05-09T05:59:00"/>
    <n v="34.08684027777781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x v="407"/>
    <d v="2011-11-19T21:54:10"/>
    <n v="60.041666666671517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x v="408"/>
    <d v="2013-11-05T18:39:50"/>
    <n v="40.041666666664241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6.80000000000001"/>
    <n v="45.6"/>
    <s v="film &amp; video"/>
    <s v="documentary"/>
    <x v="409"/>
    <d v="2016-07-22T20:42:24"/>
    <n v="30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x v="410"/>
    <d v="2015-06-18T23:33:17"/>
    <n v="6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.05"/>
    <n v="125.78838174273859"/>
    <s v="film &amp; video"/>
    <s v="documentary"/>
    <x v="411"/>
    <d v="2013-12-22T05:00:00"/>
    <n v="32.032361111116188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6.84"/>
    <n v="57.654545454545456"/>
    <s v="film &amp; video"/>
    <s v="documentary"/>
    <x v="412"/>
    <d v="2012-07-25T17:49:38"/>
    <n v="16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.0859375"/>
    <n v="78.660818713450297"/>
    <s v="film &amp; video"/>
    <s v="documentary"/>
    <x v="413"/>
    <d v="2012-07-19T21:03:31"/>
    <n v="30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x v="414"/>
    <d v="2013-10-12T01:31:05"/>
    <n v="30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x v="415"/>
    <d v="2014-10-17T12:00:00"/>
    <n v="24.648124999999709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x v="416"/>
    <d v="2014-02-08T09:30:31"/>
    <n v="30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x v="417"/>
    <d v="2013-04-08T04:33:00"/>
    <n v="11.218981481477385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0.63392857142857"/>
    <n v="216.75"/>
    <s v="film &amp; video"/>
    <s v="documentary"/>
    <x v="418"/>
    <d v="2015-07-23T06:46:37"/>
    <n v="30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.4375"/>
    <n v="110.06849315068493"/>
    <s v="film &amp; video"/>
    <s v="documentary"/>
    <x v="419"/>
    <d v="2013-06-29T20:13:07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.43939393939393934"/>
    <n v="4.833333333333333"/>
    <s v="film &amp; video"/>
    <s v="animation"/>
    <x v="420"/>
    <d v="2014-03-14T04:40:31"/>
    <n v="29.958333333328483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8"/>
    <n v="50.166666666666664"/>
    <s v="film &amp; video"/>
    <s v="animation"/>
    <x v="421"/>
    <d v="2015-08-21T11:47:36"/>
    <n v="6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5"/>
    <n v="35.833333333333336"/>
    <s v="film &amp; video"/>
    <s v="animation"/>
    <x v="422"/>
    <d v="2014-09-11T06:14:57"/>
    <n v="30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0.76500000000000001"/>
    <n v="11.76923076923077"/>
    <s v="film &amp; video"/>
    <s v="animation"/>
    <x v="423"/>
    <d v="2013-06-05T22:13:50"/>
    <n v="3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7"/>
    <n v="40.78"/>
    <s v="film &amp; video"/>
    <s v="animation"/>
    <x v="424"/>
    <d v="2012-03-26T08:01:39"/>
    <n v="59.95833333333575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2"/>
    <n v="3"/>
    <s v="film &amp; video"/>
    <s v="animation"/>
    <x v="425"/>
    <d v="2015-11-27T21:40:04"/>
    <n v="60.041666666671517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8"/>
    <n v="16.625"/>
    <s v="film &amp; video"/>
    <s v="animation"/>
    <x v="426"/>
    <d v="2016-03-01T17:05:14"/>
    <n v="30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  <n v="13.881944444452529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29"/>
    <n v="52"/>
    <s v="film &amp; video"/>
    <s v="animation"/>
    <x v="428"/>
    <d v="2014-06-16T22:00:00"/>
    <n v="28.149942129624833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  <n v="73.306226851847896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"/>
    <n v="4.8"/>
    <s v="film &amp; video"/>
    <s v="animation"/>
    <x v="430"/>
    <d v="2013-09-11T02:34:27"/>
    <n v="1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3.833333333333334"/>
    <n v="51.875"/>
    <s v="film &amp; video"/>
    <s v="animation"/>
    <x v="431"/>
    <d v="2016-07-05T20:54:43"/>
    <n v="30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"/>
    <n v="71.25"/>
    <s v="film &amp; video"/>
    <s v="animation"/>
    <x v="432"/>
    <d v="2015-10-21T17:26:21"/>
    <n v="6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  <n v="6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  <n v="33.041666666664241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5E-3"/>
    <n v="1"/>
    <s v="film &amp; video"/>
    <s v="animation"/>
    <x v="435"/>
    <d v="2013-09-13T17:56:20"/>
    <n v="3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  <n v="30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  <n v="60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"/>
    <n v="170.54545454545453"/>
    <s v="film &amp; video"/>
    <s v="animation"/>
    <x v="438"/>
    <d v="2015-11-18T07:15:58"/>
    <n v="30.041666666664241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  <n v="10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.1"/>
    <n v="5"/>
    <s v="film &amp; video"/>
    <s v="animation"/>
    <x v="440"/>
    <d v="2016-03-24T22:39:13"/>
    <n v="29.95833333334303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  <n v="30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.358823529411765"/>
    <n v="393.58823529411762"/>
    <s v="film &amp; video"/>
    <s v="animation"/>
    <x v="442"/>
    <d v="2015-02-19T21:19:43"/>
    <n v="30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.1"/>
    <n v="5"/>
    <s v="film &amp; video"/>
    <s v="animation"/>
    <x v="443"/>
    <d v="2014-02-10T00:21:41"/>
    <n v="30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  <n v="60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3"/>
    <n v="1"/>
    <s v="film &amp; video"/>
    <s v="animation"/>
    <x v="445"/>
    <d v="2015-05-21T08:02:55"/>
    <n v="1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51"/>
    <n v="47.875"/>
    <s v="film &amp; video"/>
    <s v="animation"/>
    <x v="446"/>
    <d v="2015-03-04T02:00:20"/>
    <n v="3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2"/>
    <n v="5"/>
    <s v="film &amp; video"/>
    <s v="animation"/>
    <x v="447"/>
    <d v="2013-03-23T12:19:23"/>
    <n v="24.95833333332848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000000000002"/>
    <n v="20.502500000000001"/>
    <s v="film &amp; video"/>
    <s v="animation"/>
    <x v="448"/>
    <d v="2014-05-14T18:11:35"/>
    <n v="20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5"/>
    <n v="9"/>
    <s v="film &amp; video"/>
    <s v="animation"/>
    <x v="449"/>
    <d v="2013-10-17T13:38:05"/>
    <n v="30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0.79200000000000004"/>
    <n v="56.571428571428569"/>
    <s v="film &amp; video"/>
    <s v="animation"/>
    <x v="450"/>
    <d v="2014-02-14T22:43:20"/>
    <n v="3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  <n v="30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  <n v="30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1E-2"/>
    <n v="13"/>
    <s v="film &amp; video"/>
    <s v="animation"/>
    <x v="453"/>
    <d v="2015-02-19T19:47:59"/>
    <n v="16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0.82000000000000006"/>
    <n v="16.399999999999999"/>
    <s v="film &amp; video"/>
    <s v="animation"/>
    <x v="454"/>
    <d v="2014-11-26T13:14:00"/>
    <n v="30.83413194444438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1E-2"/>
    <n v="22.5"/>
    <s v="film &amp; video"/>
    <s v="animation"/>
    <x v="455"/>
    <d v="2012-04-17T00:31:00"/>
    <n v="45.018958333334012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0.68631863186318631"/>
    <n v="20.333333333333332"/>
    <s v="film &amp; video"/>
    <s v="animation"/>
    <x v="456"/>
    <d v="2013-10-22T03:59:00"/>
    <n v="21.471516203710053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  <n v="30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9"/>
    <n v="16.755102040816325"/>
    <s v="film &amp; video"/>
    <s v="animation"/>
    <x v="458"/>
    <d v="2013-05-14T16:47:40"/>
    <n v="3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097E-2"/>
    <n v="25"/>
    <s v="film &amp; video"/>
    <s v="animation"/>
    <x v="459"/>
    <d v="2011-11-13T16:22:07"/>
    <n v="60.041666666664241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.29411764705882354"/>
    <n v="12.5"/>
    <s v="film &amp; video"/>
    <s v="animation"/>
    <x v="460"/>
    <d v="2014-06-01T04:00:00"/>
    <n v="31.62413194444525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  <n v="20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  <n v="60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9"/>
    <n v="113.63636363636364"/>
    <s v="film &amp; video"/>
    <s v="animation"/>
    <x v="463"/>
    <d v="2011-09-24T17:02:33"/>
    <n v="60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5E-2"/>
    <n v="1"/>
    <s v="film &amp; video"/>
    <s v="animation"/>
    <x v="464"/>
    <d v="2016-05-18T20:22:15"/>
    <n v="20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6.953125"/>
    <n v="17.25"/>
    <s v="film &amp; video"/>
    <s v="animation"/>
    <x v="465"/>
    <d v="2014-06-27T02:52:54"/>
    <n v="16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0.76"/>
    <n v="15.2"/>
    <s v="film &amp; video"/>
    <s v="animation"/>
    <x v="466"/>
    <d v="2012-09-07T22:37:44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1.574999999999999"/>
    <n v="110.64102564102564"/>
    <s v="film &amp; video"/>
    <s v="animation"/>
    <x v="467"/>
    <d v="2012-09-28T16:18:54"/>
    <n v="4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  <n v="59.99284722222364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  <n v="60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"/>
    <n v="25.5"/>
    <s v="film &amp; video"/>
    <s v="animation"/>
    <x v="470"/>
    <d v="2014-01-16T04:00:00"/>
    <n v="49.998969907406718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1.892727272727273"/>
    <n v="38.476470588235294"/>
    <s v="film &amp; video"/>
    <s v="animation"/>
    <x v="471"/>
    <d v="2014-04-19T16:19:39"/>
    <n v="44.95833333333575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7.625"/>
    <n v="28.2"/>
    <s v="film &amp; video"/>
    <s v="animation"/>
    <x v="472"/>
    <d v="2014-08-23T22:08:38"/>
    <n v="30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"/>
    <n v="61.5"/>
    <s v="film &amp; video"/>
    <s v="animation"/>
    <x v="473"/>
    <d v="2014-09-17T16:45:19"/>
    <n v="30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4E-2"/>
    <n v="1"/>
    <s v="film &amp; video"/>
    <s v="animation"/>
    <x v="474"/>
    <d v="2017-02-17T07:53:49"/>
    <n v="30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  <n v="30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2"/>
    <n v="39.569274193548388"/>
    <s v="film &amp; video"/>
    <s v="animation"/>
    <x v="476"/>
    <d v="2014-06-03T03:59:00"/>
    <n v="35.19096064814948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  <n v="60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  <n v="29.95833333333575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2.56"/>
    <n v="88.8"/>
    <s v="film &amp; video"/>
    <s v="animation"/>
    <x v="479"/>
    <d v="2014-11-21T10:47:15"/>
    <n v="60.041666666664241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.41"/>
    <n v="55.457142857142856"/>
    <s v="film &amp; video"/>
    <s v="animation"/>
    <x v="480"/>
    <d v="2013-08-09T12:00:15"/>
    <n v="30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1"/>
    <n v="87.142857142857139"/>
    <s v="film &amp; video"/>
    <s v="animation"/>
    <x v="481"/>
    <d v="2012-10-10T16:08:09"/>
    <n v="30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.1"/>
    <n v="10"/>
    <s v="film &amp; video"/>
    <s v="animation"/>
    <x v="482"/>
    <d v="2016-04-14T14:34:00"/>
    <n v="26.710069444437977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.2"/>
    <n v="51.224489795918366"/>
    <s v="film &amp; video"/>
    <s v="animation"/>
    <x v="483"/>
    <d v="2013-01-29T04:44:32"/>
    <n v="60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.18625"/>
    <n v="13.545454545454545"/>
    <s v="film &amp; video"/>
    <s v="animation"/>
    <x v="484"/>
    <d v="2015-11-05T23:32:52"/>
    <n v="41.041666666671517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1.906971229845084"/>
    <n v="66.520080000000007"/>
    <s v="film &amp; video"/>
    <s v="animation"/>
    <x v="485"/>
    <d v="2013-05-17T12:08:19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5E-3"/>
    <n v="50"/>
    <s v="film &amp; video"/>
    <s v="animation"/>
    <x v="486"/>
    <d v="2014-06-01T22:37:19"/>
    <n v="30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  <n v="60.041666666664241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  <n v="3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.28667813379201834"/>
    <n v="71.666666666666671"/>
    <s v="film &amp; video"/>
    <s v="animation"/>
    <x v="489"/>
    <d v="2012-01-05T11:33:00"/>
    <n v="30.99958333333052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  <n v="30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  <n v="3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  <n v="6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  <n v="30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.155"/>
    <n v="10.333333333333334"/>
    <s v="film &amp; video"/>
    <s v="animation"/>
    <x v="494"/>
    <d v="2014-07-03T03:00:00"/>
    <n v="23.294386574074451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  <n v="30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8E-3"/>
    <n v="1"/>
    <s v="film &amp; video"/>
    <s v="animation"/>
    <x v="496"/>
    <d v="2014-02-10T22:21:14"/>
    <n v="60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0.6696428571428571"/>
    <n v="10"/>
    <s v="film &amp; video"/>
    <s v="animation"/>
    <x v="497"/>
    <d v="2014-12-25T05:00:00"/>
    <n v="53.1705439814759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4"/>
    <n v="136.09090909090909"/>
    <s v="film &amp; video"/>
    <s v="animation"/>
    <x v="498"/>
    <d v="2011-12-23T18:17:29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7"/>
    <n v="73.461538461538467"/>
    <s v="film &amp; video"/>
    <s v="animation"/>
    <x v="499"/>
    <d v="2009-10-12T20:59:00"/>
    <n v="54.978842592594447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79"/>
    <n v="53.75"/>
    <s v="film &amp; video"/>
    <s v="animation"/>
    <x v="500"/>
    <d v="2010-05-08T22:16:00"/>
    <n v="59.041770833326154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  <n v="30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499999999999999"/>
    <n v="57.5"/>
    <s v="film &amp; video"/>
    <s v="animation"/>
    <x v="502"/>
    <d v="2012-03-18T12:17:05"/>
    <n v="29.958333333335759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8"/>
    <n v="12.666666666666666"/>
    <s v="film &amp; video"/>
    <s v="animation"/>
    <x v="503"/>
    <d v="2015-01-17T12:38:23"/>
    <n v="30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2"/>
    <n v="67"/>
    <s v="film &amp; video"/>
    <s v="animation"/>
    <x v="504"/>
    <d v="2012-04-10T22:36:27"/>
    <n v="59.958333333335759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.43333333333333329"/>
    <n v="3.7142857142857144"/>
    <s v="film &amp; video"/>
    <s v="animation"/>
    <x v="505"/>
    <d v="2015-12-25T02:21:26"/>
    <n v="4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.125"/>
    <n v="250"/>
    <s v="film &amp; video"/>
    <s v="animation"/>
    <x v="506"/>
    <d v="2013-08-10T13:15:20"/>
    <n v="3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"/>
    <n v="64"/>
    <s v="film &amp; video"/>
    <s v="animation"/>
    <x v="507"/>
    <d v="2012-10-19T23:00:57"/>
    <n v="4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0.8"/>
    <n v="133.33333333333334"/>
    <s v="film &amp; video"/>
    <s v="animation"/>
    <x v="508"/>
    <d v="2012-05-25T14:14:00"/>
    <n v="59.56873842592176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.2"/>
    <n v="10"/>
    <s v="film &amp; video"/>
    <s v="animation"/>
    <x v="509"/>
    <d v="2015-06-28T15:09:30"/>
    <n v="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  <n v="30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  <n v="29.958333333335759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.13749999999999998"/>
    <n v="5.5"/>
    <s v="film &amp; video"/>
    <s v="animation"/>
    <x v="512"/>
    <d v="2016-11-20T18:48:47"/>
    <n v="45.04166666665696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3.923999999999999"/>
    <n v="102.38235294117646"/>
    <s v="film &amp; video"/>
    <s v="animation"/>
    <x v="513"/>
    <d v="2016-08-15T07:00:00"/>
    <n v="44.63767361111240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5"/>
    <n v="16.666666666666668"/>
    <s v="film &amp; video"/>
    <s v="animation"/>
    <x v="514"/>
    <d v="2014-08-09T14:44:07"/>
    <n v="30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.41340206185567"/>
    <n v="725.02941176470586"/>
    <s v="film &amp; video"/>
    <s v="animation"/>
    <x v="515"/>
    <d v="2015-12-29T11:46:41"/>
    <n v="40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  <n v="6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"/>
    <n v="68.333333333333329"/>
    <s v="film &amp; video"/>
    <s v="animation"/>
    <x v="517"/>
    <d v="2017-02-02T14:46:01"/>
    <n v="30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  <n v="29.99925925926072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2.881426547787683"/>
    <n v="39.228571428571428"/>
    <s v="film &amp; video"/>
    <s v="animation"/>
    <x v="519"/>
    <d v="2012-12-05T09:23:41"/>
    <n v="30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.1"/>
    <n v="150.14705882352942"/>
    <s v="theater"/>
    <s v="plays"/>
    <x v="520"/>
    <d v="2015-12-10T16:51:01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4.64"/>
    <n v="93.428571428571431"/>
    <s v="theater"/>
    <s v="plays"/>
    <x v="521"/>
    <d v="2016-11-01T04:59:00"/>
    <n v="29.114826388889924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4.66666666666667"/>
    <n v="110.96774193548387"/>
    <s v="theater"/>
    <s v="plays"/>
    <x v="522"/>
    <d v="2016-03-20T23:58:45"/>
    <n v="19.958333333335759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0.6"/>
    <n v="71.785714285714292"/>
    <s v="theater"/>
    <s v="plays"/>
    <x v="523"/>
    <d v="2015-09-21T03:11:16"/>
    <n v="30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8.67285714285715"/>
    <n v="29.258076923076924"/>
    <s v="theater"/>
    <s v="plays"/>
    <x v="524"/>
    <d v="2016-06-01T17:12:49"/>
    <n v="30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s v="theater"/>
    <s v="plays"/>
    <x v="525"/>
    <d v="2014-09-13T09:37:21"/>
    <n v="45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3.99999999999999"/>
    <n v="74.347826086956516"/>
    <s v="theater"/>
    <s v="plays"/>
    <x v="526"/>
    <d v="2015-08-07T17:00:00"/>
    <n v="31.116388888884103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0.85"/>
    <n v="63.829113924050631"/>
    <s v="theater"/>
    <s v="plays"/>
    <x v="527"/>
    <d v="2017-02-17T16:05:00"/>
    <n v="30.464513888888177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5.65217391304347"/>
    <n v="44.333333333333336"/>
    <s v="theater"/>
    <s v="plays"/>
    <x v="528"/>
    <d v="2015-06-21T21:20:00"/>
    <n v="20.96866898148437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.41666666666666"/>
    <n v="86.944444444444443"/>
    <s v="theater"/>
    <s v="plays"/>
    <x v="529"/>
    <d v="2017-01-11T05:00:00"/>
    <n v="21.177152777774609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7.78267254038178"/>
    <n v="126.55172413793103"/>
    <s v="theater"/>
    <s v="plays"/>
    <x v="530"/>
    <d v="2015-06-24T02:00:00"/>
    <n v="21.49226851851563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225806451613"/>
    <s v="theater"/>
    <s v="plays"/>
    <x v="531"/>
    <d v="2016-12-17T06:59:00"/>
    <n v="45.225821759260725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.25"/>
    <n v="71.242774566473983"/>
    <s v="theater"/>
    <s v="plays"/>
    <x v="532"/>
    <d v="2016-05-13T00:10:08"/>
    <n v="30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.2"/>
    <n v="117.88235294117646"/>
    <s v="theater"/>
    <s v="plays"/>
    <x v="533"/>
    <d v="2016-05-16T10:26:05"/>
    <n v="24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4.66666666666666"/>
    <n v="327.08333333333331"/>
    <s v="theater"/>
    <s v="plays"/>
    <x v="534"/>
    <d v="2015-11-01T23:00:00"/>
    <n v="39.147337962960592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2.49999999999999"/>
    <n v="34.745762711864408"/>
    <s v="theater"/>
    <s v="plays"/>
    <x v="535"/>
    <d v="2017-01-06T13:05:05"/>
    <n v="30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.25757575757576"/>
    <n v="100.06410256410257"/>
    <s v="theater"/>
    <s v="plays"/>
    <x v="536"/>
    <d v="2015-08-03T18:00:00"/>
    <n v="40.40501157406834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0.5"/>
    <n v="40.847457627118644"/>
    <s v="theater"/>
    <s v="plays"/>
    <x v="537"/>
    <d v="2015-11-04T19:26:31"/>
    <n v="30.041666666656965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.42"/>
    <n v="252.01666666666668"/>
    <s v="theater"/>
    <s v="plays"/>
    <x v="538"/>
    <d v="2016-05-13T19:04:23"/>
    <n v="30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0.64400000000001"/>
    <n v="25.161000000000001"/>
    <s v="theater"/>
    <s v="plays"/>
    <x v="539"/>
    <d v="2016-07-05T01:11:47"/>
    <n v="21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1E-3"/>
    <n v="1"/>
    <s v="technology"/>
    <s v="web"/>
    <x v="540"/>
    <d v="2015-02-04T19:36:46"/>
    <n v="30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0.55555555555555558"/>
    <n v="25"/>
    <s v="technology"/>
    <s v="web"/>
    <x v="541"/>
    <d v="2015-10-29T01:07:14"/>
    <n v="3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6E-4"/>
    <n v="1"/>
    <s v="technology"/>
    <s v="web"/>
    <x v="542"/>
    <d v="2016-05-03T16:41:56"/>
    <n v="59.958333333335759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.31818181818181818"/>
    <n v="35"/>
    <s v="technology"/>
    <s v="web"/>
    <x v="543"/>
    <d v="2014-11-01T02:12:42"/>
    <n v="30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"/>
    <n v="3"/>
    <s v="technology"/>
    <s v="web"/>
    <x v="544"/>
    <d v="2016-07-04T15:46:00"/>
    <n v="3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.383999999999997"/>
    <n v="402.70588235294116"/>
    <s v="technology"/>
    <s v="web"/>
    <x v="545"/>
    <d v="2015-11-15T15:13:09"/>
    <n v="40.04166666667151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7E-2"/>
    <n v="26"/>
    <s v="technology"/>
    <s v="web"/>
    <x v="546"/>
    <d v="2015-10-17T16:01:55"/>
    <n v="4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n v="0"/>
    <s v="technology"/>
    <s v="web"/>
    <x v="547"/>
    <d v="2016-02-10T16:42:44"/>
    <n v="30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.09"/>
    <n v="9"/>
    <s v="technology"/>
    <s v="web"/>
    <x v="548"/>
    <d v="2015-10-29T21:40:48"/>
    <n v="3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"/>
    <n v="8.5"/>
    <s v="technology"/>
    <s v="web"/>
    <x v="549"/>
    <d v="2015-07-08T15:17:02"/>
    <n v="3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0.70000000000000007"/>
    <n v="8.75"/>
    <s v="technology"/>
    <s v="web"/>
    <x v="550"/>
    <d v="2017-01-31T05:00:00"/>
    <n v="12.529571759252576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2"/>
    <n v="135.03571428571428"/>
    <s v="technology"/>
    <s v="web"/>
    <x v="551"/>
    <d v="2015-08-01T17:53:00"/>
    <n v="44.469398148146865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n v="0"/>
    <s v="technology"/>
    <s v="web"/>
    <x v="552"/>
    <d v="2016-01-09T14:48:16"/>
    <n v="60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.49199999999999999"/>
    <n v="20.5"/>
    <s v="technology"/>
    <s v="web"/>
    <x v="553"/>
    <d v="2014-11-14T18:16:31"/>
    <n v="30.04166666666424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6.589147286821706"/>
    <n v="64.36363636363636"/>
    <s v="technology"/>
    <s v="web"/>
    <x v="554"/>
    <d v="2014-10-19T16:26:12"/>
    <n v="30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n v="0"/>
    <s v="technology"/>
    <s v="web"/>
    <x v="555"/>
    <d v="2016-06-12T08:29:03"/>
    <n v="30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"/>
    <n v="200"/>
    <s v="technology"/>
    <s v="web"/>
    <x v="556"/>
    <d v="2016-01-06T20:38:37"/>
    <n v="3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0.91066666666666674"/>
    <n v="68.3"/>
    <s v="technology"/>
    <s v="web"/>
    <x v="557"/>
    <d v="2016-12-02T23:36:43"/>
    <n v="30.041666666664241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n v="0"/>
    <s v="technology"/>
    <s v="web"/>
    <x v="558"/>
    <d v="2015-03-24T20:11:45"/>
    <n v="29.958333333335759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6E-2"/>
    <n v="50"/>
    <s v="technology"/>
    <s v="web"/>
    <x v="559"/>
    <d v="2015-12-13T06:47:40"/>
    <n v="3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2"/>
    <n v="4"/>
    <s v="technology"/>
    <s v="web"/>
    <x v="560"/>
    <d v="2014-12-17T18:30:45"/>
    <n v="30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.36666666666666664"/>
    <n v="27.5"/>
    <s v="technology"/>
    <s v="web"/>
    <x v="561"/>
    <d v="2015-10-26T15:48:33"/>
    <n v="35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n v="0"/>
    <s v="technology"/>
    <s v="web"/>
    <x v="562"/>
    <d v="2016-12-18T09:20:15"/>
    <n v="30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59E-2"/>
    <n v="34"/>
    <s v="technology"/>
    <s v="web"/>
    <x v="563"/>
    <d v="2015-02-17T01:40:47"/>
    <n v="30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3"/>
    <n v="1"/>
    <s v="technology"/>
    <s v="web"/>
    <x v="564"/>
    <d v="2016-03-12T22:37:55"/>
    <n v="30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n v="0"/>
    <s v="technology"/>
    <s v="web"/>
    <x v="565"/>
    <d v="2015-07-10T18:50:49"/>
    <n v="3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.02"/>
    <n v="1"/>
    <s v="technology"/>
    <s v="web"/>
    <x v="566"/>
    <d v="2016-07-14T16:25:33"/>
    <n v="30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n v="0"/>
    <s v="technology"/>
    <s v="web"/>
    <x v="567"/>
    <d v="2015-01-01T20:13:14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s v="technology"/>
    <s v="web"/>
    <x v="568"/>
    <d v="2016-01-16T11:00:00"/>
    <n v="36.536770833328774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0.8"/>
    <n v="20"/>
    <s v="technology"/>
    <s v="web"/>
    <x v="569"/>
    <d v="2016-01-01T20:20:12"/>
    <n v="30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.16705882352941176"/>
    <n v="142"/>
    <s v="technology"/>
    <s v="web"/>
    <x v="570"/>
    <d v="2016-02-18T19:09:29"/>
    <n v="30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.42399999999999999"/>
    <n v="53"/>
    <s v="technology"/>
    <s v="web"/>
    <x v="571"/>
    <d v="2015-07-27T03:59:00"/>
    <n v="19.349733796298096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n v="0"/>
    <s v="technology"/>
    <s v="web"/>
    <x v="572"/>
    <d v="2015-11-04T18:11:28"/>
    <n v="30.04166666667151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.38925389253892539"/>
    <n v="38.444444444444443"/>
    <s v="technology"/>
    <s v="web"/>
    <x v="573"/>
    <d v="2015-01-18T01:12:00"/>
    <n v="58.999872685191804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0.7155635062611807"/>
    <n v="20"/>
    <s v="technology"/>
    <s v="web"/>
    <x v="574"/>
    <d v="2016-10-19T10:38:27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.43166666666666664"/>
    <n v="64.75"/>
    <s v="technology"/>
    <s v="web"/>
    <x v="575"/>
    <d v="2015-06-13T16:37:23"/>
    <n v="30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E-3"/>
    <n v="1"/>
    <s v="technology"/>
    <s v="web"/>
    <x v="576"/>
    <d v="2015-03-28T10:19:12"/>
    <n v="59.958333333335759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.2"/>
    <n v="10"/>
    <s v="technology"/>
    <s v="web"/>
    <x v="577"/>
    <d v="2016-05-20T14:08:22"/>
    <n v="60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2"/>
    <n v="2"/>
    <s v="technology"/>
    <s v="web"/>
    <x v="578"/>
    <d v="2015-09-07T13:53:13"/>
    <n v="24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3"/>
    <n v="35"/>
    <s v="technology"/>
    <s v="web"/>
    <x v="579"/>
    <d v="2014-12-25T20:27:03"/>
    <n v="30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3E-2"/>
    <n v="1"/>
    <s v="technology"/>
    <s v="web"/>
    <x v="580"/>
    <d v="2016-09-22T21:47:47"/>
    <n v="30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n v="0"/>
    <s v="technology"/>
    <s v="web"/>
    <x v="581"/>
    <d v="2015-08-02T00:18:24"/>
    <n v="30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n v="0"/>
    <s v="technology"/>
    <s v="web"/>
    <x v="582"/>
    <d v="2015-03-15T18:00:00"/>
    <n v="23.010196759263636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2"/>
    <n v="1"/>
    <s v="technology"/>
    <s v="web"/>
    <x v="583"/>
    <d v="2015-03-19T21:31:27"/>
    <n v="29.958333333343035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s v="technology"/>
    <s v="web"/>
    <x v="584"/>
    <d v="2015-03-16T16:11:56"/>
    <n v="29.958333333335759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n v="0"/>
    <s v="technology"/>
    <s v="web"/>
    <x v="585"/>
    <d v="2015-12-01T00:00:00"/>
    <n v="55.609062499999709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0.55999999999999994"/>
    <n v="14"/>
    <s v="technology"/>
    <s v="web"/>
    <x v="586"/>
    <d v="2015-02-15T20:30:07"/>
    <n v="30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9"/>
    <n v="389.28571428571428"/>
    <s v="technology"/>
    <s v="web"/>
    <x v="587"/>
    <d v="2015-04-16T18:10:33"/>
    <n v="3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1"/>
    <n v="150.5"/>
    <s v="technology"/>
    <s v="web"/>
    <x v="588"/>
    <d v="2016-11-17T19:28:06"/>
    <n v="60.041666666656965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2"/>
    <n v="1"/>
    <s v="technology"/>
    <s v="web"/>
    <x v="589"/>
    <d v="2015-07-08T14:44:59"/>
    <n v="15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"/>
    <n v="24.777777777777779"/>
    <s v="technology"/>
    <s v="web"/>
    <x v="590"/>
    <d v="2016-02-08T13:01:00"/>
    <n v="30.987604166664823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9E-2"/>
    <n v="30.5"/>
    <s v="technology"/>
    <s v="web"/>
    <x v="591"/>
    <d v="2015-07-22T13:02:10"/>
    <n v="3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5"/>
    <n v="250"/>
    <s v="technology"/>
    <s v="web"/>
    <x v="592"/>
    <d v="2014-12-03T05:34:20"/>
    <n v="29.999999999992724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28571428571427"/>
    <s v="technology"/>
    <s v="web"/>
    <x v="593"/>
    <d v="2015-04-06T15:15:45"/>
    <n v="29.958333333335759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.104"/>
    <n v="13"/>
    <s v="technology"/>
    <s v="web"/>
    <x v="594"/>
    <d v="2016-04-16T18:43:26"/>
    <n v="30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.42599999999999999"/>
    <n v="53.25"/>
    <s v="technology"/>
    <s v="web"/>
    <x v="595"/>
    <d v="2015-05-04T01:40:38"/>
    <n v="45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.03"/>
    <n v="3"/>
    <s v="technology"/>
    <s v="web"/>
    <x v="596"/>
    <d v="2016-11-02T21:31:32"/>
    <n v="30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.26666666666666666"/>
    <n v="10"/>
    <s v="technology"/>
    <s v="web"/>
    <x v="597"/>
    <d v="2016-07-31T16:00:00"/>
    <n v="36.961400462969323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2857142857143"/>
    <s v="technology"/>
    <s v="web"/>
    <x v="598"/>
    <d v="2014-12-05T00:03:01"/>
    <n v="30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2"/>
    <n v="15.5"/>
    <s v="technology"/>
    <s v="web"/>
    <x v="599"/>
    <d v="2015-03-08T15:16:00"/>
    <n v="23.82358796295739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s v="technology"/>
    <s v="web"/>
    <x v="600"/>
    <d v="2015-05-09T19:09:22"/>
    <n v="6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000000000000001"/>
    <n v="23.333333333333332"/>
    <s v="technology"/>
    <s v="web"/>
    <x v="601"/>
    <d v="2014-12-26T20:35:39"/>
    <n v="30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n v="0"/>
    <s v="technology"/>
    <s v="web"/>
    <x v="602"/>
    <d v="2015-06-18T19:03:35"/>
    <n v="3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"/>
    <n v="45.386153846153846"/>
    <s v="technology"/>
    <s v="web"/>
    <x v="603"/>
    <d v="2014-08-14T15:20:23"/>
    <n v="30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n v="0"/>
    <s v="technology"/>
    <s v="web"/>
    <x v="604"/>
    <d v="2014-08-28T00:50:56"/>
    <n v="30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"/>
    <n v="16.375"/>
    <s v="technology"/>
    <s v="web"/>
    <x v="605"/>
    <d v="2015-08-23T08:35:08"/>
    <n v="4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.2"/>
    <n v="10"/>
    <s v="technology"/>
    <s v="web"/>
    <x v="606"/>
    <d v="2015-05-24T15:00:00"/>
    <n v="45.974432870367309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n v="0"/>
    <s v="technology"/>
    <s v="web"/>
    <x v="607"/>
    <d v="2015-11-22T20:48:56"/>
    <n v="30.041666666664241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0.97400000000000009"/>
    <n v="292.2"/>
    <s v="technology"/>
    <s v="web"/>
    <x v="608"/>
    <d v="2015-06-15T22:06:20"/>
    <n v="3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0.64102564102564097"/>
    <n v="5"/>
    <s v="technology"/>
    <s v="web"/>
    <x v="609"/>
    <d v="2015-11-29T01:49:04"/>
    <n v="30.041666666656965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n v="0"/>
    <s v="technology"/>
    <s v="web"/>
    <x v="610"/>
    <d v="2015-04-22T19:56:26"/>
    <n v="3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n v="0"/>
    <s v="technology"/>
    <s v="web"/>
    <x v="611"/>
    <d v="2016-01-19T13:27:17"/>
    <n v="60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n v="0"/>
    <s v="technology"/>
    <s v="web"/>
    <x v="612"/>
    <d v="2016-09-02T00:45:46"/>
    <n v="30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.363333333333333"/>
    <n v="105.93388429752066"/>
    <s v="technology"/>
    <s v="web"/>
    <x v="613"/>
    <d v="2015-10-01T04:59:00"/>
    <n v="30.710879629630654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n v="0"/>
    <s v="technology"/>
    <s v="web"/>
    <x v="614"/>
    <d v="2016-06-24T01:29:00"/>
    <n v="3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n v="0"/>
    <s v="technology"/>
    <s v="web"/>
    <x v="615"/>
    <d v="2015-09-25T02:55:59"/>
    <n v="3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n v="0"/>
    <s v="technology"/>
    <s v="web"/>
    <x v="616"/>
    <d v="2017-02-25T09:01:47"/>
    <n v="30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s v="technology"/>
    <s v="web"/>
    <x v="617"/>
    <d v="2015-05-08T08:14:03"/>
    <n v="45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n v="0"/>
    <s v="technology"/>
    <s v="web"/>
    <x v="618"/>
    <d v="2015-12-09T19:26:43"/>
    <n v="30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6E-5"/>
    <n v="1"/>
    <s v="technology"/>
    <s v="web"/>
    <x v="619"/>
    <d v="2014-11-25T16:36:30"/>
    <n v="60.041666666664241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s v="technology"/>
    <s v="web"/>
    <x v="620"/>
    <d v="2014-08-25T17:12:18"/>
    <n v="45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"/>
    <n v="87"/>
    <s v="technology"/>
    <s v="web"/>
    <x v="621"/>
    <d v="2016-07-07T23:42:17"/>
    <n v="30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6"/>
    <n v="37.888888888888886"/>
    <s v="technology"/>
    <s v="web"/>
    <x v="622"/>
    <d v="2016-07-01T18:35:38"/>
    <n v="20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n v="0"/>
    <s v="technology"/>
    <s v="web"/>
    <x v="623"/>
    <d v="2015-05-28T00:13:17"/>
    <n v="30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n v="0"/>
    <s v="technology"/>
    <s v="web"/>
    <x v="624"/>
    <d v="2015-05-14T23:44:01"/>
    <n v="3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n v="0"/>
    <s v="technology"/>
    <s v="web"/>
    <x v="625"/>
    <d v="2017-03-26T20:29:37"/>
    <n v="29.958333333335759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.380000000000003"/>
    <n v="111.41025641025641"/>
    <s v="technology"/>
    <s v="web"/>
    <x v="626"/>
    <d v="2015-08-15T13:22:00"/>
    <n v="32.997465277774609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.02"/>
    <n v="90"/>
    <s v="technology"/>
    <s v="web"/>
    <x v="627"/>
    <d v="2016-03-14T23:00:00"/>
    <n v="59.651493055549508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n v="0"/>
    <s v="technology"/>
    <s v="web"/>
    <x v="628"/>
    <d v="2014-07-13T16:37:37"/>
    <n v="30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.17500000000000002"/>
    <n v="116.66666666666667"/>
    <s v="technology"/>
    <s v="web"/>
    <x v="629"/>
    <d v="2016-05-14T15:18:28"/>
    <n v="30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12E-2"/>
    <n v="10"/>
    <s v="technology"/>
    <s v="web"/>
    <x v="630"/>
    <d v="2015-09-06T05:10:00"/>
    <n v="29.595821759263345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"/>
    <n v="76.666666666666671"/>
    <s v="technology"/>
    <s v="web"/>
    <x v="631"/>
    <d v="2016-05-28T18:32:09"/>
    <n v="2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n v="0"/>
    <s v="technology"/>
    <s v="web"/>
    <x v="632"/>
    <d v="2015-11-25T16:49:25"/>
    <n v="30.04166666667151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.45"/>
    <n v="49.8"/>
    <s v="technology"/>
    <s v="web"/>
    <x v="633"/>
    <d v="2016-06-17T23:00:00"/>
    <n v="31.659004629618721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.02"/>
    <n v="1"/>
    <s v="technology"/>
    <s v="web"/>
    <x v="634"/>
    <d v="2015-02-26T22:17:09"/>
    <n v="30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2E-3"/>
    <n v="2"/>
    <s v="technology"/>
    <s v="web"/>
    <x v="635"/>
    <d v="2015-04-12T02:12:42"/>
    <n v="30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.2"/>
    <n v="4"/>
    <s v="technology"/>
    <s v="web"/>
    <x v="636"/>
    <d v="2015-06-06T10:47:00"/>
    <n v="29.993865740732872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n v="0"/>
    <s v="technology"/>
    <s v="web"/>
    <x v="637"/>
    <d v="2017-02-25T23:04:00"/>
    <n v="28.999097222229466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11E-3"/>
    <n v="3"/>
    <s v="technology"/>
    <s v="web"/>
    <x v="638"/>
    <d v="2017-03-25T13:14:22"/>
    <n v="59.958333333335759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1E-5"/>
    <n v="1"/>
    <s v="technology"/>
    <s v="web"/>
    <x v="639"/>
    <d v="2014-10-13T13:59:55"/>
    <n v="60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.28571428571428"/>
    <n v="50.5"/>
    <s v="technology"/>
    <s v="wearables"/>
    <x v="640"/>
    <d v="2016-11-24T23:00:00"/>
    <n v="15.53802083332266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.16249999999999"/>
    <n v="151.31746031746033"/>
    <s v="technology"/>
    <s v="wearables"/>
    <x v="641"/>
    <d v="2015-08-13T13:40:48"/>
    <n v="3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.4850000000001"/>
    <n v="134.3592456301748"/>
    <s v="technology"/>
    <s v="wearables"/>
    <x v="642"/>
    <d v="2015-08-19T15:37:54"/>
    <n v="36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5.80799999999999"/>
    <n v="174.02631578947367"/>
    <s v="technology"/>
    <s v="wearables"/>
    <x v="643"/>
    <d v="2015-05-31T15:24:35"/>
    <n v="5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.11791999999997"/>
    <n v="73.486268364348675"/>
    <s v="technology"/>
    <s v="wearables"/>
    <x v="644"/>
    <d v="2014-10-29T01:00:00"/>
    <n v="42.375706018516212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8.7"/>
    <n v="23.518987341772153"/>
    <s v="technology"/>
    <s v="wearables"/>
    <x v="645"/>
    <d v="2016-08-12T00:37:54"/>
    <n v="30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1.87625"/>
    <n v="39.074444444444445"/>
    <s v="technology"/>
    <s v="wearables"/>
    <x v="646"/>
    <d v="2014-08-11T20:27:47"/>
    <n v="30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.05"/>
    <n v="125.94117647058823"/>
    <s v="technology"/>
    <s v="wearables"/>
    <x v="647"/>
    <d v="2016-03-17T17:25:49"/>
    <n v="29.95833333333575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6.82285714285715"/>
    <n v="1644"/>
    <s v="technology"/>
    <s v="wearables"/>
    <x v="648"/>
    <d v="2014-10-14T16:38:28"/>
    <n v="35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39.96"/>
    <n v="42.670731707317074"/>
    <s v="technology"/>
    <s v="wearables"/>
    <x v="649"/>
    <d v="2014-09-16T21:53:33"/>
    <n v="21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.4"/>
    <n v="35.125"/>
    <s v="technology"/>
    <s v="wearables"/>
    <x v="650"/>
    <d v="2014-12-19T01:53:04"/>
    <n v="60.041666666671517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0.52799999999999"/>
    <n v="239.35238095238094"/>
    <s v="technology"/>
    <s v="wearables"/>
    <x v="651"/>
    <d v="2014-12-13T00:25:11"/>
    <n v="30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.46666666666665"/>
    <n v="107.64285714285714"/>
    <s v="technology"/>
    <s v="wearables"/>
    <x v="652"/>
    <d v="2016-12-01T17:34:10"/>
    <n v="30.041666666664241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.446"/>
    <n v="95.830623306233065"/>
    <s v="technology"/>
    <s v="wearables"/>
    <x v="653"/>
    <d v="2015-08-20T14:50:40"/>
    <n v="37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.29166666666669"/>
    <n v="31.663376110562684"/>
    <s v="technology"/>
    <s v="wearables"/>
    <x v="654"/>
    <d v="2015-07-08T22:58:33"/>
    <n v="30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6.88749999999999"/>
    <n v="42.886861313868614"/>
    <s v="technology"/>
    <s v="wearables"/>
    <x v="655"/>
    <d v="2015-03-12T21:58:32"/>
    <n v="29.958333333328483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3.56"/>
    <n v="122.73563218390805"/>
    <s v="technology"/>
    <s v="wearables"/>
    <x v="656"/>
    <d v="2016-04-17T18:18:39"/>
    <n v="59.958333333328483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5.69999999999999"/>
    <n v="190.45454545454547"/>
    <s v="technology"/>
    <s v="wearables"/>
    <x v="657"/>
    <d v="2015-12-23T20:17:52"/>
    <n v="3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.46206037108834"/>
    <n v="109.33695652173913"/>
    <s v="technology"/>
    <s v="wearables"/>
    <x v="658"/>
    <d v="2015-07-26T18:00:00"/>
    <n v="32.589247685187729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0.56666666666668"/>
    <n v="143.66666666666666"/>
    <s v="technology"/>
    <s v="wearables"/>
    <x v="659"/>
    <d v="2015-08-23T14:14:55"/>
    <n v="3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79999999999998"/>
    <n v="84.944444444444443"/>
    <s v="technology"/>
    <s v="wearables"/>
    <x v="660"/>
    <d v="2014-11-09T18:47:59"/>
    <n v="30.041666666671517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0.95"/>
    <n v="10.555555555555555"/>
    <s v="technology"/>
    <s v="wearables"/>
    <x v="661"/>
    <d v="2016-10-23T15:29:19"/>
    <n v="30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.4"/>
    <n v="39"/>
    <s v="technology"/>
    <s v="wearables"/>
    <x v="662"/>
    <d v="2015-01-16T10:30:47"/>
    <n v="30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.35000000000000003"/>
    <n v="100"/>
    <s v="technology"/>
    <s v="wearables"/>
    <x v="663"/>
    <d v="2015-07-18T20:14:16"/>
    <n v="30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2"/>
    <n v="31.172413793103448"/>
    <s v="technology"/>
    <s v="wearables"/>
    <x v="664"/>
    <d v="2015-04-13T15:59:35"/>
    <n v="3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8.64"/>
    <n v="155.33333333333334"/>
    <s v="technology"/>
    <s v="wearables"/>
    <x v="665"/>
    <d v="2017-01-13T17:04:21"/>
    <n v="60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1E-3"/>
    <n v="2"/>
    <s v="technology"/>
    <s v="wearables"/>
    <x v="666"/>
    <d v="2014-08-17T19:58:18"/>
    <n v="30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.02"/>
    <n v="178.92857142857142"/>
    <s v="technology"/>
    <s v="wearables"/>
    <x v="667"/>
    <d v="2016-10-29T08:57:43"/>
    <n v="40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5"/>
    <n v="27.36"/>
    <s v="technology"/>
    <s v="wearables"/>
    <x v="668"/>
    <d v="2015-05-11T19:57:02"/>
    <n v="45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1.5075"/>
    <n v="1536.25"/>
    <s v="technology"/>
    <s v="wearables"/>
    <x v="669"/>
    <d v="2016-07-06T15:00:58"/>
    <n v="30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.276666666666667"/>
    <n v="84.99677419354839"/>
    <s v="technology"/>
    <s v="wearables"/>
    <x v="670"/>
    <d v="2016-06-19T08:10:00"/>
    <n v="33.630555555559113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.426666666666662"/>
    <n v="788.5333333333333"/>
    <s v="technology"/>
    <s v="wearables"/>
    <x v="671"/>
    <d v="2015-01-14T04:00:00"/>
    <n v="33.473935185189475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1.628"/>
    <n v="50.29767441860465"/>
    <s v="technology"/>
    <s v="wearables"/>
    <x v="672"/>
    <d v="2015-01-01T04:59:00"/>
    <n v="30.988148148149776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.20500000000000002"/>
    <n v="68.333333333333329"/>
    <s v="technology"/>
    <s v="wearables"/>
    <x v="673"/>
    <d v="2014-09-01T20:10:17"/>
    <n v="45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.03"/>
    <n v="7.5"/>
    <s v="technology"/>
    <s v="wearables"/>
    <x v="674"/>
    <d v="2014-08-12T02:47:07"/>
    <n v="60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4.85"/>
    <n v="34.269230769230766"/>
    <s v="technology"/>
    <s v="wearables"/>
    <x v="675"/>
    <d v="2015-01-01T06:59:00"/>
    <n v="29.360370370370219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"/>
    <n v="61.291666666666664"/>
    <s v="technology"/>
    <s v="wearables"/>
    <x v="676"/>
    <d v="2015-02-07T18:26:21"/>
    <n v="3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5.584"/>
    <n v="133.25"/>
    <s v="technology"/>
    <s v="wearables"/>
    <x v="677"/>
    <d v="2016-06-28T09:41:35"/>
    <n v="4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4"/>
    <n v="65.17647058823529"/>
    <s v="technology"/>
    <s v="wearables"/>
    <x v="678"/>
    <d v="2016-05-21T09:02:18"/>
    <n v="30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.485964912280703"/>
    <n v="93.90425531914893"/>
    <s v="technology"/>
    <s v="wearables"/>
    <x v="679"/>
    <d v="2016-09-03T16:41:49"/>
    <n v="60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5.912000000000003"/>
    <n v="150.65116279069767"/>
    <s v="technology"/>
    <s v="wearables"/>
    <x v="680"/>
    <d v="2014-09-17T12:02:11"/>
    <n v="35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.04"/>
    <n v="1"/>
    <s v="technology"/>
    <s v="wearables"/>
    <x v="681"/>
    <d v="2016-10-26T19:20:04"/>
    <n v="30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.106"/>
    <n v="13.25"/>
    <s v="technology"/>
    <s v="wearables"/>
    <x v="682"/>
    <d v="2017-03-14T17:22:02"/>
    <n v="29.958333333343035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0.85142857142857142"/>
    <n v="99.333333333333329"/>
    <s v="technology"/>
    <s v="wearables"/>
    <x v="683"/>
    <d v="2016-10-31T21:36:04"/>
    <n v="40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6"/>
    <n v="177.39259259259259"/>
    <s v="technology"/>
    <s v="wearables"/>
    <x v="684"/>
    <d v="2014-07-25T03:00:00"/>
    <n v="35.65172453703417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7.650000000000002"/>
    <n v="55.3"/>
    <s v="technology"/>
    <s v="wearables"/>
    <x v="685"/>
    <d v="2015-01-12T20:47:52"/>
    <n v="45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n v="0"/>
    <s v="technology"/>
    <s v="wearables"/>
    <x v="686"/>
    <d v="2015-08-03T16:09:30"/>
    <n v="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5"/>
    <n v="591.66666666666663"/>
    <s v="technology"/>
    <s v="wearables"/>
    <x v="687"/>
    <d v="2017-02-05T18:00:53"/>
    <n v="60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2.989999999999995"/>
    <n v="405.5"/>
    <s v="technology"/>
    <s v="wearables"/>
    <x v="688"/>
    <d v="2015-10-15T02:30:53"/>
    <n v="3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7.648750000000007"/>
    <n v="343.14732142857144"/>
    <s v="technology"/>
    <s v="wearables"/>
    <x v="689"/>
    <d v="2016-12-08T04:59:00"/>
    <n v="36.539849537039117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.34"/>
    <n v="72.588235294117652"/>
    <s v="technology"/>
    <s v="wearables"/>
    <x v="690"/>
    <d v="2016-09-09T06:00:00"/>
    <n v="42.615266203705687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0.52"/>
    <n v="26"/>
    <s v="technology"/>
    <s v="wearables"/>
    <x v="691"/>
    <d v="2015-07-01T00:40:46"/>
    <n v="2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4"/>
    <n v="6.4975124378109452"/>
    <s v="technology"/>
    <s v="wearables"/>
    <x v="692"/>
    <d v="2016-12-22T09:01:03"/>
    <n v="30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.338000000000001"/>
    <n v="119.38513513513513"/>
    <s v="technology"/>
    <s v="wearables"/>
    <x v="693"/>
    <d v="2015-04-30T19:23:47"/>
    <n v="30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.39333333333333331"/>
    <n v="84.285714285714292"/>
    <s v="technology"/>
    <s v="wearables"/>
    <x v="694"/>
    <d v="2017-02-01T15:55:59"/>
    <n v="30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"/>
    <n v="90.857142857142861"/>
    <s v="technology"/>
    <s v="wearables"/>
    <x v="695"/>
    <d v="2014-10-31T12:30:20"/>
    <n v="3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7E-4"/>
    <n v="1"/>
    <s v="technology"/>
    <s v="wearables"/>
    <x v="696"/>
    <d v="2014-07-25T22:15:02"/>
    <n v="30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.379999999999995"/>
    <n v="20.342105263157894"/>
    <s v="technology"/>
    <s v="wearables"/>
    <x v="697"/>
    <d v="2016-02-03T12:33:09"/>
    <n v="15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.39"/>
    <n v="530.68965517241384"/>
    <s v="technology"/>
    <s v="wearables"/>
    <x v="698"/>
    <d v="2014-09-18T02:00:00"/>
    <n v="33.15225694444961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.422107692307705"/>
    <n v="120.39184269662923"/>
    <s v="technology"/>
    <s v="wearables"/>
    <x v="699"/>
    <d v="2013-11-22T16:00:00"/>
    <n v="37.18115740740177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5"/>
    <n v="13"/>
    <s v="technology"/>
    <s v="wearables"/>
    <x v="700"/>
    <d v="2017-01-10T16:31:21"/>
    <n v="3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6.6"/>
    <n v="291.33333333333331"/>
    <s v="technology"/>
    <s v="wearables"/>
    <x v="701"/>
    <d v="2014-07-23T15:54:40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0.813400000000001"/>
    <n v="124.9191891891892"/>
    <s v="technology"/>
    <s v="wearables"/>
    <x v="702"/>
    <d v="2016-11-24T18:26:27"/>
    <n v="30.041666666656965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"/>
    <n v="119.57142857142857"/>
    <s v="technology"/>
    <s v="wearables"/>
    <x v="703"/>
    <d v="2017-01-31T23:32:00"/>
    <n v="55.029756944437395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0.87454545454545463"/>
    <n v="120.25"/>
    <s v="technology"/>
    <s v="wearables"/>
    <x v="704"/>
    <d v="2017-02-20T04:37:48"/>
    <n v="60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0.97699999999999987"/>
    <n v="195.4"/>
    <s v="technology"/>
    <s v="wearables"/>
    <x v="705"/>
    <d v="2017-01-21T11:47:58"/>
    <n v="30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n v="0"/>
    <s v="technology"/>
    <s v="wearables"/>
    <x v="706"/>
    <d v="2016-12-14T18:39:00"/>
    <n v="41.781909722223645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8.927352941176466"/>
    <n v="117.69868421052631"/>
    <s v="technology"/>
    <s v="wearables"/>
    <x v="707"/>
    <d v="2017-01-01T15:55:27"/>
    <n v="40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.092500000000001"/>
    <n v="23.948509485094849"/>
    <s v="technology"/>
    <s v="wearables"/>
    <x v="708"/>
    <d v="2014-09-13T13:56:40"/>
    <n v="6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.40666666666666662"/>
    <n v="30.5"/>
    <s v="technology"/>
    <s v="wearables"/>
    <x v="709"/>
    <d v="2014-12-05T00:59:19"/>
    <n v="30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n v="0"/>
    <s v="technology"/>
    <s v="wearables"/>
    <x v="710"/>
    <d v="2014-08-20T00:44:00"/>
    <n v="33.045578703698993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3.790999999999997"/>
    <n v="99.973372781065095"/>
    <s v="technology"/>
    <s v="wearables"/>
    <x v="711"/>
    <d v="2016-12-14T12:01:08"/>
    <n v="40.041666666656965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.21649484536082475"/>
    <n v="26.25"/>
    <s v="technology"/>
    <s v="wearables"/>
    <x v="712"/>
    <d v="2016-02-14T16:20:32"/>
    <n v="30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0.79600000000000004"/>
    <n v="199"/>
    <s v="technology"/>
    <s v="wearables"/>
    <x v="713"/>
    <d v="2016-06-05T12:42:12"/>
    <n v="30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4.993333333333334"/>
    <n v="80.321428571428569"/>
    <s v="technology"/>
    <s v="wearables"/>
    <x v="714"/>
    <d v="2017-02-28T18:54:42"/>
    <n v="60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8"/>
    <n v="115.75"/>
    <s v="technology"/>
    <s v="wearables"/>
    <x v="715"/>
    <d v="2015-11-05T03:10:40"/>
    <n v="40.041666666671517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.214285714285715"/>
    <n v="44.6875"/>
    <s v="technology"/>
    <s v="wearables"/>
    <x v="716"/>
    <d v="2014-12-01T00:00:00"/>
    <n v="33.341354166666861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.30499999999999999"/>
    <n v="76.25"/>
    <s v="technology"/>
    <s v="wearables"/>
    <x v="717"/>
    <d v="2014-09-05T20:30:02"/>
    <n v="30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0.75"/>
    <n v="22.5"/>
    <s v="technology"/>
    <s v="wearables"/>
    <x v="718"/>
    <d v="2017-02-18T05:59:00"/>
    <n v="31.40385416666686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2"/>
    <n v="19.399999999999999"/>
    <s v="technology"/>
    <s v="wearables"/>
    <x v="719"/>
    <d v="2016-02-23T00:57:56"/>
    <n v="14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3.94736842105263"/>
    <n v="66.707317073170728"/>
    <s v="publishing"/>
    <s v="nonfiction"/>
    <x v="720"/>
    <d v="2012-01-29T15:34:51"/>
    <n v="28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.10975609756099"/>
    <n v="84.142857142857139"/>
    <s v="publishing"/>
    <s v="nonfiction"/>
    <x v="721"/>
    <d v="2014-08-01T13:43:27"/>
    <n v="45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.024"/>
    <n v="215.72549019607843"/>
    <s v="publishing"/>
    <s v="nonfiction"/>
    <x v="722"/>
    <d v="2012-04-08T18:19:38"/>
    <n v="29.95833333333575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.38000000000001"/>
    <n v="54.69"/>
    <s v="publishing"/>
    <s v="nonfiction"/>
    <x v="723"/>
    <d v="2015-07-30T03:59:00"/>
    <n v="30.34943287036730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.47157142857144"/>
    <n v="51.62944055944056"/>
    <s v="publishing"/>
    <s v="nonfiction"/>
    <x v="724"/>
    <d v="2011-06-30T15:19:23"/>
    <n v="30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.35000000000001"/>
    <n v="143.35714285714286"/>
    <s v="publishing"/>
    <s v="nonfiction"/>
    <x v="725"/>
    <d v="2015-12-13T15:01:52"/>
    <n v="3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.4"/>
    <n v="72.428571428571431"/>
    <s v="publishing"/>
    <s v="nonfiction"/>
    <x v="726"/>
    <d v="2013-04-12T01:01:27"/>
    <n v="30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5.51428571428571"/>
    <n v="36.530201342281877"/>
    <s v="publishing"/>
    <s v="nonfiction"/>
    <x v="727"/>
    <d v="2013-01-14T21:20:00"/>
    <n v="41.868645833339542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5.566"/>
    <n v="60.903461538461535"/>
    <s v="publishing"/>
    <s v="nonfiction"/>
    <x v="728"/>
    <d v="2011-08-21T20:05:57"/>
    <n v="45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0.65"/>
    <n v="43.55"/>
    <s v="publishing"/>
    <s v="nonfiction"/>
    <x v="729"/>
    <d v="2012-09-19T04:27:41"/>
    <n v="60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.19"/>
    <n v="99.766037735849054"/>
    <s v="publishing"/>
    <s v="nonfiction"/>
    <x v="730"/>
    <d v="2011-12-07T17:53:11"/>
    <n v="30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2394366197184"/>
    <s v="publishing"/>
    <s v="nonfiction"/>
    <x v="731"/>
    <d v="2012-01-22T06:00:00"/>
    <n v="50.454317129631818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30769230769234"/>
    <s v="publishing"/>
    <s v="nonfiction"/>
    <x v="732"/>
    <d v="2013-09-29T10:11:01"/>
    <n v="60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.48"/>
    <n v="17.822485207100591"/>
    <s v="publishing"/>
    <s v="nonfiction"/>
    <x v="733"/>
    <d v="2013-12-20T10:04:52"/>
    <n v="30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5.52941176470588"/>
    <n v="187.19298245614036"/>
    <s v="publishing"/>
    <s v="nonfiction"/>
    <x v="734"/>
    <d v="2015-05-09T05:00:00"/>
    <n v="31.0437499999970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.40638297872341"/>
    <n v="234.80786026200875"/>
    <s v="publishing"/>
    <s v="nonfiction"/>
    <x v="735"/>
    <d v="2014-12-04T00:39:00"/>
    <n v="30.99761574074364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.13888888888891"/>
    <n v="105.04629629629629"/>
    <s v="publishing"/>
    <s v="nonfiction"/>
    <x v="736"/>
    <d v="2013-11-21T04:59:00"/>
    <n v="19.473379629627743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.39999999999999"/>
    <n v="56.666666666666664"/>
    <s v="publishing"/>
    <s v="nonfiction"/>
    <x v="737"/>
    <d v="2014-02-14T20:00:00"/>
    <n v="17.558020833334012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6.73333333333332"/>
    <n v="39.048780487804876"/>
    <s v="publishing"/>
    <s v="nonfiction"/>
    <x v="738"/>
    <d v="2014-12-01T04:59:00"/>
    <n v="30.603541666670935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.33333333333331"/>
    <n v="68.345323741007192"/>
    <s v="publishing"/>
    <s v="nonfiction"/>
    <x v="739"/>
    <d v="2014-08-11T12:03:49"/>
    <n v="3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.4"/>
    <n v="169.57894736842104"/>
    <s v="publishing"/>
    <s v="nonfiction"/>
    <x v="740"/>
    <d v="2015-06-21T03:31:22"/>
    <n v="14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.25999999999999"/>
    <n v="141.42340425531913"/>
    <s v="publishing"/>
    <s v="nonfiction"/>
    <x v="741"/>
    <d v="2013-06-11T15:33:26"/>
    <n v="35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0.71428571428572"/>
    <n v="67.391304347826093"/>
    <s v="publishing"/>
    <s v="nonfiction"/>
    <x v="742"/>
    <d v="2014-03-21T21:01:52"/>
    <n v="29.95833333332848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66666666666666"/>
    <s v="publishing"/>
    <s v="nonfiction"/>
    <x v="743"/>
    <d v="2012-04-16T21:00:00"/>
    <n v="25.165682870370802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.32000000000001"/>
    <n v="82.516129032258064"/>
    <s v="publishing"/>
    <s v="nonfiction"/>
    <x v="744"/>
    <d v="2012-12-13T22:58:23"/>
    <n v="30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.09909909909908"/>
    <n v="53.729729729729726"/>
    <s v="publishing"/>
    <s v="nonfiction"/>
    <x v="745"/>
    <d v="2013-05-03T13:44:05"/>
    <n v="30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.08135252761969"/>
    <n v="34.206185567010309"/>
    <s v="publishing"/>
    <s v="nonfiction"/>
    <x v="746"/>
    <d v="2012-09-23T03:59:00"/>
    <n v="18.123043981482624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.04285714285714"/>
    <n v="127.32727272727273"/>
    <s v="publishing"/>
    <s v="nonfiction"/>
    <x v="747"/>
    <d v="2015-01-15T10:54:00"/>
    <n v="30.90533564814541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.25"/>
    <n v="45.56818181818182"/>
    <s v="publishing"/>
    <s v="nonfiction"/>
    <x v="748"/>
    <d v="2014-08-10T20:19:26"/>
    <n v="30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5.56"/>
    <n v="95.963636363636368"/>
    <s v="publishing"/>
    <s v="nonfiction"/>
    <x v="749"/>
    <d v="2017-01-28T22:35:30"/>
    <n v="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2.58775877587757"/>
    <n v="77.271186440677965"/>
    <s v="publishing"/>
    <s v="nonfiction"/>
    <x v="750"/>
    <d v="2013-02-24T21:04:32"/>
    <n v="30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8.5"/>
    <n v="57.338709677419352"/>
    <s v="publishing"/>
    <s v="nonfiction"/>
    <x v="751"/>
    <d v="2011-08-04T15:07:55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1.7"/>
    <n v="53.19047619047619"/>
    <s v="publishing"/>
    <s v="nonfiction"/>
    <x v="752"/>
    <d v="2016-10-16T11:00:00"/>
    <n v="20.036840277767624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0769230769232"/>
    <s v="publishing"/>
    <s v="nonfiction"/>
    <x v="753"/>
    <d v="2015-02-14T14:09:51"/>
    <n v="3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3.75000000000001"/>
    <n v="42.346938775510203"/>
    <s v="publishing"/>
    <s v="nonfiction"/>
    <x v="754"/>
    <d v="2013-01-05T17:58:41"/>
    <n v="30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1.9076"/>
    <n v="37.466029411764708"/>
    <s v="publishing"/>
    <s v="nonfiction"/>
    <x v="755"/>
    <d v="2013-05-20T00:41:00"/>
    <n v="30.423414351847896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7.71428571428571"/>
    <n v="37.454545454545453"/>
    <s v="publishing"/>
    <s v="nonfiction"/>
    <x v="756"/>
    <d v="2011-04-18T17:24:19"/>
    <n v="60.95833333333575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55555555555557"/>
    <s v="publishing"/>
    <s v="nonfiction"/>
    <x v="757"/>
    <d v="2012-12-06T01:18:34"/>
    <n v="1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052631578948"/>
    <s v="publishing"/>
    <s v="nonfiction"/>
    <x v="758"/>
    <d v="2010-10-08T20:04:28"/>
    <n v="30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1.92000000000002"/>
    <n v="51.474747474747474"/>
    <s v="publishing"/>
    <s v="nonfiction"/>
    <x v="759"/>
    <d v="2014-07-09T07:55:39"/>
    <n v="40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n v="0"/>
    <s v="publishing"/>
    <s v="fiction"/>
    <x v="760"/>
    <d v="2016-11-26T19:20:13"/>
    <n v="30.041666666664241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"/>
    <n v="39.166666666666664"/>
    <s v="publishing"/>
    <s v="fiction"/>
    <x v="761"/>
    <d v="2014-02-02T18:02:06"/>
    <n v="3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n v="0"/>
    <s v="publishing"/>
    <s v="fiction"/>
    <x v="762"/>
    <d v="2016-12-04T06:00:00"/>
    <n v="17.391550925924093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.11655011655011654"/>
    <n v="5"/>
    <s v="publishing"/>
    <s v="fiction"/>
    <x v="763"/>
    <d v="2013-08-15T10:43:28"/>
    <n v="3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n v="0"/>
    <s v="publishing"/>
    <s v="fiction"/>
    <x v="764"/>
    <d v="2015-09-10T04:09:21"/>
    <n v="3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.014285714285712"/>
    <n v="57.295454545454547"/>
    <s v="publishing"/>
    <s v="fiction"/>
    <x v="765"/>
    <d v="2014-10-19T13:01:24"/>
    <n v="3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n v="0"/>
    <s v="publishing"/>
    <s v="fiction"/>
    <x v="766"/>
    <d v="2015-02-16T18:48:03"/>
    <n v="3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"/>
    <n v="59"/>
    <s v="publishing"/>
    <s v="fiction"/>
    <x v="767"/>
    <d v="2015-05-21T03:26:50"/>
    <n v="3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n v="0"/>
    <s v="publishing"/>
    <s v="fiction"/>
    <x v="768"/>
    <d v="2013-12-16T04:58:10"/>
    <n v="3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.4"/>
    <n v="31.846153846153847"/>
    <s v="publishing"/>
    <s v="fiction"/>
    <x v="769"/>
    <d v="2013-12-26T23:54:54"/>
    <n v="3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n v="0"/>
    <s v="publishing"/>
    <s v="fiction"/>
    <x v="770"/>
    <d v="2013-02-24T23:59:29"/>
    <n v="4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09E-2"/>
    <n v="10"/>
    <s v="publishing"/>
    <s v="fiction"/>
    <x v="771"/>
    <d v="2016-01-30T19:46:42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5"/>
    <n v="50"/>
    <s v="publishing"/>
    <s v="fiction"/>
    <x v="772"/>
    <d v="2009-11-01T03:59:00"/>
    <n v="50.109039351853426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0.85129023676509719"/>
    <n v="16"/>
    <s v="publishing"/>
    <s v="fiction"/>
    <x v="773"/>
    <d v="2015-05-10T23:01:00"/>
    <n v="34.223090277781012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.199999999999989"/>
    <n v="39"/>
    <s v="publishing"/>
    <s v="fiction"/>
    <x v="774"/>
    <d v="2014-02-23T18:43:38"/>
    <n v="3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2"/>
    <n v="34"/>
    <s v="publishing"/>
    <s v="fiction"/>
    <x v="775"/>
    <d v="2011-12-16T01:26:35"/>
    <n v="3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.4"/>
    <n v="63.122807017543863"/>
    <s v="publishing"/>
    <s v="fiction"/>
    <x v="776"/>
    <d v="2015-10-11T05:00:00"/>
    <n v="37.522627314814599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0.70000000000000007"/>
    <n v="7"/>
    <s v="publishing"/>
    <s v="fiction"/>
    <x v="777"/>
    <d v="2013-07-31T23:32:57"/>
    <n v="3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.4"/>
    <n v="2"/>
    <s v="publishing"/>
    <s v="fiction"/>
    <x v="778"/>
    <d v="2014-04-30T16:51:20"/>
    <n v="3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7"/>
    <n v="66.666666666666671"/>
    <s v="publishing"/>
    <s v="fiction"/>
    <x v="779"/>
    <d v="2010-10-15T04:00:00"/>
    <n v="29.482581018513883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18518518518519"/>
    <s v="music"/>
    <s v="rock"/>
    <x v="780"/>
    <d v="2011-05-03T16:10:25"/>
    <n v="30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.15375"/>
    <n v="42.609200000000001"/>
    <s v="music"/>
    <s v="rock"/>
    <x v="781"/>
    <d v="2013-06-08T00:01:14"/>
    <n v="30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s v="music"/>
    <s v="rock"/>
    <x v="782"/>
    <d v="2012-08-25T18:11:42"/>
    <n v="30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.13333333333333"/>
    <n v="63.485714285714288"/>
    <s v="music"/>
    <s v="rock"/>
    <x v="783"/>
    <d v="2012-04-27T22:00:00"/>
    <n v="39.14295138888701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2.49999999999999"/>
    <n v="102.5"/>
    <s v="music"/>
    <s v="rock"/>
    <x v="784"/>
    <d v="2014-03-17T02:35:19"/>
    <n v="39.95833333333575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0.62799999999999"/>
    <n v="31.142758620689655"/>
    <s v="music"/>
    <s v="rock"/>
    <x v="785"/>
    <d v="2013-02-28T14:15:15"/>
    <n v="30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2.79999999999998"/>
    <n v="162.27272727272728"/>
    <s v="music"/>
    <s v="rock"/>
    <x v="786"/>
    <d v="2012-05-11T15:47:00"/>
    <n v="57.601689814815472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.16666666666666"/>
    <n v="80.588235294117652"/>
    <s v="music"/>
    <s v="rock"/>
    <x v="787"/>
    <d v="2013-11-01T15:03:46"/>
    <n v="30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3.505"/>
    <n v="59.85441176470588"/>
    <s v="music"/>
    <s v="rock"/>
    <x v="788"/>
    <d v="2012-07-07T03:59:00"/>
    <n v="38.15916666667180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.41176470588236"/>
    <n v="132.85714285714286"/>
    <s v="music"/>
    <s v="rock"/>
    <x v="789"/>
    <d v="2013-01-21T07:59:00"/>
    <n v="18.14652777777519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.37459999999999"/>
    <n v="92.547820512820508"/>
    <s v="music"/>
    <s v="rock"/>
    <x v="790"/>
    <d v="2013-02-01T01:08:59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3.86666666666666"/>
    <n v="60.859375"/>
    <s v="music"/>
    <s v="rock"/>
    <x v="791"/>
    <d v="2013-11-13T05:59:00"/>
    <n v="33.468680555553874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.44440000000002"/>
    <n v="41.851833333333339"/>
    <s v="music"/>
    <s v="rock"/>
    <x v="792"/>
    <d v="2013-11-07T21:58:03"/>
    <n v="30.04166666666424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2.77927272727271"/>
    <n v="88.325937499999995"/>
    <s v="music"/>
    <s v="rock"/>
    <x v="793"/>
    <d v="2013-07-03T04:59:00"/>
    <n v="15.466388888889924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.31250000000001"/>
    <n v="158.96226415094338"/>
    <s v="music"/>
    <s v="rock"/>
    <x v="794"/>
    <d v="2011-09-05T17:06:00"/>
    <n v="55.597488425926713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1.78571428571429"/>
    <n v="85.054347826086953"/>
    <s v="music"/>
    <s v="rock"/>
    <x v="795"/>
    <d v="2012-04-07T04:59:00"/>
    <n v="42.594606481485243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.35000000000001"/>
    <n v="112.61111111111111"/>
    <s v="music"/>
    <s v="rock"/>
    <x v="796"/>
    <d v="2013-09-15T21:10:00"/>
    <n v="29.99901620370656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7.53333333333333"/>
    <n v="45.436619718309856"/>
    <s v="music"/>
    <s v="rock"/>
    <x v="797"/>
    <d v="2012-04-29T04:00:00"/>
    <n v="31.17259259259299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4.88571428571429"/>
    <n v="46.218390804597703"/>
    <s v="music"/>
    <s v="rock"/>
    <x v="798"/>
    <d v="2014-09-30T14:09:47"/>
    <n v="30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.02"/>
    <n v="178.60714285714286"/>
    <s v="music"/>
    <s v="rock"/>
    <x v="799"/>
    <d v="2012-04-27T16:00:46"/>
    <n v="30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.13333333333335"/>
    <n v="40.75"/>
    <s v="music"/>
    <s v="rock"/>
    <x v="800"/>
    <d v="2014-09-11T10:24:14"/>
    <n v="30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1.52149999999999"/>
    <n v="43.733921568627444"/>
    <s v="music"/>
    <s v="rock"/>
    <x v="801"/>
    <d v="2011-07-01T19:05:20"/>
    <n v="3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.33333333333334"/>
    <n v="81.066666666666663"/>
    <s v="music"/>
    <s v="rock"/>
    <x v="802"/>
    <d v="2012-09-17T04:05:00"/>
    <n v="46.147870370368764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.2608695652174"/>
    <n v="74.60526315789474"/>
    <s v="music"/>
    <s v="rock"/>
    <x v="803"/>
    <d v="2011-05-29T01:00:00"/>
    <n v="26.091689814813435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5555555555554"/>
    <s v="music"/>
    <s v="rock"/>
    <x v="804"/>
    <d v="2011-07-23T03:59:00"/>
    <n v="17.06034722222102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3333333333336"/>
    <s v="music"/>
    <s v="rock"/>
    <x v="805"/>
    <d v="2011-07-16T23:00:00"/>
    <n v="50.135277777779265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.4375"/>
    <n v="117.67605633802818"/>
    <s v="music"/>
    <s v="rock"/>
    <x v="806"/>
    <d v="2011-09-07T16:35:39"/>
    <n v="30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.125"/>
    <n v="73.771929824561397"/>
    <s v="music"/>
    <s v="rock"/>
    <x v="807"/>
    <d v="2017-03-01T02:00:00"/>
    <n v="35.454733796286746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116279069767"/>
    <s v="music"/>
    <s v="rock"/>
    <x v="808"/>
    <d v="2014-12-22T04:59:00"/>
    <n v="33.107106481482333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3.77499999999999"/>
    <n v="79.82692307692308"/>
    <s v="music"/>
    <s v="rock"/>
    <x v="809"/>
    <d v="2014-01-19T20:00:30"/>
    <n v="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3333333333336"/>
    <s v="music"/>
    <s v="rock"/>
    <x v="810"/>
    <d v="2012-09-01T01:21:02"/>
    <n v="30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66666666666671"/>
    <s v="music"/>
    <s v="rock"/>
    <x v="811"/>
    <d v="2013-07-10T16:52:00"/>
    <n v="22.05923611111211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1.83333333333334"/>
    <n v="27.606060606060606"/>
    <s v="music"/>
    <s v="rock"/>
    <x v="812"/>
    <d v="2013-03-01T13:58:00"/>
    <n v="52.56398148147855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59.99600000000001"/>
    <n v="24.999375000000001"/>
    <s v="music"/>
    <s v="rock"/>
    <x v="813"/>
    <d v="2012-07-20T23:02:45"/>
    <n v="30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.3"/>
    <n v="45.464285714285715"/>
    <s v="music"/>
    <s v="rock"/>
    <x v="814"/>
    <d v="2011-05-31T18:04:00"/>
    <n v="15.00971064814803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4883720930239"/>
    <s v="music"/>
    <s v="rock"/>
    <x v="815"/>
    <d v="2014-11-01T22:01:43"/>
    <n v="30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.12214285714286"/>
    <n v="39.31"/>
    <s v="music"/>
    <s v="rock"/>
    <x v="816"/>
    <d v="2013-04-09T06:30:00"/>
    <n v="31.399965277778392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.11066666666665"/>
    <n v="89.419999999999987"/>
    <s v="music"/>
    <s v="rock"/>
    <x v="817"/>
    <d v="2012-03-11T04:59:00"/>
    <n v="53.60797453703708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5.71428571428572"/>
    <n v="28.684210526315791"/>
    <s v="music"/>
    <s v="rock"/>
    <x v="818"/>
    <d v="2012-08-07T17:01:00"/>
    <n v="7.8261458333290648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8.74999999999999"/>
    <n v="31.071428571428573"/>
    <s v="music"/>
    <s v="rock"/>
    <x v="819"/>
    <d v="2013-12-21T04:44:00"/>
    <n v="9.1989120370417368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.05000000000001"/>
    <n v="70.55263157894737"/>
    <s v="music"/>
    <s v="rock"/>
    <x v="820"/>
    <d v="2014-06-09T05:00:00"/>
    <n v="30.366412037037662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2820512820514"/>
    <s v="music"/>
    <s v="rock"/>
    <x v="821"/>
    <d v="2015-05-04T04:01:00"/>
    <n v="34.245312499995634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.16666666666667"/>
    <n v="51.811594202898547"/>
    <s v="music"/>
    <s v="rock"/>
    <x v="822"/>
    <d v="2012-10-05T22:44:10"/>
    <n v="3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79.5"/>
    <n v="43.515151515151516"/>
    <s v="music"/>
    <s v="rock"/>
    <x v="823"/>
    <d v="2015-03-22T22:20:52"/>
    <n v="29.958333333335759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.38124999999999"/>
    <n v="39.816666666666663"/>
    <s v="music"/>
    <s v="rock"/>
    <x v="824"/>
    <d v="2010-04-18T06:59:00"/>
    <n v="36.048865740740439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.43200000000002"/>
    <n v="126.8080808080808"/>
    <s v="music"/>
    <s v="rock"/>
    <x v="825"/>
    <d v="2012-10-29T07:21:24"/>
    <n v="25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.45454545454547"/>
    <n v="113.87755102040816"/>
    <s v="music"/>
    <s v="rock"/>
    <x v="826"/>
    <d v="2012-03-25T23:55:30"/>
    <n v="20.958333333328483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.33333333333334"/>
    <n v="28.181818181818183"/>
    <s v="music"/>
    <s v="rock"/>
    <x v="827"/>
    <d v="2012-02-14T19:49:00"/>
    <n v="26.352233796293149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0526315789474"/>
    <s v="music"/>
    <s v="rock"/>
    <x v="828"/>
    <d v="2012-06-25T16:24:00"/>
    <n v="12.632615740738402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s v="music"/>
    <s v="rock"/>
    <x v="829"/>
    <d v="2016-07-13T19:14:00"/>
    <n v="6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7.83333333333334"/>
    <n v="60.65625"/>
    <s v="music"/>
    <s v="rock"/>
    <x v="830"/>
    <d v="2013-03-22T11:37:05"/>
    <n v="29.958333333328483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.33333333333334"/>
    <n v="175"/>
    <s v="music"/>
    <s v="rock"/>
    <x v="831"/>
    <d v="2012-04-27T15:31:34"/>
    <n v="30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0.60706666666665"/>
    <n v="97.993896103896105"/>
    <s v="music"/>
    <s v="rock"/>
    <x v="832"/>
    <d v="2012-01-21T08:13:00"/>
    <n v="59.6671875000029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1.66666666666666"/>
    <n v="148.78048780487805"/>
    <s v="music"/>
    <s v="rock"/>
    <x v="833"/>
    <d v="2014-04-19T21:04:35"/>
    <n v="30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.0181818181818"/>
    <n v="96.08"/>
    <s v="music"/>
    <s v="rock"/>
    <x v="834"/>
    <d v="2013-07-01T03:59:00"/>
    <n v="33.343148148152977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.25000000000001"/>
    <n v="58.625"/>
    <s v="music"/>
    <s v="rock"/>
    <x v="835"/>
    <d v="2012-05-19T03:00:00"/>
    <n v="42.667152777779847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0.93039999999999"/>
    <n v="109.70695652173914"/>
    <s v="music"/>
    <s v="rock"/>
    <x v="836"/>
    <d v="2013-10-07T01:21:58"/>
    <n v="30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1.8"/>
    <n v="49.112903225806448"/>
    <s v="music"/>
    <s v="rock"/>
    <x v="837"/>
    <d v="2014-05-01T23:57:42"/>
    <n v="30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.4"/>
    <n v="47.672131147540981"/>
    <s v="music"/>
    <s v="rock"/>
    <x v="838"/>
    <d v="2012-01-17T21:33:05"/>
    <n v="30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6.61660000000001"/>
    <n v="60.737812499999997"/>
    <s v="music"/>
    <s v="rock"/>
    <x v="839"/>
    <d v="2012-09-22T18:19:16"/>
    <n v="30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.4166"/>
    <n v="63.37715789473684"/>
    <s v="music"/>
    <s v="metal"/>
    <x v="840"/>
    <d v="2016-09-24T05:26:27"/>
    <n v="3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.32000000000001"/>
    <n v="53.893617021276597"/>
    <s v="music"/>
    <s v="metal"/>
    <x v="841"/>
    <d v="2014-11-10T21:07:43"/>
    <n v="30.0416666666642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.32"/>
    <n v="66.871794871794876"/>
    <s v="music"/>
    <s v="metal"/>
    <x v="842"/>
    <d v="2013-10-14T03:59:00"/>
    <n v="34.573576388887886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.13333333333333"/>
    <n v="63.102362204724407"/>
    <s v="music"/>
    <s v="metal"/>
    <x v="843"/>
    <d v="2016-12-08T08:00:00"/>
    <n v="17.075462962959136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.13333333333333"/>
    <n v="36.628930817610062"/>
    <s v="music"/>
    <s v="metal"/>
    <x v="844"/>
    <d v="2014-11-01T04:59:00"/>
    <n v="38.523009259261016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.3802"/>
    <n v="34.005706214689269"/>
    <s v="music"/>
    <s v="metal"/>
    <x v="845"/>
    <d v="2016-09-05T03:59:00"/>
    <n v="39.960000000006403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.00090909090908"/>
    <n v="28.553404255319148"/>
    <s v="music"/>
    <s v="metal"/>
    <x v="846"/>
    <d v="2014-03-10T14:00:00"/>
    <n v="14.191493055557657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s v="music"/>
    <s v="metal"/>
    <x v="847"/>
    <d v="2015-07-10T19:09:36"/>
    <n v="30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s v="music"/>
    <s v="metal"/>
    <x v="848"/>
    <d v="2015-04-14T19:00:33"/>
    <n v="3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19.9"/>
    <n v="41.704347826086959"/>
    <s v="music"/>
    <s v="metal"/>
    <x v="849"/>
    <d v="2015-03-16T02:34:24"/>
    <n v="27.958333333335759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.17499999999998"/>
    <n v="46.669172932330824"/>
    <s v="music"/>
    <s v="metal"/>
    <x v="850"/>
    <d v="2016-04-25T04:59:00"/>
    <n v="32.37989583332819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.44999999999999"/>
    <n v="37.271428571428572"/>
    <s v="music"/>
    <s v="metal"/>
    <x v="851"/>
    <d v="2016-07-31T19:45:00"/>
    <n v="59.94267361111997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4.97142857142859"/>
    <n v="59.258064516129032"/>
    <s v="music"/>
    <s v="metal"/>
    <x v="852"/>
    <d v="2016-10-24T21:00:00"/>
    <n v="11.069502314814599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s v="music"/>
    <s v="metal"/>
    <x v="853"/>
    <d v="2015-02-16T19:58:29"/>
    <n v="30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.2205035971223"/>
    <n v="65.8623246492986"/>
    <s v="music"/>
    <s v="metal"/>
    <x v="854"/>
    <d v="2016-12-28T05:05:46"/>
    <n v="30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.44827586206897"/>
    <n v="31.914893617021278"/>
    <s v="music"/>
    <s v="metal"/>
    <x v="855"/>
    <d v="2016-07-24T03:00:17"/>
    <n v="30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.00000000000003"/>
    <n v="19.464285714285715"/>
    <s v="music"/>
    <s v="metal"/>
    <x v="856"/>
    <d v="2016-10-25T19:00:00"/>
    <n v="59.479675925933407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s v="music"/>
    <s v="metal"/>
    <x v="857"/>
    <d v="2015-11-25T14:57:11"/>
    <n v="42.04166666667151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.00583333333333"/>
    <n v="22.737763157894737"/>
    <s v="music"/>
    <s v="metal"/>
    <x v="858"/>
    <d v="2015-04-15T22:59:00"/>
    <n v="30.21206018518569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4.67500000000001"/>
    <n v="42.724489795918366"/>
    <s v="music"/>
    <s v="metal"/>
    <x v="859"/>
    <d v="2015-06-04T00:00:00"/>
    <n v="30.17976851851563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.142857142857142"/>
    <n v="52.916666666666664"/>
    <s v="music"/>
    <s v="jazz"/>
    <x v="860"/>
    <d v="2013-11-22T12:35:13"/>
    <n v="30.041666666664241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5"/>
    <n v="50.5"/>
    <s v="music"/>
    <s v="jazz"/>
    <x v="861"/>
    <d v="2016-09-16T23:10:04"/>
    <n v="30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.33999999999999997"/>
    <n v="42.5"/>
    <s v="music"/>
    <s v="jazz"/>
    <x v="862"/>
    <d v="2013-11-11T14:19:08"/>
    <n v="30.041666666671517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5"/>
    <n v="18"/>
    <s v="music"/>
    <s v="jazz"/>
    <x v="863"/>
    <d v="2012-02-12T02:49:26"/>
    <n v="30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1.53846153846154"/>
    <n v="34.177215189873415"/>
    <s v="music"/>
    <s v="jazz"/>
    <x v="864"/>
    <d v="2013-10-16T09:59:00"/>
    <n v="22.30905092592729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"/>
    <n v="22.5"/>
    <s v="music"/>
    <s v="jazz"/>
    <x v="865"/>
    <d v="2013-01-16T18:33:17"/>
    <n v="60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.285714285714285"/>
    <n v="58.18181818181818"/>
    <s v="music"/>
    <s v="jazz"/>
    <x v="866"/>
    <d v="2015-02-28T15:10:00"/>
    <n v="37.9940046296324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.02"/>
    <n v="109.18181818181819"/>
    <s v="music"/>
    <s v="jazz"/>
    <x v="867"/>
    <d v="2009-12-01T04:59:00"/>
    <n v="60.1022453703699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.1111111111111111"/>
    <n v="50"/>
    <s v="music"/>
    <s v="jazz"/>
    <x v="868"/>
    <d v="2014-01-07T00:39:58"/>
    <n v="30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1.818181818181818"/>
    <n v="346.66666666666669"/>
    <s v="music"/>
    <s v="jazz"/>
    <x v="869"/>
    <d v="2013-04-08T19:17:37"/>
    <n v="29.95833333332848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.31"/>
    <n v="12.4"/>
    <s v="music"/>
    <s v="jazz"/>
    <x v="870"/>
    <d v="2013-09-01T00:32:03"/>
    <n v="3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7"/>
    <n v="27.083333333333332"/>
    <s v="music"/>
    <s v="jazz"/>
    <x v="871"/>
    <d v="2013-11-29T14:28:15"/>
    <n v="30.04166666666424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0.8125"/>
    <n v="32.5"/>
    <s v="music"/>
    <s v="jazz"/>
    <x v="872"/>
    <d v="2011-03-10T19:48:47"/>
    <n v="45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6"/>
    <n v="9"/>
    <s v="music"/>
    <s v="jazz"/>
    <x v="873"/>
    <d v="2012-11-11T05:00:40"/>
    <n v="40.041666666664241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.333333333333336"/>
    <n v="34.761904761904759"/>
    <s v="music"/>
    <s v="jazz"/>
    <x v="874"/>
    <d v="2013-05-04T14:00:34"/>
    <n v="30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n v="0"/>
    <s v="music"/>
    <s v="jazz"/>
    <x v="875"/>
    <d v="2015-09-21T17:22:11"/>
    <n v="20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0.799492385786799"/>
    <n v="28.577777777777779"/>
    <s v="music"/>
    <s v="jazz"/>
    <x v="876"/>
    <d v="2013-02-04T11:55:27"/>
    <n v="3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7.55"/>
    <n v="46.586206896551722"/>
    <s v="music"/>
    <s v="jazz"/>
    <x v="877"/>
    <d v="2013-12-19T18:56:00"/>
    <n v="3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3"/>
    <n v="32.5"/>
    <s v="music"/>
    <s v="jazz"/>
    <x v="878"/>
    <d v="2010-12-23T05:35:24"/>
    <n v="30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0.666666666666664"/>
    <n v="21.466666666666665"/>
    <s v="music"/>
    <s v="jazz"/>
    <x v="879"/>
    <d v="2012-05-29T19:55:05"/>
    <n v="21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"/>
    <n v="14.125"/>
    <s v="music"/>
    <s v="indie rock"/>
    <x v="880"/>
    <d v="2012-10-30T07:42:18"/>
    <n v="33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0.8"/>
    <n v="30"/>
    <s v="music"/>
    <s v="indie rock"/>
    <x v="881"/>
    <d v="2012-01-14T06:01:26"/>
    <n v="45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.133333333333333"/>
    <n v="21.571428571428573"/>
    <s v="music"/>
    <s v="indie rock"/>
    <x v="882"/>
    <d v="2011-09-06T20:39:10"/>
    <n v="33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.020000000000003"/>
    <n v="83.375"/>
    <s v="music"/>
    <s v="indie rock"/>
    <x v="883"/>
    <d v="2016-03-02T22:27:15"/>
    <n v="60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s v="music"/>
    <s v="indie rock"/>
    <x v="884"/>
    <d v="2012-05-12T02:31:00"/>
    <n v="59.30224537037429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4285714285715"/>
    <s v="music"/>
    <s v="indie rock"/>
    <x v="885"/>
    <d v="2016-12-30T22:35:11"/>
    <n v="2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85714285714285"/>
    <s v="music"/>
    <s v="indie rock"/>
    <x v="886"/>
    <d v="2016-09-15T20:53:33"/>
    <n v="25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n v="0"/>
    <s v="music"/>
    <s v="indie rock"/>
    <x v="887"/>
    <d v="2012-05-27T23:00:55"/>
    <n v="30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3"/>
    <n v="18"/>
    <s v="music"/>
    <s v="indie rock"/>
    <x v="888"/>
    <d v="2011-09-01T06:00:00"/>
    <n v="35.496701388889051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8"/>
    <n v="73.760000000000005"/>
    <s v="music"/>
    <s v="indie rock"/>
    <x v="889"/>
    <d v="2014-10-05T18:49:03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1"/>
    <n v="31.25"/>
    <s v="music"/>
    <s v="indie rock"/>
    <x v="890"/>
    <d v="2013-11-21T17:46:19"/>
    <n v="30.041666666664241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"/>
    <n v="28.888888888888889"/>
    <s v="music"/>
    <s v="indie rock"/>
    <x v="891"/>
    <d v="2014-08-21T00:45:30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0.75"/>
    <n v="143.8235294117647"/>
    <s v="music"/>
    <s v="indie rock"/>
    <x v="892"/>
    <d v="2010-08-01T04:00:00"/>
    <n v="86.966631944444089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s v="music"/>
    <s v="indie rock"/>
    <x v="893"/>
    <d v="2015-04-01T20:32:43"/>
    <n v="29.958333333335759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.17"/>
    <n v="147.81132075471697"/>
    <s v="music"/>
    <s v="indie rock"/>
    <x v="894"/>
    <d v="2016-06-05T23:33:30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"/>
    <n v="27.857142857142858"/>
    <s v="music"/>
    <s v="indie rock"/>
    <x v="895"/>
    <d v="2010-10-25T03:03:49"/>
    <n v="45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4444444444443"/>
    <s v="music"/>
    <s v="indie rock"/>
    <x v="896"/>
    <d v="2015-08-28T04:00:00"/>
    <n v="25.2936805555582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n v="0"/>
    <s v="music"/>
    <s v="indie rock"/>
    <x v="897"/>
    <d v="2012-11-28T17:31:48"/>
    <n v="30.041666666664241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3"/>
    <n v="35"/>
    <s v="music"/>
    <s v="indie rock"/>
    <x v="898"/>
    <d v="2012-01-15T18:11:50"/>
    <n v="45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.333333333333336"/>
    <n v="35"/>
    <s v="music"/>
    <s v="indie rock"/>
    <x v="899"/>
    <d v="2011-05-28T02:22:42"/>
    <n v="45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.42"/>
    <n v="10.5"/>
    <s v="music"/>
    <s v="jazz"/>
    <x v="900"/>
    <d v="2016-03-30T19:23:22"/>
    <n v="29.9583333333284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n v="0"/>
    <s v="music"/>
    <s v="jazz"/>
    <x v="901"/>
    <d v="2010-06-08T19:11:00"/>
    <n v="45.987800925926422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.3"/>
    <n v="30"/>
    <s v="music"/>
    <s v="jazz"/>
    <x v="902"/>
    <d v="2014-08-30T15:30:00"/>
    <n v="51.680300925931078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"/>
    <n v="40"/>
    <s v="music"/>
    <s v="jazz"/>
    <x v="903"/>
    <d v="2012-09-23T02:25:00"/>
    <n v="25.304629629630654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.30199999999999999"/>
    <n v="50.333333333333336"/>
    <s v="music"/>
    <s v="jazz"/>
    <x v="904"/>
    <d v="2016-01-03T01:55:37"/>
    <n v="30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"/>
    <n v="32.666666666666664"/>
    <s v="music"/>
    <s v="jazz"/>
    <x v="905"/>
    <d v="2011-01-24T05:45:26"/>
    <n v="60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n v="0"/>
    <s v="music"/>
    <s v="jazz"/>
    <x v="906"/>
    <d v="2014-03-13T03:33:10"/>
    <n v="29.958333333335759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n v="0"/>
    <s v="music"/>
    <s v="jazz"/>
    <x v="907"/>
    <d v="2011-09-11T04:37:03"/>
    <n v="30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n v="0"/>
    <s v="music"/>
    <s v="jazz"/>
    <x v="908"/>
    <d v="2010-07-27T04:59:00"/>
    <n v="45.406076388891961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"/>
    <n v="65"/>
    <s v="music"/>
    <s v="jazz"/>
    <x v="909"/>
    <d v="2012-07-23T04:00:00"/>
    <n v="31.47638888888468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.363636363636363"/>
    <n v="24.6"/>
    <s v="music"/>
    <s v="jazz"/>
    <x v="910"/>
    <d v="2017-03-03T13:05:19"/>
    <n v="6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n v="0"/>
    <s v="music"/>
    <s v="jazz"/>
    <x v="911"/>
    <d v="2014-01-24T00:07:25"/>
    <n v="21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0.85714285714285721"/>
    <n v="15"/>
    <s v="music"/>
    <s v="jazz"/>
    <x v="912"/>
    <d v="2012-12-11T03:37:27"/>
    <n v="60.041666666664241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5"/>
    <n v="82.583333333333329"/>
    <s v="music"/>
    <s v="jazz"/>
    <x v="913"/>
    <d v="2012-05-05T03:20:19"/>
    <n v="30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n v="0"/>
    <s v="music"/>
    <s v="jazz"/>
    <x v="914"/>
    <d v="2012-08-25T18:19:07"/>
    <n v="30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2"/>
    <n v="41.666666666666664"/>
    <s v="music"/>
    <s v="jazz"/>
    <x v="915"/>
    <d v="2012-03-01T04:59:00"/>
    <n v="31.52807870370452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n v="0"/>
    <s v="music"/>
    <s v="jazz"/>
    <x v="916"/>
    <d v="2010-10-22T05:00:00"/>
    <n v="38.354930555557075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0.6"/>
    <n v="30"/>
    <s v="music"/>
    <s v="jazz"/>
    <x v="917"/>
    <d v="2014-07-14T02:30:00"/>
    <n v="31.160532407404389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"/>
    <n v="19.600000000000001"/>
    <s v="music"/>
    <s v="jazz"/>
    <x v="918"/>
    <d v="2014-12-01T22:59:21"/>
    <n v="30.04166666666424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0.5"/>
    <n v="100"/>
    <s v="music"/>
    <s v="jazz"/>
    <x v="919"/>
    <d v="2012-12-19T15:24:05"/>
    <n v="3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n v="0"/>
    <s v="music"/>
    <s v="jazz"/>
    <x v="920"/>
    <d v="2013-11-14T17:07:02"/>
    <n v="30.041666666664241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0.9"/>
    <n v="231.75"/>
    <s v="music"/>
    <s v="jazz"/>
    <x v="921"/>
    <d v="2011-12-12T05:06:16"/>
    <n v="42.041666666671517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.037037037037038"/>
    <n v="189.33333333333334"/>
    <s v="music"/>
    <s v="jazz"/>
    <x v="922"/>
    <d v="2014-10-01T12:43:13"/>
    <n v="35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7"/>
    <n v="55"/>
    <s v="music"/>
    <s v="jazz"/>
    <x v="923"/>
    <d v="2014-11-22T00:02:03"/>
    <n v="30.041666666671517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0.9"/>
    <n v="21.8"/>
    <s v="music"/>
    <s v="jazz"/>
    <x v="924"/>
    <d v="2013-02-13T22:37:49"/>
    <n v="30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7"/>
    <n v="32"/>
    <s v="music"/>
    <s v="jazz"/>
    <x v="925"/>
    <d v="2013-11-27T22:08:31"/>
    <n v="30.04166666666424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n v="0"/>
    <s v="music"/>
    <s v="jazz"/>
    <x v="926"/>
    <d v="2010-07-08T22:40:00"/>
    <n v="29.924421296294895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n v="0"/>
    <s v="music"/>
    <s v="jazz"/>
    <x v="927"/>
    <d v="2012-05-14T19:44:55"/>
    <n v="30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0.86206896551724"/>
    <n v="56.25"/>
    <s v="music"/>
    <s v="jazz"/>
    <x v="928"/>
    <d v="2012-11-18T00:00:00"/>
    <n v="50.137581018519995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n v="0"/>
    <s v="music"/>
    <s v="jazz"/>
    <x v="929"/>
    <d v="2012-04-09T04:42:49"/>
    <n v="29.95833333333575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.333333333333336"/>
    <n v="69"/>
    <s v="music"/>
    <s v="jazz"/>
    <x v="930"/>
    <d v="2010-06-25T21:32:00"/>
    <n v="41.981643518520286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7"/>
    <n v="18.714285714285715"/>
    <s v="music"/>
    <s v="jazz"/>
    <x v="931"/>
    <d v="2014-03-16T22:00:00"/>
    <n v="34.55668981480994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4.536842105263158"/>
    <n v="46.033333333333331"/>
    <s v="music"/>
    <s v="jazz"/>
    <x v="932"/>
    <d v="2013-03-22T22:15:45"/>
    <n v="44.958333333335759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s v="music"/>
    <s v="jazz"/>
    <x v="933"/>
    <d v="2014-05-12T04:03:29"/>
    <n v="60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.4"/>
    <n v="50.666666666666664"/>
    <s v="music"/>
    <s v="jazz"/>
    <x v="934"/>
    <d v="2014-05-04T06:00:00"/>
    <n v="29.51291666666657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6"/>
    <n v="25"/>
    <s v="music"/>
    <s v="jazz"/>
    <x v="935"/>
    <d v="2016-01-29T08:00:29"/>
    <n v="30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n v="0"/>
    <s v="music"/>
    <s v="jazz"/>
    <x v="936"/>
    <d v="2012-01-18T20:00:00"/>
    <n v="43.809155092596484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8"/>
    <n v="20"/>
    <s v="music"/>
    <s v="jazz"/>
    <x v="937"/>
    <d v="2013-11-03T20:09:17"/>
    <n v="30.0416666666715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.35714285714285715"/>
    <n v="25"/>
    <s v="music"/>
    <s v="jazz"/>
    <x v="938"/>
    <d v="2012-09-02T11:30:48"/>
    <n v="30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6"/>
    <n v="20"/>
    <s v="music"/>
    <s v="jazz"/>
    <x v="939"/>
    <d v="2013-06-30T19:58:00"/>
    <n v="39.068773148144828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.155555555555555"/>
    <n v="110.28571428571429"/>
    <s v="technology"/>
    <s v="wearables"/>
    <x v="940"/>
    <d v="2015-08-11T00:12:06"/>
    <n v="45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"/>
    <n v="37.451612903225808"/>
    <s v="technology"/>
    <s v="wearables"/>
    <x v="941"/>
    <d v="2017-02-10T02:19:05"/>
    <n v="30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3"/>
    <n v="41.75"/>
    <s v="technology"/>
    <s v="wearables"/>
    <x v="942"/>
    <d v="2016-02-18T20:14:20"/>
    <n v="36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6"/>
    <n v="24.083333333333332"/>
    <s v="technology"/>
    <s v="wearables"/>
    <x v="943"/>
    <d v="2016-11-29T17:01:45"/>
    <n v="30.04166666665696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.325999999999999"/>
    <n v="69.40625"/>
    <s v="technology"/>
    <s v="wearables"/>
    <x v="944"/>
    <d v="2016-04-18T14:00:00"/>
    <n v="33.999421296291985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"/>
    <n v="155.25"/>
    <s v="technology"/>
    <s v="wearables"/>
    <x v="945"/>
    <d v="2017-02-18T23:59:00"/>
    <n v="52.126319444440014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5"/>
    <n v="57.2"/>
    <s v="technology"/>
    <s v="wearables"/>
    <x v="946"/>
    <d v="2016-09-09T18:00:48"/>
    <n v="30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n v="0"/>
    <s v="technology"/>
    <s v="wearables"/>
    <x v="947"/>
    <d v="2016-06-30T18:45:06"/>
    <n v="60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s v="technology"/>
    <s v="wearables"/>
    <x v="948"/>
    <d v="2016-03-12T19:52:44"/>
    <n v="30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"/>
    <n v="39"/>
    <s v="technology"/>
    <s v="wearables"/>
    <x v="949"/>
    <d v="2016-02-21T01:02:56"/>
    <n v="60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.04"/>
    <n v="58.416666666666664"/>
    <s v="technology"/>
    <s v="wearables"/>
    <x v="950"/>
    <d v="2016-01-17T18:01:01"/>
    <n v="30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.39"/>
    <n v="158.63636363636363"/>
    <s v="technology"/>
    <s v="wearables"/>
    <x v="951"/>
    <d v="2016-06-04T15:41:12"/>
    <n v="45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39.942857142857143"/>
    <n v="99.857142857142861"/>
    <s v="technology"/>
    <s v="wearables"/>
    <x v="952"/>
    <d v="2016-11-18T15:43:32"/>
    <n v="30.041666666664241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0.84"/>
    <n v="25.2"/>
    <s v="technology"/>
    <s v="wearables"/>
    <x v="953"/>
    <d v="2015-01-25T03:56:39"/>
    <n v="30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.406666666666666"/>
    <n v="89.191780821917803"/>
    <s v="technology"/>
    <s v="wearables"/>
    <x v="954"/>
    <d v="2015-08-20T20:00:39"/>
    <n v="42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3"/>
    <n v="182.6236559139785"/>
    <s v="technology"/>
    <s v="wearables"/>
    <x v="955"/>
    <d v="2016-09-13T07:05:00"/>
    <n v="4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2"/>
    <n v="50.647058823529413"/>
    <s v="technology"/>
    <s v="wearables"/>
    <x v="956"/>
    <d v="2015-04-26T20:55:59"/>
    <n v="59.958333333328483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4"/>
    <n v="33.285714285714285"/>
    <s v="technology"/>
    <s v="wearables"/>
    <x v="957"/>
    <d v="2016-11-17T14:15:33"/>
    <n v="31.041666666656965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.328275684711327"/>
    <n v="51.823529411764703"/>
    <s v="technology"/>
    <s v="wearables"/>
    <x v="958"/>
    <d v="2015-04-10T04:59:00"/>
    <n v="21.404826388890797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8.86"/>
    <n v="113.62573099415205"/>
    <s v="technology"/>
    <s v="wearables"/>
    <x v="959"/>
    <d v="2015-01-19T04:11:05"/>
    <n v="30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.100628930817614"/>
    <n v="136.46276595744681"/>
    <s v="technology"/>
    <s v="wearables"/>
    <x v="960"/>
    <d v="2017-03-14T14:02:35"/>
    <n v="41.958333333328483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.188421052631583"/>
    <n v="364.35454545454547"/>
    <s v="technology"/>
    <s v="wearables"/>
    <x v="961"/>
    <d v="2017-02-20T19:00:00"/>
    <n v="46.097974537042319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.48"/>
    <n v="19.243243243243242"/>
    <s v="technology"/>
    <s v="wearables"/>
    <x v="962"/>
    <d v="2016-02-11T17:05:53"/>
    <n v="3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"/>
    <n v="41.888888888888886"/>
    <s v="technology"/>
    <s v="wearables"/>
    <x v="963"/>
    <d v="2016-10-17T15:15:19"/>
    <n v="35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0.79909090909090907"/>
    <n v="30.310344827586206"/>
    <s v="technology"/>
    <s v="wearables"/>
    <x v="964"/>
    <d v="2015-09-01T15:05:19"/>
    <n v="4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19999999999999"/>
    <n v="49.666666666666664"/>
    <s v="technology"/>
    <s v="wearables"/>
    <x v="965"/>
    <d v="2016-10-26T03:59:00"/>
    <n v="32.149236111115897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4.799999999999999"/>
    <n v="59.2"/>
    <s v="technology"/>
    <s v="wearables"/>
    <x v="966"/>
    <d v="2016-10-06T15:15:32"/>
    <n v="30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7.810000000000002"/>
    <n v="43.97530864197531"/>
    <s v="technology"/>
    <s v="wearables"/>
    <x v="967"/>
    <d v="2016-04-22T05:06:14"/>
    <n v="59.958333333335759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"/>
    <n v="26.5"/>
    <s v="technology"/>
    <s v="wearables"/>
    <x v="968"/>
    <d v="2014-08-15T20:20:34"/>
    <n v="30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6.666666666666664"/>
    <n v="1272.7272727272727"/>
    <s v="technology"/>
    <s v="wearables"/>
    <x v="969"/>
    <d v="2017-02-09T07:16:47"/>
    <n v="33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5.92"/>
    <n v="164"/>
    <s v="technology"/>
    <s v="wearables"/>
    <x v="970"/>
    <d v="2017-01-23T04:59:00"/>
    <n v="36.987118055556493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.22599999999999998"/>
    <n v="45.2"/>
    <s v="technology"/>
    <s v="wearables"/>
    <x v="971"/>
    <d v="2015-06-01T17:01:00"/>
    <n v="45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4.625"/>
    <n v="153.88888888888889"/>
    <s v="technology"/>
    <s v="wearables"/>
    <x v="972"/>
    <d v="2014-09-04T06:59:00"/>
    <n v="29.425254629633855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7"/>
    <n v="51.375"/>
    <s v="technology"/>
    <s v="wearables"/>
    <x v="973"/>
    <d v="2015-11-09T01:21:33"/>
    <n v="60.041666666671517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0.55999999999999994"/>
    <n v="93.333333333333329"/>
    <s v="technology"/>
    <s v="wearables"/>
    <x v="974"/>
    <d v="2016-03-25T16:59:16"/>
    <n v="29.958333333335759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8"/>
    <n v="108.625"/>
    <s v="technology"/>
    <s v="wearables"/>
    <x v="975"/>
    <d v="2016-06-28T16:43:05"/>
    <n v="60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"/>
    <n v="160.5"/>
    <s v="technology"/>
    <s v="wearables"/>
    <x v="976"/>
    <d v="2015-08-14T01:24:57"/>
    <n v="45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3.666666666666664"/>
    <n v="75.75"/>
    <s v="technology"/>
    <s v="wearables"/>
    <x v="977"/>
    <d v="2016-02-21T22:36:37"/>
    <n v="30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.263267182990241"/>
    <n v="790.83739837398377"/>
    <s v="technology"/>
    <s v="wearables"/>
    <x v="978"/>
    <d v="2016-02-25T07:25:01"/>
    <n v="30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2.817599999999999"/>
    <n v="301.93916666666667"/>
    <s v="technology"/>
    <s v="wearables"/>
    <x v="979"/>
    <d v="2016-06-20T18:59:00"/>
    <n v="35.373981481490773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4.860000000000001"/>
    <n v="47.935483870967744"/>
    <s v="technology"/>
    <s v="wearables"/>
    <x v="980"/>
    <d v="2014-11-30T22:42:02"/>
    <n v="45.041666666671517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2"/>
    <n v="2.75"/>
    <s v="technology"/>
    <s v="wearables"/>
    <x v="981"/>
    <d v="2014-08-09T22:43:42"/>
    <n v="30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4E-2"/>
    <n v="1"/>
    <s v="technology"/>
    <s v="wearables"/>
    <x v="982"/>
    <d v="2016-10-02T18:04:46"/>
    <n v="30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29.506136117214709"/>
    <n v="171.79329608938548"/>
    <s v="technology"/>
    <s v="wearables"/>
    <x v="983"/>
    <d v="2016-08-23T20:54:00"/>
    <n v="31.203182870369346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"/>
    <n v="35.333333333333336"/>
    <s v="technology"/>
    <s v="wearables"/>
    <x v="984"/>
    <d v="2015-03-28T01:46:48"/>
    <n v="29.958333333343035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3"/>
    <n v="82.086956521739125"/>
    <s v="technology"/>
    <s v="wearables"/>
    <x v="985"/>
    <d v="2015-12-31T23:00:00"/>
    <n v="29.990624999991269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2.75"/>
    <n v="110.8695652173913"/>
    <s v="technology"/>
    <s v="wearables"/>
    <x v="986"/>
    <d v="2016-01-10T00:00:00"/>
    <n v="54.232638888890506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.22"/>
    <n v="161.21951219512195"/>
    <s v="technology"/>
    <s v="wearables"/>
    <x v="987"/>
    <d v="2014-06-23T07:04:10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n v="0"/>
    <s v="technology"/>
    <s v="wearables"/>
    <x v="988"/>
    <d v="2016-10-01T08:33:45"/>
    <n v="30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6.77"/>
    <n v="52.40625"/>
    <s v="technology"/>
    <s v="wearables"/>
    <x v="989"/>
    <d v="2016-09-28T22:24:55"/>
    <n v="30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.104"/>
    <n v="13"/>
    <s v="technology"/>
    <s v="wearables"/>
    <x v="990"/>
    <d v="2014-09-03T18:49:24"/>
    <n v="3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"/>
    <n v="30.285714285714285"/>
    <s v="technology"/>
    <s v="wearables"/>
    <x v="991"/>
    <d v="2016-07-12T18:51:00"/>
    <n v="25.02861111110542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.46699999999999997"/>
    <n v="116.75"/>
    <s v="technology"/>
    <s v="wearables"/>
    <x v="992"/>
    <d v="2016-05-07T21:11:59"/>
    <n v="59.9583333333357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.087142857142858"/>
    <n v="89.59693877551021"/>
    <s v="technology"/>
    <s v="wearables"/>
    <x v="993"/>
    <d v="2016-11-12T05:00:00"/>
    <n v="33.24342592591710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2"/>
    <n v="424.45454545454544"/>
    <s v="technology"/>
    <s v="wearables"/>
    <x v="994"/>
    <d v="2014-11-30T22:59:00"/>
    <n v="52.694560185183946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6"/>
    <n v="80.666666666666671"/>
    <s v="technology"/>
    <s v="wearables"/>
    <x v="995"/>
    <d v="2014-11-29T16:00:00"/>
    <n v="24.725925925929914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"/>
    <n v="13"/>
    <s v="technology"/>
    <s v="wearables"/>
    <x v="996"/>
    <d v="2014-07-27T15:27:00"/>
    <n v="29.777314814818965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3"/>
    <n v="8.125"/>
    <s v="technology"/>
    <s v="wearables"/>
    <x v="997"/>
    <d v="2014-11-28T03:28:17"/>
    <n v="30.041666666664241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8.558333333333337"/>
    <n v="153.42794759825327"/>
    <s v="technology"/>
    <s v="wearables"/>
    <x v="998"/>
    <d v="2015-11-19T05:03:21"/>
    <n v="45.04166666666424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7"/>
    <n v="292.07499999999999"/>
    <s v="technology"/>
    <s v="wearables"/>
    <x v="999"/>
    <d v="2014-11-13T08:02:00"/>
    <n v="30.03506944444234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1"/>
    <n v="3304"/>
    <s v="technology"/>
    <s v="wearables"/>
    <x v="1000"/>
    <d v="2017-03-15T00:26:00"/>
    <n v="59.958333333328483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  <n v="45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29.6029602960296"/>
    <n v="134.54545454545453"/>
    <s v="technology"/>
    <s v="wearables"/>
    <x v="1002"/>
    <d v="2015-12-17T05:59:00"/>
    <n v="29.565115740741021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.055"/>
    <n v="214.06666666666666"/>
    <s v="technology"/>
    <s v="wearables"/>
    <x v="1003"/>
    <d v="2017-03-16T16:01:01"/>
    <n v="29.958333333335759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.207999999999998"/>
    <n v="216.33684210526314"/>
    <s v="technology"/>
    <s v="wearables"/>
    <x v="1004"/>
    <d v="2016-02-18T17:00:27"/>
    <n v="30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.051000000000002"/>
    <n v="932.31055900621118"/>
    <s v="technology"/>
    <s v="wearables"/>
    <x v="1005"/>
    <d v="2015-10-30T14:59:43"/>
    <n v="31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5"/>
    <n v="29.25"/>
    <s v="technology"/>
    <s v="wearables"/>
    <x v="1006"/>
    <d v="2014-12-12T07:11:00"/>
    <n v="8.2591203703705105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.32"/>
    <n v="174.94736842105263"/>
    <s v="technology"/>
    <s v="wearables"/>
    <x v="1007"/>
    <d v="2016-12-14T15:00:23"/>
    <n v="42.041666666664241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.26737967914438499"/>
    <n v="250"/>
    <s v="technology"/>
    <s v="wearables"/>
    <x v="1008"/>
    <d v="2016-12-28T19:25:15"/>
    <n v="30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.13"/>
    <n v="65"/>
    <s v="technology"/>
    <s v="wearables"/>
    <x v="1009"/>
    <d v="2016-06-19T14:30:46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.19088937093275488"/>
    <n v="55"/>
    <s v="technology"/>
    <s v="wearables"/>
    <x v="1010"/>
    <d v="2016-09-05T02:59:00"/>
    <n v="56.294884259259561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.375"/>
    <n v="75"/>
    <s v="technology"/>
    <s v="wearables"/>
    <x v="1011"/>
    <d v="2014-12-18T21:33:15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.021000000001"/>
    <n v="1389.3561935483872"/>
    <s v="technology"/>
    <s v="wearables"/>
    <x v="1012"/>
    <d v="2017-01-24T10:34:12"/>
    <n v="45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4.527999999999999"/>
    <n v="95.911111111111111"/>
    <s v="technology"/>
    <s v="wearables"/>
    <x v="1013"/>
    <d v="2015-12-29T20:00:00"/>
    <n v="27.999351851845859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0.599999999999998"/>
    <n v="191.25"/>
    <s v="technology"/>
    <s v="wearables"/>
    <x v="1014"/>
    <d v="2015-01-01T00:03:35"/>
    <n v="50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7"/>
    <n v="40"/>
    <s v="technology"/>
    <s v="wearables"/>
    <x v="1015"/>
    <d v="2015-11-25T22:04:55"/>
    <n v="30.04166666665696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"/>
    <n v="74.78947368421052"/>
    <s v="technology"/>
    <s v="wearables"/>
    <x v="1016"/>
    <d v="2016-04-07T01:34:16"/>
    <n v="44.958333333328483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2.878799999999998"/>
    <n v="161.11830985915492"/>
    <s v="technology"/>
    <s v="wearables"/>
    <x v="1017"/>
    <d v="2015-11-21T17:12:15"/>
    <n v="40.041666666664241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"/>
    <n v="88.714285714285708"/>
    <s v="technology"/>
    <s v="wearables"/>
    <x v="1018"/>
    <d v="2016-07-14T11:48:53"/>
    <n v="30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.333333333333336"/>
    <n v="53.25"/>
    <s v="technology"/>
    <s v="wearables"/>
    <x v="1019"/>
    <d v="2015-02-04T23:22:29"/>
    <n v="3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5.54838709677421"/>
    <n v="106.2"/>
    <s v="music"/>
    <s v="electronic music"/>
    <x v="1020"/>
    <d v="2015-06-02T00:47:00"/>
    <n v="29.9630902777862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1.80366666666669"/>
    <n v="22.079728033472804"/>
    <s v="music"/>
    <s v="electronic music"/>
    <x v="1021"/>
    <d v="2015-10-17T04:00:00"/>
    <n v="22.914687500000582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4.9"/>
    <n v="31.054054054054053"/>
    <s v="music"/>
    <s v="electronic music"/>
    <x v="1022"/>
    <d v="2015-05-17T15:31:17"/>
    <n v="30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.15"/>
    <n v="36.206106870229007"/>
    <s v="music"/>
    <s v="electronic music"/>
    <x v="1023"/>
    <d v="2015-06-20T22:04:21"/>
    <n v="30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8.63774999999998"/>
    <n v="388.9762295081967"/>
    <s v="music"/>
    <s v="electronic music"/>
    <x v="1024"/>
    <d v="2016-01-31T13:56:03"/>
    <n v="30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s v="music"/>
    <s v="electronic music"/>
    <x v="1025"/>
    <d v="2015-03-16T19:00:37"/>
    <n v="29.958333333328483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.00828571428571"/>
    <n v="57.381803278688523"/>
    <s v="music"/>
    <s v="electronic music"/>
    <x v="1026"/>
    <d v="2016-03-31T08:46:56"/>
    <n v="33.958333333335759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.09292094387415"/>
    <n v="69.666666666666671"/>
    <s v="music"/>
    <s v="electronic music"/>
    <x v="1027"/>
    <d v="2014-10-23T00:49:07"/>
    <n v="30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.27000000000001"/>
    <n v="45.988235294117644"/>
    <s v="music"/>
    <s v="electronic music"/>
    <x v="1028"/>
    <d v="2017-03-06T20:00:00"/>
    <n v="45.205960648141627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1.75999999999999"/>
    <n v="79.262411347517727"/>
    <s v="music"/>
    <s v="electronic music"/>
    <x v="1029"/>
    <d v="2015-04-04T21:59:00"/>
    <n v="54.204085648147156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.09999999999997"/>
    <n v="43.031446540880502"/>
    <s v="music"/>
    <s v="electronic music"/>
    <x v="1030"/>
    <d v="2016-09-12T11:35:49"/>
    <n v="14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.4"/>
    <n v="108.48484848484848"/>
    <s v="music"/>
    <s v="electronic music"/>
    <x v="1031"/>
    <d v="2015-12-16T18:20:10"/>
    <n v="3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.49703703703703"/>
    <n v="61.029583333333335"/>
    <s v="music"/>
    <s v="electronic music"/>
    <x v="1032"/>
    <d v="2016-06-23T16:00:25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2.86144578313252"/>
    <n v="50.592592592592595"/>
    <s v="music"/>
    <s v="electronic music"/>
    <x v="1033"/>
    <d v="2016-12-12T17:34:40"/>
    <n v="28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.0018"/>
    <n v="39.157168674698795"/>
    <s v="music"/>
    <s v="electronic music"/>
    <x v="1034"/>
    <d v="2016-08-05T03:59:00"/>
    <n v="31.99925925926072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7.65217391304347"/>
    <n v="65.15789473684211"/>
    <s v="music"/>
    <s v="electronic music"/>
    <x v="1035"/>
    <d v="2015-02-11T15:23:40"/>
    <n v="3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.36044444444444"/>
    <n v="23.963127962085309"/>
    <s v="music"/>
    <s v="electronic music"/>
    <x v="1036"/>
    <d v="2013-01-07T08:00:00"/>
    <n v="31.88437500000145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.1"/>
    <n v="48.61904761904762"/>
    <s v="music"/>
    <s v="electronic music"/>
    <x v="1037"/>
    <d v="2015-05-18T05:00:00"/>
    <n v="22.385856481472729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.33333333333334"/>
    <n v="35.73770491803279"/>
    <s v="music"/>
    <s v="electronic music"/>
    <x v="1038"/>
    <d v="2016-03-19T04:33:43"/>
    <n v="29.95833333332848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.19999999999999"/>
    <n v="21.366666666666667"/>
    <s v="music"/>
    <s v="electronic music"/>
    <x v="1039"/>
    <d v="2016-12-13T07:59:00"/>
    <n v="25.223310185181617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.29411764705882354"/>
    <n v="250"/>
    <s v="journalism"/>
    <s v="audio"/>
    <x v="1040"/>
    <d v="2016-08-27T17:00:09"/>
    <n v="30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n v="0"/>
    <s v="journalism"/>
    <s v="audio"/>
    <x v="1041"/>
    <d v="2014-07-31T01:26:32"/>
    <n v="20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"/>
    <n v="10"/>
    <s v="journalism"/>
    <s v="audio"/>
    <x v="1042"/>
    <d v="2014-09-12T10:00:00"/>
    <n v="42.720509259255778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8"/>
    <n v="29.236301369863014"/>
    <s v="journalism"/>
    <s v="audio"/>
    <x v="1043"/>
    <d v="2015-05-20T06:04:15"/>
    <n v="30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5E-2"/>
    <n v="3"/>
    <s v="journalism"/>
    <s v="audio"/>
    <x v="1044"/>
    <d v="2015-03-05T20:27:00"/>
    <n v="56.92614583333488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7"/>
    <n v="33.25"/>
    <s v="journalism"/>
    <s v="audio"/>
    <x v="1045"/>
    <d v="2014-08-23T20:59:10"/>
    <n v="3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n v="0"/>
    <s v="journalism"/>
    <s v="audio"/>
    <x v="1046"/>
    <d v="2015-12-26T20:26:00"/>
    <n v="45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.05"/>
    <n v="1"/>
    <s v="journalism"/>
    <s v="audio"/>
    <x v="1047"/>
    <d v="2014-11-05T20:38:35"/>
    <n v="30.04166666667151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"/>
    <n v="53"/>
    <s v="journalism"/>
    <s v="audio"/>
    <x v="1048"/>
    <d v="2016-09-25T01:16:29"/>
    <n v="40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n v="0"/>
    <s v="journalism"/>
    <s v="audio"/>
    <x v="1049"/>
    <d v="2016-02-12T10:20:45"/>
    <n v="30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n v="0"/>
    <s v="journalism"/>
    <s v="audio"/>
    <x v="1050"/>
    <d v="2015-09-14T19:07:57"/>
    <n v="30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n v="0"/>
    <s v="journalism"/>
    <s v="audio"/>
    <x v="1051"/>
    <d v="2014-08-27T00:20:25"/>
    <n v="28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n v="0"/>
    <s v="journalism"/>
    <s v="audio"/>
    <x v="1052"/>
    <d v="2016-06-06T20:09:00"/>
    <n v="44.04218750000291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s v="journalism"/>
    <s v="audio"/>
    <x v="1053"/>
    <d v="2017-03-06T04:08:52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n v="0"/>
    <s v="journalism"/>
    <s v="audio"/>
    <x v="1054"/>
    <d v="2014-08-10T22:00:00"/>
    <n v="30.06482638888701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n v="0"/>
    <s v="journalism"/>
    <s v="audio"/>
    <x v="1055"/>
    <d v="2016-03-07T23:49:05"/>
    <n v="30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n v="0"/>
    <s v="journalism"/>
    <s v="audio"/>
    <x v="1056"/>
    <d v="2015-04-24T16:16:17"/>
    <n v="59.958333333343035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n v="0"/>
    <s v="journalism"/>
    <s v="audio"/>
    <x v="1057"/>
    <d v="2016-12-04T21:54:43"/>
    <n v="30.04166666667151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n v="0"/>
    <s v="journalism"/>
    <s v="audio"/>
    <x v="1058"/>
    <d v="2015-03-26T00:00:00"/>
    <n v="41.099039351851388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n v="0"/>
    <s v="journalism"/>
    <s v="audio"/>
    <x v="1059"/>
    <d v="2015-03-13T17:57:36"/>
    <n v="29.958333333335759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s v="journalism"/>
    <s v="audio"/>
    <x v="1060"/>
    <d v="2015-04-15T21:54:53"/>
    <n v="30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n v="0"/>
    <s v="journalism"/>
    <s v="audio"/>
    <x v="1061"/>
    <d v="2016-05-02T01:00:00"/>
    <n v="59.764953703706851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.477386934673376"/>
    <n v="47.5"/>
    <s v="journalism"/>
    <s v="audio"/>
    <x v="1062"/>
    <d v="2016-07-12T19:22:21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n v="0"/>
    <s v="journalism"/>
    <s v="audio"/>
    <x v="1063"/>
    <d v="2016-08-31T00:44:22"/>
    <n v="30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"/>
    <n v="65.666666666666671"/>
    <s v="games"/>
    <s v="video games"/>
    <x v="1064"/>
    <d v="2013-07-07T05:28:23"/>
    <n v="45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"/>
    <n v="16.2"/>
    <s v="games"/>
    <s v="video games"/>
    <x v="1065"/>
    <d v="2014-02-19T09:08:42"/>
    <n v="28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"/>
    <n v="34.128378378378379"/>
    <s v="games"/>
    <s v="video games"/>
    <x v="1066"/>
    <d v="2013-08-04T23:06:22"/>
    <n v="45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s v="games"/>
    <s v="video games"/>
    <x v="1067"/>
    <d v="2013-12-21T20:32:11"/>
    <n v="30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.15"/>
    <n v="11.25"/>
    <s v="games"/>
    <s v="video games"/>
    <x v="1068"/>
    <d v="2016-04-10T07:54:24"/>
    <n v="29.958333333343035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8.636363636363633"/>
    <n v="40.476190476190474"/>
    <s v="games"/>
    <s v="video games"/>
    <x v="1069"/>
    <d v="2013-11-26T06:30:59"/>
    <n v="32.0416666666715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0.70000000000000007"/>
    <n v="35"/>
    <s v="games"/>
    <s v="video games"/>
    <x v="1070"/>
    <d v="2012-10-01T00:17:02"/>
    <n v="20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n v="0"/>
    <s v="games"/>
    <s v="video games"/>
    <x v="1071"/>
    <d v="2015-11-17T19:04:53"/>
    <n v="30.0416666666715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2"/>
    <n v="12.75"/>
    <s v="games"/>
    <s v="video games"/>
    <x v="1072"/>
    <d v="2014-02-05T19:58:17"/>
    <n v="30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5"/>
    <n v="10"/>
    <s v="games"/>
    <s v="video games"/>
    <x v="1073"/>
    <d v="2011-10-16T23:09:01"/>
    <n v="30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5"/>
    <n v="113.56666666666666"/>
    <s v="games"/>
    <s v="video games"/>
    <x v="1074"/>
    <d v="2014-01-04T04:09:05"/>
    <n v="30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5"/>
    <n v="15"/>
    <s v="games"/>
    <s v="video games"/>
    <x v="1075"/>
    <d v="2012-05-06T21:41:56"/>
    <n v="30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2.765333333333331"/>
    <n v="48.281025641025643"/>
    <s v="games"/>
    <s v="video games"/>
    <x v="1076"/>
    <d v="2014-09-11T09:04:10"/>
    <n v="55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.376000000000001"/>
    <n v="43.976047904191617"/>
    <s v="games"/>
    <s v="video games"/>
    <x v="1077"/>
    <d v="2016-01-14T04:00:11"/>
    <n v="3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5"/>
    <n v="9"/>
    <s v="games"/>
    <s v="video games"/>
    <x v="1078"/>
    <d v="2011-07-22T04:42:01"/>
    <n v="45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8"/>
    <n v="37.666666666666664"/>
    <s v="games"/>
    <s v="video games"/>
    <x v="1079"/>
    <d v="2016-05-14T13:35:36"/>
    <n v="25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4"/>
    <n v="18.581632653061224"/>
    <s v="games"/>
    <s v="video games"/>
    <x v="1080"/>
    <d v="2014-05-11T03:18:53"/>
    <n v="30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2E-2"/>
    <n v="3"/>
    <s v="games"/>
    <s v="video games"/>
    <x v="1081"/>
    <d v="2015-01-28T22:14:52"/>
    <n v="30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0.55999999999999994"/>
    <n v="18.666666666666668"/>
    <s v="games"/>
    <s v="video games"/>
    <x v="1082"/>
    <d v="2012-08-10T21:44:48"/>
    <n v="30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0.82000000000000006"/>
    <n v="410"/>
    <s v="games"/>
    <s v="video games"/>
    <x v="1083"/>
    <d v="2014-08-02T15:49:43"/>
    <n v="60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n v="0"/>
    <s v="games"/>
    <s v="video games"/>
    <x v="1084"/>
    <d v="2014-08-08T21:53:24"/>
    <n v="30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"/>
    <n v="114"/>
    <s v="games"/>
    <s v="video games"/>
    <x v="1085"/>
    <d v="2016-03-14T15:06:15"/>
    <n v="29.958333333335759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43E-2"/>
    <n v="7.5"/>
    <s v="games"/>
    <s v="video games"/>
    <x v="1086"/>
    <d v="2014-08-24T20:48:11"/>
    <n v="30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n v="0"/>
    <s v="games"/>
    <s v="video games"/>
    <x v="1087"/>
    <d v="2014-06-15T17:08:07"/>
    <n v="30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.182977777777777"/>
    <n v="43.41727891156463"/>
    <s v="games"/>
    <s v="video games"/>
    <x v="1088"/>
    <d v="2014-04-24T19:11:07"/>
    <n v="30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2"/>
    <n v="23.959183673469386"/>
    <s v="games"/>
    <s v="video games"/>
    <x v="1089"/>
    <d v="2015-06-26T04:32:55"/>
    <n v="30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5E-2"/>
    <n v="5"/>
    <s v="games"/>
    <s v="video games"/>
    <x v="1090"/>
    <d v="2015-05-29T04:27:33"/>
    <n v="3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2.5"/>
    <n v="12.5"/>
    <s v="games"/>
    <s v="video games"/>
    <x v="1091"/>
    <d v="2016-04-10T18:41:12"/>
    <n v="29.958333333328483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"/>
    <n v="3"/>
    <s v="games"/>
    <s v="video games"/>
    <x v="1092"/>
    <d v="2013-01-06T00:37:18"/>
    <n v="30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.083333333333334"/>
    <n v="10.5625"/>
    <s v="games"/>
    <s v="video games"/>
    <x v="1093"/>
    <d v="2016-02-11T23:22:17"/>
    <n v="15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.300055555555556"/>
    <n v="122.00037037037038"/>
    <s v="games"/>
    <s v="video games"/>
    <x v="1094"/>
    <d v="2011-10-09T17:07:13"/>
    <n v="30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"/>
    <n v="267.80851063829789"/>
    <s v="games"/>
    <s v="video games"/>
    <x v="1095"/>
    <d v="2013-08-30T12:53:40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7.933333333333334"/>
    <n v="74.206896551724142"/>
    <s v="games"/>
    <s v="video games"/>
    <x v="1096"/>
    <d v="2014-10-04T03:30:00"/>
    <n v="30.627847222225682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7E-2"/>
    <n v="6.7142857142857144"/>
    <s v="games"/>
    <s v="video games"/>
    <x v="1097"/>
    <d v="2014-03-02T19:01:17"/>
    <n v="40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6"/>
    <n v="81.954545454545453"/>
    <s v="games"/>
    <s v="video games"/>
    <x v="1098"/>
    <d v="2014-04-13T18:18:15"/>
    <n v="30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0.5"/>
    <n v="25"/>
    <s v="games"/>
    <s v="video games"/>
    <x v="1099"/>
    <d v="2015-05-13T20:04:28"/>
    <n v="30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"/>
    <n v="10"/>
    <s v="games"/>
    <s v="video games"/>
    <x v="1100"/>
    <d v="2016-02-14T02:39:31"/>
    <n v="30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1000000000000002E-2"/>
    <n v="6.833333333333333"/>
    <s v="games"/>
    <s v="video games"/>
    <x v="1101"/>
    <d v="2016-07-14T18:12:00"/>
    <n v="26.985902777771116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5"/>
    <n v="17.708333333333332"/>
    <s v="games"/>
    <s v="video games"/>
    <x v="1102"/>
    <d v="2013-12-09T05:59:00"/>
    <n v="40.203877314808778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"/>
    <n v="16.2"/>
    <s v="games"/>
    <s v="video games"/>
    <x v="1103"/>
    <d v="2016-06-18T05:19:50"/>
    <n v="6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71"/>
    <n v="80.297297297297291"/>
    <s v="games"/>
    <s v="video games"/>
    <x v="1104"/>
    <d v="2014-06-11T09:50:21"/>
    <n v="30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.159"/>
    <n v="71.55"/>
    <s v="games"/>
    <s v="video games"/>
    <x v="1105"/>
    <d v="2014-03-24T02:15:27"/>
    <n v="29.958333333335759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.25"/>
    <n v="23.571428571428573"/>
    <s v="games"/>
    <s v="video games"/>
    <x v="1106"/>
    <d v="2012-04-04T16:46:15"/>
    <n v="29.958333333328483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n v="0"/>
    <s v="games"/>
    <s v="video games"/>
    <x v="1107"/>
    <d v="2014-07-23T20:40:24"/>
    <n v="30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"/>
    <n v="34.88095238095238"/>
    <s v="games"/>
    <s v="video games"/>
    <x v="1108"/>
    <d v="2012-04-13T14:17:15"/>
    <n v="59.958333333335759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.44999999999999996"/>
    <n v="15"/>
    <s v="games"/>
    <s v="video games"/>
    <x v="1109"/>
    <d v="2016-11-18T19:03:10"/>
    <n v="30.041666666656965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0.51"/>
    <n v="23.181818181818183"/>
    <s v="games"/>
    <s v="video games"/>
    <x v="1110"/>
    <d v="2012-12-07T22:23:42"/>
    <n v="30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.04"/>
    <n v="1"/>
    <s v="games"/>
    <s v="video games"/>
    <x v="1111"/>
    <d v="2016-01-08T04:53:10"/>
    <n v="3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5.537409090909087"/>
    <n v="100.23371794871794"/>
    <s v="games"/>
    <s v="video games"/>
    <x v="1112"/>
    <d v="2015-01-19T08:30:00"/>
    <n v="59.594780092593282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0.5"/>
    <n v="5"/>
    <s v="games"/>
    <s v="video games"/>
    <x v="1113"/>
    <d v="2014-08-14T23:27:00"/>
    <n v="3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.16666666666666669"/>
    <n v="3.3333333333333335"/>
    <s v="games"/>
    <s v="video games"/>
    <x v="1114"/>
    <d v="2013-10-09T08:18:07"/>
    <n v="30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.13250000000000001"/>
    <n v="13.25"/>
    <s v="games"/>
    <s v="video games"/>
    <x v="1115"/>
    <d v="2016-03-30T15:41:35"/>
    <n v="29.958333333335759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7E-2"/>
    <n v="17.852"/>
    <s v="games"/>
    <s v="video games"/>
    <x v="1116"/>
    <d v="2012-06-09T20:20:08"/>
    <n v="60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7"/>
    <n v="10.375"/>
    <s v="games"/>
    <s v="video games"/>
    <x v="1117"/>
    <d v="2015-12-25T14:21:53"/>
    <n v="3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"/>
    <n v="36.333333333333336"/>
    <s v="games"/>
    <s v="video games"/>
    <x v="1118"/>
    <d v="2014-04-05T02:59:39"/>
    <n v="29.95833333333575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.23809523809523811"/>
    <n v="5"/>
    <s v="games"/>
    <s v="video games"/>
    <x v="1119"/>
    <d v="2014-04-06T19:01:04"/>
    <n v="13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n v="0"/>
    <s v="games"/>
    <s v="video games"/>
    <x v="1120"/>
    <d v="2011-10-28T20:56:40"/>
    <n v="45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599999999999999E-2"/>
    <n v="5.8"/>
    <s v="games"/>
    <s v="video games"/>
    <x v="1121"/>
    <d v="2016-03-13T21:25:16"/>
    <n v="29.958333333328483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n v="0"/>
    <s v="games"/>
    <s v="video games"/>
    <x v="1122"/>
    <d v="2013-05-30T16:53:45"/>
    <n v="14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.22"/>
    <n v="3.6666666666666665"/>
    <s v="games"/>
    <s v="video games"/>
    <x v="1123"/>
    <d v="2014-04-19T12:34:08"/>
    <n v="30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.47222222222222221"/>
    <n v="60.714285714285715"/>
    <s v="games"/>
    <s v="mobile games"/>
    <x v="1124"/>
    <d v="2015-04-30T16:00:51"/>
    <n v="30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n v="0"/>
    <s v="games"/>
    <s v="mobile games"/>
    <x v="1125"/>
    <d v="2015-09-25T14:58:50"/>
    <n v="6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0.5"/>
    <n v="5"/>
    <s v="games"/>
    <s v="mobile games"/>
    <x v="1126"/>
    <d v="2016-07-14T07:51:34"/>
    <n v="30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"/>
    <n v="25.434782608695652"/>
    <s v="games"/>
    <s v="mobile games"/>
    <x v="1127"/>
    <d v="2014-11-14T21:30:00"/>
    <n v="31.041666666664241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.1"/>
    <n v="1"/>
    <s v="games"/>
    <s v="mobile games"/>
    <x v="1128"/>
    <d v="2014-08-07T15:35:17"/>
    <n v="30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.105"/>
    <n v="10.5"/>
    <s v="games"/>
    <s v="mobile games"/>
    <x v="1129"/>
    <d v="2016-06-05T06:21:33"/>
    <n v="30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.22"/>
    <n v="3.6666666666666665"/>
    <s v="games"/>
    <s v="mobile games"/>
    <x v="1130"/>
    <d v="2014-11-26T00:55:00"/>
    <n v="60.041666666664241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n v="0"/>
    <s v="games"/>
    <s v="mobile games"/>
    <x v="1131"/>
    <d v="2015-12-24T21:47:48"/>
    <n v="30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.38"/>
    <n v="110.61538461538461"/>
    <s v="games"/>
    <s v="mobile games"/>
    <x v="1132"/>
    <d v="2017-01-01T02:46:11"/>
    <n v="30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0.66666666666666674"/>
    <n v="20"/>
    <s v="games"/>
    <s v="mobile games"/>
    <x v="1133"/>
    <d v="2014-07-31T09:46:21"/>
    <n v="30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1E-3"/>
    <n v="1"/>
    <s v="games"/>
    <s v="mobile games"/>
    <x v="1134"/>
    <d v="2014-11-29T04:33:00"/>
    <n v="13.904537037036789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s v="games"/>
    <s v="mobile games"/>
    <x v="1135"/>
    <d v="2016-08-06T23:44:54"/>
    <n v="30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7"/>
    <n v="45"/>
    <s v="games"/>
    <s v="mobile games"/>
    <x v="1136"/>
    <d v="2015-12-19T16:07:09"/>
    <n v="3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39.5"/>
    <n v="253.2051282051282"/>
    <s v="games"/>
    <s v="mobile games"/>
    <x v="1137"/>
    <d v="2016-04-23T19:40:21"/>
    <n v="30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.35714285714285715"/>
    <n v="31.25"/>
    <s v="games"/>
    <s v="mobile games"/>
    <x v="1138"/>
    <d v="2017-01-21T21:45:31"/>
    <n v="20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E-2"/>
    <n v="5"/>
    <s v="games"/>
    <s v="mobile games"/>
    <x v="1139"/>
    <d v="2015-01-01T08:20:26"/>
    <n v="30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n v="0"/>
    <s v="games"/>
    <s v="mobile games"/>
    <x v="1140"/>
    <d v="2015-08-06T11:05:21"/>
    <n v="30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n v="0"/>
    <s v="games"/>
    <s v="mobile games"/>
    <x v="1141"/>
    <d v="2015-07-09T16:47:30"/>
    <n v="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n v="0"/>
    <s v="games"/>
    <s v="mobile games"/>
    <x v="1142"/>
    <d v="2015-02-17T00:08:47"/>
    <n v="30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.41333333333333333"/>
    <n v="23.25"/>
    <s v="games"/>
    <s v="mobile games"/>
    <x v="1143"/>
    <d v="2015-12-17T04:38:46"/>
    <n v="30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n v="0"/>
    <s v="food"/>
    <s v="food trucks"/>
    <x v="1144"/>
    <d v="2015-04-29T04:22:00"/>
    <n v="3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.125"/>
    <n v="100"/>
    <s v="food"/>
    <s v="food trucks"/>
    <x v="1145"/>
    <d v="2014-10-02T17:56:32"/>
    <n v="60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9"/>
    <n v="44.166666666666664"/>
    <s v="food"/>
    <s v="food trucks"/>
    <x v="1146"/>
    <d v="2014-05-02T22:52:53"/>
    <n v="38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n v="0"/>
    <s v="food"/>
    <s v="food trucks"/>
    <x v="1147"/>
    <d v="2014-10-19T23:19:43"/>
    <n v="60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.48666666666666669"/>
    <n v="24.333333333333332"/>
    <s v="food"/>
    <s v="food trucks"/>
    <x v="1148"/>
    <d v="2016-12-01T05:06:21"/>
    <n v="30.041666666671517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.15"/>
    <n v="37.5"/>
    <s v="food"/>
    <s v="food trucks"/>
    <x v="1149"/>
    <d v="2016-06-16T17:02:46"/>
    <n v="30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.08"/>
    <n v="42"/>
    <s v="food"/>
    <s v="food trucks"/>
    <x v="1150"/>
    <d v="2016-01-08T22:54:35"/>
    <n v="60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n v="0"/>
    <s v="food"/>
    <s v="food trucks"/>
    <x v="1151"/>
    <d v="2015-09-07T02:27:43"/>
    <n v="30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5"/>
    <n v="60.733333333333334"/>
    <s v="food"/>
    <s v="food trucks"/>
    <x v="1152"/>
    <d v="2015-05-15T17:01:52"/>
    <n v="30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0.625"/>
    <n v="50"/>
    <s v="food"/>
    <s v="food trucks"/>
    <x v="1153"/>
    <d v="2015-06-18T17:08:25"/>
    <n v="30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"/>
    <n v="108.33333333333333"/>
    <s v="food"/>
    <s v="food trucks"/>
    <x v="1154"/>
    <d v="2015-09-06T02:36:46"/>
    <n v="3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0.752"/>
    <n v="23.5"/>
    <s v="food"/>
    <s v="food trucks"/>
    <x v="1155"/>
    <d v="2014-08-14T18:20:08"/>
    <n v="30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n v="0"/>
    <s v="food"/>
    <s v="food trucks"/>
    <x v="1156"/>
    <d v="2015-02-24T01:42:42"/>
    <n v="3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"/>
    <n v="50.333333333333336"/>
    <s v="food"/>
    <s v="food trucks"/>
    <x v="1157"/>
    <d v="2014-12-05T16:04:40"/>
    <n v="60.04166666667151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.46666666666666673"/>
    <n v="11.666666666666666"/>
    <s v="food"/>
    <s v="food trucks"/>
    <x v="1158"/>
    <d v="2014-12-09T02:12:08"/>
    <n v="30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n v="0"/>
    <s v="food"/>
    <s v="food trucks"/>
    <x v="1159"/>
    <d v="2015-06-30T15:45:00"/>
    <n v="30.929803240738693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"/>
    <n v="60.789473684210527"/>
    <s v="food"/>
    <s v="food trucks"/>
    <x v="1160"/>
    <d v="2015-03-28T02:43:06"/>
    <n v="29.958333333343035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n v="0"/>
    <s v="food"/>
    <s v="food trucks"/>
    <x v="1161"/>
    <d v="2015-05-19T15:06:29"/>
    <n v="21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41E-2"/>
    <n v="17.5"/>
    <s v="food"/>
    <s v="food trucks"/>
    <x v="1162"/>
    <d v="2014-09-25T16:24:24"/>
    <n v="31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n v="0"/>
    <s v="food"/>
    <s v="food trucks"/>
    <x v="1163"/>
    <d v="2014-08-09T17:22:00"/>
    <n v="3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n v="0"/>
    <s v="food"/>
    <s v="food trucks"/>
    <x v="1164"/>
    <d v="2016-06-18T17:23:02"/>
    <n v="30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0.705000000000002"/>
    <n v="82.82"/>
    <s v="food"/>
    <s v="food trucks"/>
    <x v="1165"/>
    <d v="2014-07-06T05:08:50"/>
    <n v="34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.139999999999997"/>
    <n v="358.875"/>
    <s v="food"/>
    <s v="food trucks"/>
    <x v="1166"/>
    <d v="2015-06-26T04:00:00"/>
    <n v="30.681226851855172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6"/>
    <n v="61.1875"/>
    <s v="food"/>
    <s v="food trucks"/>
    <x v="1167"/>
    <d v="2014-09-12T17:38:15"/>
    <n v="31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1"/>
    <n v="340"/>
    <s v="food"/>
    <s v="food trucks"/>
    <x v="1168"/>
    <d v="2016-09-22T01:17:45"/>
    <n v="30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.16999999999999998"/>
    <n v="5.666666666666667"/>
    <s v="food"/>
    <s v="food trucks"/>
    <x v="1169"/>
    <d v="2015-02-22T08:29:23"/>
    <n v="30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.4"/>
    <n v="50"/>
    <s v="food"/>
    <s v="food trucks"/>
    <x v="1170"/>
    <d v="2015-05-30T21:26:11"/>
    <n v="30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.1"/>
    <n v="25"/>
    <s v="food"/>
    <s v="food trucks"/>
    <x v="1171"/>
    <d v="2014-11-13T20:18:47"/>
    <n v="18.041666666664241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n v="0"/>
    <s v="food"/>
    <s v="food trucks"/>
    <x v="1172"/>
    <d v="2014-08-20T16:22:3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E-2"/>
    <n v="30"/>
    <s v="food"/>
    <s v="food trucks"/>
    <x v="1173"/>
    <d v="2015-08-03T04:27:37"/>
    <n v="35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2"/>
    <n v="46.631578947368418"/>
    <s v="food"/>
    <s v="food trucks"/>
    <x v="1174"/>
    <d v="2016-05-08T20:12:07"/>
    <n v="30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3"/>
    <n v="65"/>
    <s v="food"/>
    <s v="food trucks"/>
    <x v="1175"/>
    <d v="2015-07-15T17:28:59"/>
    <n v="30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3E-3"/>
    <n v="10"/>
    <s v="food"/>
    <s v="food trucks"/>
    <x v="1176"/>
    <d v="2017-03-06T13:00:00"/>
    <n v="54.522013888898073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n v="0"/>
    <s v="food"/>
    <s v="food trucks"/>
    <x v="1177"/>
    <d v="2014-10-15T15:51:36"/>
    <n v="30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1E-3"/>
    <n v="5"/>
    <s v="food"/>
    <s v="food trucks"/>
    <x v="1178"/>
    <d v="2014-08-16T21:44:12"/>
    <n v="30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9"/>
    <n v="640"/>
    <s v="food"/>
    <s v="food trucks"/>
    <x v="1179"/>
    <d v="2015-10-28T17:17:07"/>
    <n v="30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1.75"/>
    <n v="69.117647058823536"/>
    <s v="food"/>
    <s v="food trucks"/>
    <x v="1180"/>
    <d v="2014-06-28T19:21:54"/>
    <n v="37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2E-3"/>
    <n v="1.3333333333333333"/>
    <s v="food"/>
    <s v="food trucks"/>
    <x v="1181"/>
    <d v="2015-03-01T08:08:41"/>
    <n v="3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"/>
    <n v="10.5"/>
    <s v="food"/>
    <s v="food trucks"/>
    <x v="1182"/>
    <d v="2017-01-12T16:42:00"/>
    <n v="18.868425925924385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3333333333336"/>
    <s v="food"/>
    <s v="food trucks"/>
    <x v="1183"/>
    <d v="2016-11-02T03:59:00"/>
    <n v="19.304594907414867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4.93636363636362"/>
    <n v="61.562666666666665"/>
    <s v="photography"/>
    <s v="photobooks"/>
    <x v="1184"/>
    <d v="2017-02-06T14:23:31"/>
    <n v="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.44"/>
    <n v="118.73873873873873"/>
    <s v="photography"/>
    <s v="photobooks"/>
    <x v="1185"/>
    <d v="2015-06-08T04:00:00"/>
    <n v="32.301516203704523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6.73333333333332"/>
    <n v="65.081300813008127"/>
    <s v="photography"/>
    <s v="photobooks"/>
    <x v="1186"/>
    <d v="2015-06-01T22:42:00"/>
    <n v="33.082465277781012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.12571428571428"/>
    <n v="130.15714285714284"/>
    <s v="photography"/>
    <s v="photobooks"/>
    <x v="1187"/>
    <d v="2015-05-17T18:00:00"/>
    <n v="31.855057870372548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0.54999999999998"/>
    <n v="37.776470588235291"/>
    <s v="photography"/>
    <s v="photobooks"/>
    <x v="1188"/>
    <d v="2016-12-28T16:49:00"/>
    <n v="21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7.77777777777777"/>
    <n v="112.79069767441861"/>
    <s v="photography"/>
    <s v="photobooks"/>
    <x v="1189"/>
    <d v="2016-06-29T23:29:55"/>
    <n v="21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307692307692"/>
    <s v="photography"/>
    <s v="photobooks"/>
    <x v="1190"/>
    <d v="2014-08-31T15:58:45"/>
    <n v="3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.07407407407408"/>
    <n v="89.242424242424249"/>
    <s v="photography"/>
    <s v="photobooks"/>
    <x v="1191"/>
    <d v="2016-03-20T13:29:20"/>
    <n v="29.958333333328483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33333333333332"/>
    <s v="photography"/>
    <s v="photobooks"/>
    <x v="1192"/>
    <d v="2017-02-11T12:09:38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3.95714285714286"/>
    <n v="79.967032967032964"/>
    <s v="photography"/>
    <s v="photobooks"/>
    <x v="1193"/>
    <d v="2016-04-09T17:37:33"/>
    <n v="59.95833333332848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.24"/>
    <n v="56.414565826330531"/>
    <s v="photography"/>
    <s v="photobooks"/>
    <x v="1194"/>
    <d v="2015-04-08T11:42:59"/>
    <n v="3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1764705882348"/>
    <s v="photography"/>
    <s v="photobooks"/>
    <x v="1195"/>
    <d v="2015-12-20T09:00:00"/>
    <n v="60.027164351849933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69.91034482758624"/>
    <n v="76.439453125"/>
    <s v="photography"/>
    <s v="photobooks"/>
    <x v="1196"/>
    <d v="2015-12-18T19:38:59"/>
    <n v="3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.29333333333332"/>
    <n v="121"/>
    <s v="photography"/>
    <s v="photobooks"/>
    <x v="1197"/>
    <d v="2016-06-13T05:59:00"/>
    <n v="30.584560185183364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0.59999999999997"/>
    <n v="54.616766467065865"/>
    <s v="photography"/>
    <s v="photobooks"/>
    <x v="1198"/>
    <d v="2015-12-31T03:00:00"/>
    <n v="35.505949074075033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.31677953348381"/>
    <n v="299.22222222222223"/>
    <s v="photography"/>
    <s v="photobooks"/>
    <x v="1199"/>
    <d v="2015-07-08T18:30:00"/>
    <n v="32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5.60416666666667"/>
    <n v="58.533980582524272"/>
    <s v="photography"/>
    <s v="photobooks"/>
    <x v="1200"/>
    <d v="2015-04-16T11:27:36"/>
    <n v="21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.43783333333334"/>
    <n v="55.371801801801809"/>
    <s v="photography"/>
    <s v="photobooks"/>
    <x v="1201"/>
    <d v="2016-07-15T14:34:06"/>
    <n v="3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.244"/>
    <n v="183.80442804428046"/>
    <s v="photography"/>
    <s v="photobooks"/>
    <x v="1202"/>
    <d v="2015-06-27T06:55:54"/>
    <n v="3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.45398773006136"/>
    <n v="165.34653465346534"/>
    <s v="photography"/>
    <s v="photobooks"/>
    <x v="1203"/>
    <d v="2015-05-31T14:45:27"/>
    <n v="3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2.94615384615385"/>
    <n v="234.78947368421052"/>
    <s v="photography"/>
    <s v="photobooks"/>
    <x v="1204"/>
    <d v="2015-12-04T05:00:00"/>
    <n v="44.460266203699575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0.86153846153847"/>
    <n v="211.48387096774192"/>
    <s v="photography"/>
    <s v="photobooks"/>
    <x v="1205"/>
    <d v="2015-06-13T12:09:11"/>
    <n v="3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4.99999999999999"/>
    <n v="32.34375"/>
    <s v="photography"/>
    <s v="photobooks"/>
    <x v="1206"/>
    <d v="2017-03-11T13:29:00"/>
    <n v="32.785729166658712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.16766467065868"/>
    <n v="123.37588652482269"/>
    <s v="photography"/>
    <s v="photobooks"/>
    <x v="1207"/>
    <d v="2016-03-31T10:00:00"/>
    <n v="29.986423611117061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.29999999999998"/>
    <n v="207.06666666666666"/>
    <s v="photography"/>
    <s v="photobooks"/>
    <x v="1208"/>
    <d v="2016-03-24T16:01:04"/>
    <n v="29.958333333335759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08695652174"/>
    <s v="photography"/>
    <s v="photobooks"/>
    <x v="1209"/>
    <d v="2017-02-25T20:18:25"/>
    <n v="3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.31499999999997"/>
    <n v="493.81553398058253"/>
    <s v="photography"/>
    <s v="photobooks"/>
    <x v="1210"/>
    <d v="2015-05-31T21:00:00"/>
    <n v="22.933194444442051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.1"/>
    <n v="168.5"/>
    <s v="photography"/>
    <s v="photobooks"/>
    <x v="1211"/>
    <d v="2016-06-09T20:47:41"/>
    <n v="15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.04"/>
    <n v="38.867469879518069"/>
    <s v="photography"/>
    <s v="photobooks"/>
    <x v="1212"/>
    <d v="2015-11-27T01:00:00"/>
    <n v="16.091493055559113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.23076923076924"/>
    <n v="61.527777777777779"/>
    <s v="photography"/>
    <s v="photobooks"/>
    <x v="1213"/>
    <d v="2017-01-31T18:08:20"/>
    <n v="35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1.80000000000001"/>
    <n v="105.44"/>
    <s v="photography"/>
    <s v="photobooks"/>
    <x v="1214"/>
    <d v="2015-06-09T20:10:05"/>
    <n v="6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.0802000000001"/>
    <n v="71.592003642987251"/>
    <s v="photography"/>
    <s v="photobooks"/>
    <x v="1215"/>
    <d v="2014-05-30T22:09:16"/>
    <n v="3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5.70000000000002"/>
    <n v="91.882882882882882"/>
    <s v="photography"/>
    <s v="photobooks"/>
    <x v="1216"/>
    <d v="2015-10-02T23:03:00"/>
    <n v="32.344016203700448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2.60000000000001"/>
    <n v="148.57377049180329"/>
    <s v="photography"/>
    <s v="photobooks"/>
    <x v="1217"/>
    <d v="2016-07-14T19:25:40"/>
    <n v="3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.27777777777777"/>
    <n v="174.2134831460674"/>
    <s v="photography"/>
    <s v="photobooks"/>
    <x v="1218"/>
    <d v="2015-11-01T03:00:00"/>
    <n v="30.462962962963502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.16819571865443"/>
    <n v="102.86166007905139"/>
    <s v="photography"/>
    <s v="photobooks"/>
    <x v="1219"/>
    <d v="2016-10-20T11:05:13"/>
    <n v="3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3.76666666666668"/>
    <n v="111.17857142857143"/>
    <s v="photography"/>
    <s v="photobooks"/>
    <x v="1220"/>
    <d v="2015-08-25T15:05:12"/>
    <n v="3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s v="photography"/>
    <s v="photobooks"/>
    <x v="1221"/>
    <d v="2016-12-04T00:00:00"/>
    <n v="27.524444444439723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.375"/>
    <n v="81.268115942028984"/>
    <s v="photography"/>
    <s v="photobooks"/>
    <x v="1222"/>
    <d v="2016-04-01T04:00:00"/>
    <n v="30.446215277785086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.10606060606061"/>
    <n v="116.21465968586388"/>
    <s v="photography"/>
    <s v="photobooks"/>
    <x v="1223"/>
    <d v="2016-11-10T05:15:09"/>
    <n v="30.041666666671517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73"/>
    <n v="58.888888888888886"/>
    <s v="music"/>
    <s v="world music"/>
    <x v="1224"/>
    <d v="2014-06-06T13:11:42"/>
    <n v="60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5"/>
    <n v="44"/>
    <s v="music"/>
    <s v="world music"/>
    <x v="1225"/>
    <d v="2013-10-22T21:44:38"/>
    <n v="60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"/>
    <n v="48.424999999999997"/>
    <s v="music"/>
    <s v="world music"/>
    <x v="1226"/>
    <d v="2014-04-21T01:00:00"/>
    <n v="34.16688657407212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n v="0"/>
    <s v="music"/>
    <s v="world music"/>
    <x v="1227"/>
    <d v="2014-08-07T07:00:00"/>
    <n v="30.372499999997672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.299999999999997"/>
    <n v="61.041666666666664"/>
    <s v="music"/>
    <s v="world music"/>
    <x v="1228"/>
    <d v="2011-09-28T17:30:08"/>
    <n v="60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0.90909090909090906"/>
    <n v="25"/>
    <s v="music"/>
    <s v="world music"/>
    <x v="1229"/>
    <d v="2012-04-16T16:00:00"/>
    <n v="30.206863425926713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n v="0"/>
    <s v="music"/>
    <s v="world music"/>
    <x v="1230"/>
    <d v="2011-02-24T23:20:30"/>
    <n v="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n v="0"/>
    <s v="music"/>
    <s v="world music"/>
    <x v="1231"/>
    <d v="2015-08-28T01:00:00"/>
    <n v="50.09990740741341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0.8"/>
    <n v="40"/>
    <s v="music"/>
    <s v="world music"/>
    <x v="1232"/>
    <d v="2013-10-06T20:21:10"/>
    <n v="47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1.600000000000001"/>
    <n v="19.333333333333332"/>
    <s v="music"/>
    <s v="world music"/>
    <x v="1233"/>
    <d v="2012-02-21T22:46:14"/>
    <n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n v="0"/>
    <s v="music"/>
    <s v="world music"/>
    <x v="1234"/>
    <d v="2015-02-02T18:55:42"/>
    <n v="3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19"/>
    <n v="35"/>
    <s v="music"/>
    <s v="world music"/>
    <x v="1235"/>
    <d v="2013-12-15T03:14:59"/>
    <n v="40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n v="0"/>
    <s v="music"/>
    <s v="world music"/>
    <x v="1236"/>
    <d v="2012-07-28T16:00:00"/>
    <n v="7.9865277777789743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n v="0"/>
    <s v="music"/>
    <s v="world music"/>
    <x v="1237"/>
    <d v="2012-08-24T06:47:45"/>
    <n v="20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7.8"/>
    <n v="59.333333333333336"/>
    <s v="music"/>
    <s v="world music"/>
    <x v="1238"/>
    <d v="2011-08-06T14:38:56"/>
    <n v="30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n v="0"/>
    <s v="music"/>
    <s v="world music"/>
    <x v="1239"/>
    <d v="2012-01-05T23:06:07"/>
    <n v="30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7"/>
    <n v="30.125"/>
    <s v="music"/>
    <s v="world music"/>
    <x v="1240"/>
    <d v="2013-07-12T21:51:00"/>
    <n v="58.87040509258804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0.739999999999995"/>
    <n v="74.617647058823536"/>
    <s v="music"/>
    <s v="world music"/>
    <x v="1241"/>
    <d v="2014-11-03T05:59:00"/>
    <n v="22.41157407407445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0.54884742041712409"/>
    <n v="5"/>
    <s v="music"/>
    <s v="world music"/>
    <x v="1242"/>
    <d v="2011-09-11T13:18:00"/>
    <n v="15.38863425925956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.091666666666667"/>
    <n v="44.5"/>
    <s v="music"/>
    <s v="world music"/>
    <x v="1243"/>
    <d v="2011-07-08T21:00:00"/>
    <n v="60.99570601851883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3.8"/>
    <n v="46.133333333333333"/>
    <s v="music"/>
    <s v="rock"/>
    <x v="1244"/>
    <d v="2013-04-22T21:00:00"/>
    <n v="31.04950231481780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.24999999999999"/>
    <n v="141.47058823529412"/>
    <s v="music"/>
    <s v="rock"/>
    <x v="1245"/>
    <d v="2014-06-14T14:23:54"/>
    <n v="30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3870967741936"/>
    <s v="music"/>
    <s v="rock"/>
    <x v="1246"/>
    <d v="2011-12-06T02:02:29"/>
    <n v="45.04166666666424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.14285714285715"/>
    <n v="85.5"/>
    <s v="music"/>
    <s v="rock"/>
    <x v="1247"/>
    <d v="2013-05-06T07:00:55"/>
    <n v="30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1.63999999999999"/>
    <n v="64.254237288135599"/>
    <s v="music"/>
    <s v="rock"/>
    <x v="1248"/>
    <d v="2014-06-13T06:59:00"/>
    <n v="35.634108796301007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.44"/>
    <n v="64.46913580246914"/>
    <s v="music"/>
    <s v="rock"/>
    <x v="1249"/>
    <d v="2012-07-07T17:46:51"/>
    <n v="30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.15333333333331"/>
    <n v="118.2007874015748"/>
    <s v="music"/>
    <s v="rock"/>
    <x v="1250"/>
    <d v="2014-09-06T15:25:31"/>
    <n v="45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1.8"/>
    <n v="82.540540540540547"/>
    <s v="music"/>
    <s v="rock"/>
    <x v="1251"/>
    <d v="2011-09-25T19:32:47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7.65714285714284"/>
    <n v="34.170212765957444"/>
    <s v="music"/>
    <s v="rock"/>
    <x v="1252"/>
    <d v="2013-10-24T23:42:49"/>
    <n v="28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.2"/>
    <n v="42.73322081575246"/>
    <s v="music"/>
    <s v="rock"/>
    <x v="1253"/>
    <d v="2014-09-03T18:48:27"/>
    <n v="30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8.85074626865671"/>
    <n v="94.489361702127653"/>
    <s v="music"/>
    <s v="rock"/>
    <x v="1254"/>
    <d v="2011-01-01T04:59:00"/>
    <n v="56.58627314814657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.36666666666667"/>
    <n v="55.697247706422019"/>
    <s v="music"/>
    <s v="rock"/>
    <x v="1255"/>
    <d v="2013-12-01T21:17:32"/>
    <n v="30.04166666666424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7.96376666666666"/>
    <n v="98.030831024930734"/>
    <s v="music"/>
    <s v="rock"/>
    <x v="1256"/>
    <d v="2012-02-12T22:03:51"/>
    <n v="30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4.72727272727275"/>
    <n v="92.102272727272734"/>
    <s v="music"/>
    <s v="rock"/>
    <x v="1257"/>
    <d v="2011-04-03T01:03:10"/>
    <n v="48.958333333335759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.14633333333336"/>
    <n v="38.175462686567165"/>
    <s v="music"/>
    <s v="rock"/>
    <x v="1258"/>
    <d v="2013-08-31T14:40:12"/>
    <n v="30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.24"/>
    <n v="27.145833333333332"/>
    <s v="music"/>
    <s v="rock"/>
    <x v="1259"/>
    <d v="2014-06-09T03:59:00"/>
    <n v="32.19532407407678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3.66666666666667"/>
    <n v="50.689189189189186"/>
    <s v="music"/>
    <s v="rock"/>
    <x v="1260"/>
    <d v="2014-02-26T20:13:40"/>
    <n v="3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.25"/>
    <n v="38.942307692307693"/>
    <s v="music"/>
    <s v="rock"/>
    <x v="1261"/>
    <d v="2014-01-29T08:13:47"/>
    <n v="30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.41538461538462"/>
    <n v="77.638095238095232"/>
    <s v="music"/>
    <s v="rock"/>
    <x v="1262"/>
    <d v="2014-02-16T18:18:12"/>
    <n v="30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36585365853661"/>
    <s v="music"/>
    <s v="rock"/>
    <x v="1263"/>
    <d v="2014-03-29T01:00:00"/>
    <n v="34.957523148143082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.46153846153845"/>
    <n v="31.823529411764707"/>
    <s v="music"/>
    <s v="rock"/>
    <x v="1264"/>
    <d v="2013-10-29T15:54:43"/>
    <n v="29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.14771428571429"/>
    <n v="63.184393939393942"/>
    <s v="music"/>
    <s v="rock"/>
    <x v="1265"/>
    <d v="2010-11-30T15:43:35"/>
    <n v="47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.47368421052632"/>
    <n v="190.9"/>
    <s v="music"/>
    <s v="rock"/>
    <x v="1266"/>
    <d v="2014-01-11T21:02:25"/>
    <n v="30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1.8"/>
    <n v="140.85534591194968"/>
    <s v="music"/>
    <s v="rock"/>
    <x v="1267"/>
    <d v="2013-07-24T14:02:38"/>
    <n v="30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6.66666666666667"/>
    <n v="76.92307692307692"/>
    <s v="music"/>
    <s v="rock"/>
    <x v="1268"/>
    <d v="2013-09-20T20:17:27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8.64893617021276"/>
    <n v="99.15533980582525"/>
    <s v="music"/>
    <s v="rock"/>
    <x v="1269"/>
    <d v="2016-04-16T00:00:00"/>
    <n v="30.176944444450783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4.72"/>
    <n v="67.881656804733723"/>
    <s v="music"/>
    <s v="rock"/>
    <x v="1270"/>
    <d v="2012-03-25T19:34:02"/>
    <n v="59.958333333328483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1.8"/>
    <n v="246.29032258064515"/>
    <s v="music"/>
    <s v="rock"/>
    <x v="1271"/>
    <d v="2013-11-13T17:24:19"/>
    <n v="30.04166666666424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8571428571428"/>
    <s v="music"/>
    <s v="rock"/>
    <x v="1272"/>
    <d v="2010-06-15T04:00:00"/>
    <n v="69.42153935184615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3.49999999999999"/>
    <n v="76.666666666666671"/>
    <s v="music"/>
    <s v="rock"/>
    <x v="1273"/>
    <d v="2014-08-31T17:31:31"/>
    <n v="30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4.97535999999999"/>
    <n v="82.963254817987149"/>
    <s v="music"/>
    <s v="rock"/>
    <x v="1274"/>
    <d v="2012-08-30T16:33:45"/>
    <n v="3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.14066666666668"/>
    <n v="62.522107969151669"/>
    <s v="music"/>
    <s v="rock"/>
    <x v="1275"/>
    <d v="2013-08-07T20:49:47"/>
    <n v="35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.42100000000001"/>
    <n v="46.06808823529412"/>
    <s v="music"/>
    <s v="rock"/>
    <x v="1276"/>
    <d v="2009-09-01T04:00:00"/>
    <n v="49.46241898147855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.12433333333333"/>
    <n v="38.543946731234868"/>
    <s v="music"/>
    <s v="rock"/>
    <x v="1277"/>
    <d v="2012-09-04T13:29:07"/>
    <n v="3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4.93846153846152"/>
    <n v="53.005263157894738"/>
    <s v="music"/>
    <s v="rock"/>
    <x v="1278"/>
    <d v="2014-06-25T02:00:00"/>
    <n v="28.528171296296932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0.77157238734421"/>
    <n v="73.355396825396824"/>
    <s v="music"/>
    <s v="rock"/>
    <x v="1279"/>
    <d v="2014-03-24T01:22:50"/>
    <n v="39.958333333335759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0.91186666666665"/>
    <n v="127.97523076923076"/>
    <s v="music"/>
    <s v="rock"/>
    <x v="1280"/>
    <d v="2011-03-01T18:10:54"/>
    <n v="9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0.71428571428572"/>
    <n v="104.72972972972973"/>
    <s v="music"/>
    <s v="rock"/>
    <x v="1281"/>
    <d v="2013-07-28T17:50:36"/>
    <n v="20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3.61333333333333"/>
    <n v="67.671532846715323"/>
    <s v="music"/>
    <s v="rock"/>
    <x v="1282"/>
    <d v="2013-12-09T04:59:00"/>
    <n v="30.73246527777519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.05"/>
    <n v="95.931818181818187"/>
    <s v="music"/>
    <s v="rock"/>
    <x v="1283"/>
    <d v="2013-03-11T04:00:00"/>
    <n v="23.449201388888469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1290322580641"/>
    <s v="theater"/>
    <s v="plays"/>
    <x v="1284"/>
    <d v="2016-12-31T16:59:00"/>
    <n v="23.472893518519413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1.64999999999999"/>
    <n v="32.269841269841272"/>
    <s v="theater"/>
    <s v="plays"/>
    <x v="1285"/>
    <d v="2015-06-20T13:59:35"/>
    <n v="1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.33333333333333"/>
    <n v="81.25"/>
    <s v="theater"/>
    <s v="plays"/>
    <x v="1286"/>
    <d v="2015-02-17T14:00:00"/>
    <n v="13.198761574065429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s v="theater"/>
    <s v="plays"/>
    <x v="1287"/>
    <d v="2015-06-12T14:54:16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.44999999999999"/>
    <n v="65.868852459016395"/>
    <s v="theater"/>
    <s v="plays"/>
    <x v="1288"/>
    <d v="2016-08-10T04:00:00"/>
    <n v="31.01200231481925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.06666666666666"/>
    <n v="36.07692307692308"/>
    <s v="theater"/>
    <s v="plays"/>
    <x v="1289"/>
    <d v="2017-01-04T03:14:05"/>
    <n v="30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8.57142857142857"/>
    <n v="44.186046511627907"/>
    <s v="theater"/>
    <s v="plays"/>
    <x v="1290"/>
    <d v="2015-04-23T06:59:00"/>
    <n v="30.676030092596193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5.70000000000002"/>
    <n v="104.07142857142857"/>
    <s v="theater"/>
    <s v="plays"/>
    <x v="1291"/>
    <d v="2015-04-07T07:00:00"/>
    <n v="36.638993055559695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.00000000000001"/>
    <n v="35.96153846153846"/>
    <s v="theater"/>
    <s v="plays"/>
    <x v="1292"/>
    <d v="2015-10-06T22:59:00"/>
    <n v="27.193425925921474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.23333333333333"/>
    <n v="127.79166666666667"/>
    <s v="theater"/>
    <s v="plays"/>
    <x v="1293"/>
    <d v="2015-11-14T17:49:31"/>
    <n v="30.041666666656965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27272727272727"/>
    <s v="theater"/>
    <s v="plays"/>
    <x v="1294"/>
    <d v="2015-10-19T11:00:00"/>
    <n v="18.00466435184353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1.96000000000001"/>
    <n v="39.828125"/>
    <s v="theater"/>
    <s v="plays"/>
    <x v="1295"/>
    <d v="2015-07-29T17:00:00"/>
    <n v="30.135451388880028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.1764705882353"/>
    <n v="52.173913043478258"/>
    <s v="theater"/>
    <s v="plays"/>
    <x v="1296"/>
    <d v="2016-03-14T00:12:53"/>
    <n v="19.958333333335759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09.52500000000001"/>
    <n v="92.037815126050418"/>
    <s v="theater"/>
    <s v="plays"/>
    <x v="1297"/>
    <d v="2016-05-01T17:55:58"/>
    <n v="30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4.65"/>
    <n v="63.424242424242422"/>
    <s v="theater"/>
    <s v="plays"/>
    <x v="1298"/>
    <d v="2016-04-28T16:20:32"/>
    <n v="30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25"/>
    <s v="theater"/>
    <s v="plays"/>
    <x v="1299"/>
    <d v="2015-07-14T19:32:39"/>
    <n v="30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s v="theater"/>
    <s v="plays"/>
    <x v="1300"/>
    <d v="2016-06-01T18:57:00"/>
    <n v="39.114374999997381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2.75000000000001"/>
    <n v="70.862068965517238"/>
    <s v="theater"/>
    <s v="plays"/>
    <x v="1301"/>
    <d v="2015-07-21T03:00:00"/>
    <n v="10.375254629630945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s v="theater"/>
    <s v="plays"/>
    <x v="1302"/>
    <d v="2016-12-01T02:23:31"/>
    <n v="30.04166666666424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.26085714285716"/>
    <n v="42.214166666666671"/>
    <s v="theater"/>
    <s v="plays"/>
    <x v="1303"/>
    <d v="2016-07-31T11:00:00"/>
    <n v="16.01712962962483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39.627499999999998"/>
    <n v="152.41346153846155"/>
    <s v="technology"/>
    <s v="wearables"/>
    <x v="1304"/>
    <d v="2017-03-13T03:40:05"/>
    <n v="59.958333333328483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5.976666666666663"/>
    <n v="90.616279069767444"/>
    <s v="technology"/>
    <s v="wearables"/>
    <x v="1305"/>
    <d v="2016-07-21T17:30:00"/>
    <n v="29.0635648148163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.24636363636364"/>
    <n v="201.60393258426967"/>
    <s v="technology"/>
    <s v="wearables"/>
    <x v="1306"/>
    <d v="2014-12-04T10:58:54"/>
    <n v="30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1.514000000000001"/>
    <n v="127.93333333333334"/>
    <s v="technology"/>
    <s v="wearables"/>
    <x v="1307"/>
    <d v="2016-02-17T12:04:39"/>
    <n v="30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.360000000000001"/>
    <n v="29.894736842105264"/>
    <s v="technology"/>
    <s v="wearables"/>
    <x v="1308"/>
    <d v="2016-10-08T14:43:32"/>
    <n v="40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1.99130434782609"/>
    <n v="367.97142857142859"/>
    <s v="technology"/>
    <s v="wearables"/>
    <x v="1309"/>
    <d v="2015-10-15T21:11:08"/>
    <n v="35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5.5"/>
    <n v="129.16666666666666"/>
    <s v="technology"/>
    <s v="wearables"/>
    <x v="1310"/>
    <d v="2016-08-19T16:00:50"/>
    <n v="45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.027999999999999"/>
    <n v="800.7"/>
    <s v="technology"/>
    <s v="wearables"/>
    <x v="1311"/>
    <d v="2016-11-30T20:15:19"/>
    <n v="35.041666666671517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0.60869565217391308"/>
    <n v="28"/>
    <s v="technology"/>
    <s v="wearables"/>
    <x v="1312"/>
    <d v="2015-04-18T16:52:02"/>
    <n v="3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.114999999999998"/>
    <n v="102.01639344262296"/>
    <s v="technology"/>
    <s v="wearables"/>
    <x v="1313"/>
    <d v="2016-03-03T17:01:54"/>
    <n v="30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7"/>
    <n v="184.36363636363637"/>
    <s v="technology"/>
    <s v="wearables"/>
    <x v="1314"/>
    <d v="2016-10-21T16:04:20"/>
    <n v="6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.404000000000003"/>
    <n v="162.91935483870967"/>
    <s v="technology"/>
    <s v="wearables"/>
    <x v="1315"/>
    <d v="2015-11-06T01:00:00"/>
    <n v="35.543425925934571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3"/>
    <n v="1"/>
    <s v="technology"/>
    <s v="wearables"/>
    <x v="1316"/>
    <d v="2016-02-28T23:05:09"/>
    <n v="35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4"/>
    <n v="603.52631578947364"/>
    <s v="technology"/>
    <s v="wearables"/>
    <x v="1317"/>
    <d v="2016-07-21T14:00:00"/>
    <n v="52.347847222219571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.324999999999999"/>
    <n v="45.407407407407405"/>
    <s v="technology"/>
    <s v="wearables"/>
    <x v="1318"/>
    <d v="2015-01-11T01:02:52"/>
    <n v="30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.103448275862069"/>
    <n v="97.333333333333329"/>
    <s v="technology"/>
    <s v="wearables"/>
    <x v="1319"/>
    <d v="2014-07-11T16:00:00"/>
    <n v="14.854571759256942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0.503"/>
    <n v="167.66666666666666"/>
    <s v="technology"/>
    <s v="wearables"/>
    <x v="1320"/>
    <d v="2016-12-30T23:00:00"/>
    <n v="29.267986111110076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9"/>
    <n v="859.85714285714289"/>
    <s v="technology"/>
    <s v="wearables"/>
    <x v="1321"/>
    <d v="2016-12-23T17:58:57"/>
    <n v="30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.30285714285714288"/>
    <n v="26.5"/>
    <s v="technology"/>
    <s v="wearables"/>
    <x v="1322"/>
    <d v="2015-05-21T15:45:25"/>
    <n v="3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8"/>
    <n v="30.272727272727273"/>
    <s v="technology"/>
    <s v="wearables"/>
    <x v="1323"/>
    <d v="2016-04-26T06:55:00"/>
    <n v="34.589745370372839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"/>
    <n v="54.666666666666664"/>
    <s v="technology"/>
    <s v="wearables"/>
    <x v="1324"/>
    <d v="2016-10-13T15:12:32"/>
    <n v="30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7"/>
    <n v="60.75"/>
    <s v="technology"/>
    <s v="wearables"/>
    <x v="1325"/>
    <d v="2016-12-30T02:03:55"/>
    <n v="30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"/>
    <n v="102.72727272727273"/>
    <s v="technology"/>
    <s v="wearables"/>
    <x v="1326"/>
    <d v="2015-01-15T19:00:28"/>
    <n v="45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"/>
    <n v="41.585365853658537"/>
    <s v="technology"/>
    <s v="wearables"/>
    <x v="1327"/>
    <d v="2015-05-29T16:17:15"/>
    <n v="3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"/>
    <n v="116.53333333333333"/>
    <s v="technology"/>
    <s v="wearables"/>
    <x v="1328"/>
    <d v="2016-10-14T15:25:34"/>
    <n v="45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0.81600000000000006"/>
    <n v="45.333333333333336"/>
    <s v="technology"/>
    <s v="wearables"/>
    <x v="1329"/>
    <d v="2014-12-02T06:19:05"/>
    <n v="40.041666666664241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.494285714285713"/>
    <n v="157.46"/>
    <s v="technology"/>
    <s v="wearables"/>
    <x v="1330"/>
    <d v="2016-07-02T04:00:00"/>
    <n v="30.88994212963734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"/>
    <n v="100.5"/>
    <s v="technology"/>
    <s v="wearables"/>
    <x v="1331"/>
    <d v="2016-08-17T12:05:54"/>
    <n v="30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n v="0"/>
    <s v="technology"/>
    <s v="wearables"/>
    <x v="1332"/>
    <d v="2017-01-27T01:26:48"/>
    <n v="30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n v="0"/>
    <s v="technology"/>
    <s v="wearables"/>
    <x v="1333"/>
    <d v="2014-07-16T02:33:45"/>
    <n v="30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0.754135338345865"/>
    <n v="51.822463768115945"/>
    <s v="technology"/>
    <s v="wearables"/>
    <x v="1334"/>
    <d v="2016-03-11T18:34:47"/>
    <n v="30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19.759999999999998"/>
    <n v="308.75"/>
    <s v="technology"/>
    <s v="wearables"/>
    <x v="1335"/>
    <d v="2015-12-05T22:28:22"/>
    <n v="3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4.946999999999989"/>
    <n v="379.22767857142856"/>
    <s v="technology"/>
    <s v="wearables"/>
    <x v="1336"/>
    <d v="2014-12-17T20:43:48"/>
    <n v="35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.381999999999998"/>
    <n v="176.36428571428573"/>
    <s v="technology"/>
    <s v="wearables"/>
    <x v="1337"/>
    <d v="2017-03-03T13:51:19"/>
    <n v="30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2"/>
    <n v="66.066666666666663"/>
    <s v="technology"/>
    <s v="wearables"/>
    <x v="1338"/>
    <d v="2015-08-02T19:17:13"/>
    <n v="30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5"/>
    <n v="89.648648648648646"/>
    <s v="technology"/>
    <s v="wearables"/>
    <x v="1339"/>
    <d v="2014-12-08T16:31:55"/>
    <n v="45.041666666664241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n v="0"/>
    <s v="technology"/>
    <s v="wearables"/>
    <x v="1340"/>
    <d v="2014-08-15T14:17:33"/>
    <n v="3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.36"/>
    <n v="382.39130434782606"/>
    <s v="technology"/>
    <s v="wearables"/>
    <x v="1341"/>
    <d v="2016-10-01T14:58:37"/>
    <n v="3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.2"/>
    <n v="100"/>
    <s v="technology"/>
    <s v="wearables"/>
    <x v="1342"/>
    <d v="2015-07-17T19:35:39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.298"/>
    <n v="158.35603715170279"/>
    <s v="technology"/>
    <s v="wearables"/>
    <x v="1343"/>
    <d v="2016-08-19T03:59:00"/>
    <n v="58.639548611114151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7.73333333333335"/>
    <n v="40.762589928057551"/>
    <s v="publishing"/>
    <s v="nonfiction"/>
    <x v="1344"/>
    <d v="2016-06-30T18:57:19"/>
    <n v="2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1428571428569"/>
    <s v="publishing"/>
    <s v="nonfiction"/>
    <x v="1345"/>
    <d v="2014-07-14T19:32:39"/>
    <n v="35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.32653061224491"/>
    <n v="48.449664429530202"/>
    <s v="publishing"/>
    <s v="nonfiction"/>
    <x v="1346"/>
    <d v="2013-06-27T01:49:11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.2"/>
    <n v="82.41935483870968"/>
    <s v="publishing"/>
    <s v="nonfiction"/>
    <x v="1347"/>
    <d v="2015-03-07T15:18:45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1.8723404255319"/>
    <n v="230.19230769230768"/>
    <s v="publishing"/>
    <s v="nonfiction"/>
    <x v="1348"/>
    <d v="2014-12-18T12:08:53"/>
    <n v="2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.2"/>
    <n v="59.360465116279073"/>
    <s v="publishing"/>
    <s v="nonfiction"/>
    <x v="1349"/>
    <d v="2015-12-16T06:59:00"/>
    <n v="36.958391203705105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.05"/>
    <n v="66.698717948717942"/>
    <s v="publishing"/>
    <s v="nonfiction"/>
    <x v="1350"/>
    <d v="2015-12-26T00:18:54"/>
    <n v="30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.265"/>
    <n v="168.77500000000001"/>
    <s v="publishing"/>
    <s v="nonfiction"/>
    <x v="1351"/>
    <d v="2016-02-12T17:45:44"/>
    <n v="30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.13999999999999"/>
    <n v="59.973568281938327"/>
    <s v="publishing"/>
    <s v="nonfiction"/>
    <x v="1352"/>
    <d v="2015-09-05T03:59:00"/>
    <n v="51.587662037039991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3.6"/>
    <n v="31.80952380952381"/>
    <s v="publishing"/>
    <s v="nonfiction"/>
    <x v="1353"/>
    <d v="2013-03-11T00:00:00"/>
    <n v="34.88208333333022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.25"/>
    <n v="24.421875"/>
    <s v="publishing"/>
    <s v="nonfiction"/>
    <x v="1354"/>
    <d v="2016-06-11T19:22:59"/>
    <n v="30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2.67999999999999"/>
    <n v="25.347107438016529"/>
    <s v="publishing"/>
    <s v="nonfiction"/>
    <x v="1355"/>
    <d v="2012-11-30T10:00:00"/>
    <n v="30.161979166667152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2.81058823529412"/>
    <n v="71.443218390804603"/>
    <s v="publishing"/>
    <s v="nonfiction"/>
    <x v="1356"/>
    <d v="2013-07-05T00:56:00"/>
    <n v="3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.29999999999998"/>
    <n v="38.553846153846152"/>
    <s v="publishing"/>
    <s v="nonfiction"/>
    <x v="1357"/>
    <d v="2013-03-01T05:59:00"/>
    <n v="29.287071759259561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1.66666666666667"/>
    <n v="68.367346938775512"/>
    <s v="publishing"/>
    <s v="nonfiction"/>
    <x v="1358"/>
    <d v="2011-06-25T13:42:03"/>
    <n v="30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5.75757575757575"/>
    <n v="40.210526315789473"/>
    <s v="publishing"/>
    <s v="nonfiction"/>
    <x v="1359"/>
    <d v="2011-07-06T19:33:10"/>
    <n v="62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.2"/>
    <n v="32.074074074074076"/>
    <s v="publishing"/>
    <s v="nonfiction"/>
    <x v="1360"/>
    <d v="2012-08-02T21:37:00"/>
    <n v="28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5.98333333333333"/>
    <n v="28.632575757575758"/>
    <s v="publishing"/>
    <s v="nonfiction"/>
    <x v="1361"/>
    <d v="2014-06-21T17:12:52"/>
    <n v="30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.1"/>
    <n v="43.64"/>
    <s v="publishing"/>
    <s v="nonfiction"/>
    <x v="1362"/>
    <d v="2013-09-07T22:25:31"/>
    <n v="60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  <n v="18.4885763888887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8.64285714285714"/>
    <n v="346.04166666666669"/>
    <s v="music"/>
    <s v="rock"/>
    <x v="1364"/>
    <d v="2015-01-07T16:41:46"/>
    <n v="60.00000000000727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.26666666666667"/>
    <n v="81.739130434782609"/>
    <s v="music"/>
    <s v="rock"/>
    <x v="1365"/>
    <d v="2015-03-16T16:35:52"/>
    <n v="29.958333333335759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.48920000000001"/>
    <n v="64.535306122448986"/>
    <s v="music"/>
    <s v="rock"/>
    <x v="1366"/>
    <d v="2014-11-27T00:54:23"/>
    <n v="45.041666666671517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.26"/>
    <n v="63.477777777777774"/>
    <s v="music"/>
    <s v="rock"/>
    <x v="1367"/>
    <d v="2015-11-14T01:04:10"/>
    <n v="30.04166666666424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0.7"/>
    <n v="63.620689655172413"/>
    <s v="music"/>
    <s v="rock"/>
    <x v="1368"/>
    <d v="2015-06-15T04:34:54"/>
    <n v="2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.34805315203954"/>
    <n v="83.967068965517228"/>
    <s v="music"/>
    <s v="rock"/>
    <x v="1369"/>
    <d v="2014-04-11T14:15:46"/>
    <n v="30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3.66666666666666"/>
    <n v="77.75"/>
    <s v="music"/>
    <s v="rock"/>
    <x v="1370"/>
    <d v="2013-10-16T00:04:50"/>
    <n v="15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.08672667523933"/>
    <n v="107.07142857142857"/>
    <s v="music"/>
    <s v="rock"/>
    <x v="1371"/>
    <d v="2015-05-07T18:12:22"/>
    <n v="30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s v="music"/>
    <s v="rock"/>
    <x v="1372"/>
    <d v="2012-07-12T17:45:32"/>
    <n v="30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.01"/>
    <n v="201.94230769230768"/>
    <s v="music"/>
    <s v="rock"/>
    <x v="1373"/>
    <d v="2016-12-30T22:50:33"/>
    <n v="30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.46666666666667"/>
    <n v="43.060606060606062"/>
    <s v="music"/>
    <s v="rock"/>
    <x v="1374"/>
    <d v="2016-03-25T02:53:08"/>
    <n v="29.958333333335759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.32499999999999"/>
    <n v="62.871559633027523"/>
    <s v="music"/>
    <s v="rock"/>
    <x v="1375"/>
    <d v="2017-01-15T01:35:19"/>
    <n v="30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.48648648648651"/>
    <n v="55.607142857142854"/>
    <s v="music"/>
    <s v="rock"/>
    <x v="1376"/>
    <d v="2016-12-03T17:03:26"/>
    <n v="30.041666666671517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.15384615384616"/>
    <n v="48.70967741935484"/>
    <s v="music"/>
    <s v="rock"/>
    <x v="1377"/>
    <d v="2017-02-03T04:11:00"/>
    <n v="21.954745370370802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.35000000000002"/>
    <n v="30.578947368421051"/>
    <s v="music"/>
    <s v="rock"/>
    <x v="1378"/>
    <d v="2016-08-01T18:13:30"/>
    <n v="15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1.60000000000001"/>
    <n v="73.907284768211923"/>
    <s v="music"/>
    <s v="rock"/>
    <x v="1379"/>
    <d v="2015-06-05T11:47:56"/>
    <n v="30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s v="music"/>
    <s v="rock"/>
    <x v="1380"/>
    <d v="2015-06-09T02:00:00"/>
    <n v="22.32053240740788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.1"/>
    <n v="73.356164383561648"/>
    <s v="music"/>
    <s v="rock"/>
    <x v="1381"/>
    <d v="2016-12-29T05:08:45"/>
    <n v="30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.3625"/>
    <n v="56.412162162162161"/>
    <s v="music"/>
    <s v="rock"/>
    <x v="1382"/>
    <d v="2013-05-06T19:12:16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.40909090909091"/>
    <n v="50.247311827956992"/>
    <s v="music"/>
    <s v="rock"/>
    <x v="1383"/>
    <d v="2016-12-23T01:47:58"/>
    <n v="20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.08571428571429"/>
    <n v="68.936507936507937"/>
    <s v="music"/>
    <s v="rock"/>
    <x v="1384"/>
    <d v="2015-07-05T17:38:42"/>
    <n v="30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.406125"/>
    <n v="65.914104477611943"/>
    <s v="music"/>
    <s v="rock"/>
    <x v="1385"/>
    <d v="2016-04-29T12:11:00"/>
    <n v="55.818738425921765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8.75"/>
    <n v="62.5"/>
    <s v="music"/>
    <s v="rock"/>
    <x v="1386"/>
    <d v="2015-07-29T15:31:29"/>
    <n v="30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6.625"/>
    <n v="70.064102564102569"/>
    <s v="music"/>
    <s v="rock"/>
    <x v="1387"/>
    <d v="2015-06-03T04:30:00"/>
    <n v="31.266261574070086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4.8074"/>
    <n v="60.181874999999998"/>
    <s v="music"/>
    <s v="rock"/>
    <x v="1388"/>
    <d v="2016-10-17T16:14:00"/>
    <n v="26.061608796291694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.4"/>
    <n v="21.382352941176471"/>
    <s v="music"/>
    <s v="rock"/>
    <x v="1389"/>
    <d v="2016-08-13T11:32:37"/>
    <n v="30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.10714285714285"/>
    <n v="160.78947368421052"/>
    <s v="music"/>
    <s v="rock"/>
    <x v="1390"/>
    <d v="2015-04-27T17:12:00"/>
    <n v="33.913356481483788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.2"/>
    <n v="42.384615384615387"/>
    <s v="music"/>
    <s v="rock"/>
    <x v="1391"/>
    <d v="2015-08-22T04:59:00"/>
    <n v="44.556967592594447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3.64000000000001"/>
    <n v="27.317307692307693"/>
    <s v="music"/>
    <s v="rock"/>
    <x v="1392"/>
    <d v="2016-03-03T03:43:06"/>
    <n v="3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.35000000000001"/>
    <n v="196.82692307692307"/>
    <s v="music"/>
    <s v="rock"/>
    <x v="1393"/>
    <d v="2016-08-01T16:22:0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.13333333333334"/>
    <n v="53.882352941176471"/>
    <s v="music"/>
    <s v="rock"/>
    <x v="1394"/>
    <d v="2017-03-01T03:00:00"/>
    <n v="42.980023148149485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1.88571428571427"/>
    <n v="47.756097560975611"/>
    <s v="music"/>
    <s v="rock"/>
    <x v="1395"/>
    <d v="2017-01-14T21:48:01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.3"/>
    <n v="88.191780821917803"/>
    <s v="music"/>
    <s v="rock"/>
    <x v="1396"/>
    <d v="2015-02-13T23:58:02"/>
    <n v="3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3.85000000000001"/>
    <n v="72.056962025316452"/>
    <s v="music"/>
    <s v="rock"/>
    <x v="1397"/>
    <d v="2016-10-27T21:19:00"/>
    <n v="29.970254629632109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09.68181818181819"/>
    <n v="74.246153846153845"/>
    <s v="music"/>
    <s v="rock"/>
    <x v="1398"/>
    <d v="2016-07-05T20:58:54"/>
    <n v="30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.14444444444443"/>
    <n v="61.701086956521742"/>
    <s v="music"/>
    <s v="rock"/>
    <x v="1399"/>
    <d v="2014-10-07T00:06:13"/>
    <n v="30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.42857142857144"/>
    <n v="17.235294117647058"/>
    <s v="music"/>
    <s v="rock"/>
    <x v="1400"/>
    <d v="2016-06-12T05:30:00"/>
    <n v="34.88804398148204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6.52000000000004"/>
    <n v="51.720833333333331"/>
    <s v="music"/>
    <s v="rock"/>
    <x v="1401"/>
    <d v="2013-05-26T23:54:34"/>
    <n v="2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.16"/>
    <n v="24.150442477876105"/>
    <s v="music"/>
    <s v="rock"/>
    <x v="1402"/>
    <d v="2015-05-01T00:16:51"/>
    <n v="59.958333333343035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2.57499999999999"/>
    <n v="62.166666666666664"/>
    <s v="music"/>
    <s v="rock"/>
    <x v="1403"/>
    <d v="2013-07-26T01:30:35"/>
    <n v="30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"/>
    <n v="48.2"/>
    <s v="publishing"/>
    <s v="translations"/>
    <x v="1404"/>
    <d v="2015-02-22T12:14:45"/>
    <n v="2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.42"/>
    <n v="6.1764705882352944"/>
    <s v="publishing"/>
    <s v="translations"/>
    <x v="1405"/>
    <d v="2014-11-28T17:20:01"/>
    <n v="30.04166666666424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.125"/>
    <n v="5"/>
    <s v="publishing"/>
    <s v="translations"/>
    <x v="1406"/>
    <d v="2015-12-12T10:00:00"/>
    <n v="52.983715277783631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0.5"/>
    <n v="7.5"/>
    <s v="publishing"/>
    <s v="translations"/>
    <x v="1407"/>
    <d v="2014-08-12T12:52:58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3"/>
    <n v="12"/>
    <s v="publishing"/>
    <s v="translations"/>
    <x v="1408"/>
    <d v="2015-11-13T21:55:56"/>
    <n v="30.041666666671517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  <n v="60.041666666664241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2"/>
    <n v="1"/>
    <s v="publishing"/>
    <s v="translations"/>
    <x v="1410"/>
    <d v="2016-06-03T07:38:40"/>
    <n v="45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.23333333333333336"/>
    <n v="2.3333333333333335"/>
    <s v="publishing"/>
    <s v="translations"/>
    <x v="1411"/>
    <d v="2015-02-06T01:25:00"/>
    <n v="28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2"/>
    <n v="24.615384615384617"/>
    <s v="publishing"/>
    <s v="translations"/>
    <x v="1412"/>
    <d v="2014-12-04T01:31:39"/>
    <n v="30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  <n v="6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.2"/>
    <n v="1"/>
    <s v="publishing"/>
    <s v="translations"/>
    <x v="1414"/>
    <d v="2017-01-03T06:04:27"/>
    <n v="30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.181818181818183"/>
    <n v="88.888888888888886"/>
    <s v="publishing"/>
    <s v="translations"/>
    <x v="1415"/>
    <d v="2015-08-16T16:13:11"/>
    <n v="40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  <n v="30.041666666664241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"/>
    <n v="27.5"/>
    <s v="publishing"/>
    <s v="translations"/>
    <x v="1417"/>
    <d v="2015-09-15T11:11:00"/>
    <n v="30.315810185187729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.2"/>
    <n v="6"/>
    <s v="publishing"/>
    <s v="translations"/>
    <x v="1418"/>
    <d v="2016-02-25T10:57:14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3"/>
    <n v="44.5"/>
    <s v="publishing"/>
    <s v="translations"/>
    <x v="1419"/>
    <d v="2016-10-09T10:56:59"/>
    <n v="30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"/>
    <n v="1"/>
    <s v="publishing"/>
    <s v="translations"/>
    <x v="1420"/>
    <d v="2016-06-28T16:01:26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.1"/>
    <n v="100"/>
    <s v="publishing"/>
    <s v="translations"/>
    <x v="1421"/>
    <d v="2015-02-08T21:58:29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.104"/>
    <n v="13"/>
    <s v="publishing"/>
    <s v="translations"/>
    <x v="1422"/>
    <d v="2016-09-21T05:45:04"/>
    <n v="30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.33333333333333337"/>
    <n v="100"/>
    <s v="publishing"/>
    <s v="translations"/>
    <x v="1423"/>
    <d v="2016-01-01T08:38:51"/>
    <n v="30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.36"/>
    <n v="109.07142857142857"/>
    <s v="publishing"/>
    <s v="translations"/>
    <x v="1424"/>
    <d v="2016-11-15T18:13:22"/>
    <n v="13.041666666671517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  <n v="3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  <n v="6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800000000000008"/>
    <n v="104.75"/>
    <s v="publishing"/>
    <s v="translations"/>
    <x v="1427"/>
    <d v="2016-09-18T20:26:25"/>
    <n v="30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5"/>
    <n v="15"/>
    <s v="publishing"/>
    <s v="translations"/>
    <x v="1428"/>
    <d v="2016-04-02T08:06:57"/>
    <n v="29.958333333328483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  <n v="30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"/>
    <n v="80.599999999999994"/>
    <s v="publishing"/>
    <s v="translations"/>
    <x v="1430"/>
    <d v="2014-12-19T19:31:28"/>
    <n v="31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1.94705882352941"/>
    <n v="115.55319148936171"/>
    <s v="publishing"/>
    <s v="translations"/>
    <x v="1431"/>
    <d v="2015-11-26T06:03:36"/>
    <n v="30.041666666671517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  <n v="3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3"/>
    <n v="80.5"/>
    <s v="publishing"/>
    <s v="translations"/>
    <x v="1433"/>
    <d v="2016-12-10T11:00:00"/>
    <n v="40.832465277773736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09"/>
    <n v="744.5454545454545"/>
    <s v="publishing"/>
    <s v="translations"/>
    <x v="1434"/>
    <d v="2015-06-08T15:00:00"/>
    <n v="20.85789351852145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.1"/>
    <n v="7.5"/>
    <s v="publishing"/>
    <s v="translations"/>
    <x v="1435"/>
    <d v="2015-10-11T18:43:40"/>
    <n v="3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0.77"/>
    <n v="38.5"/>
    <s v="publishing"/>
    <s v="translations"/>
    <x v="1436"/>
    <d v="2016-02-21T08:24:17"/>
    <n v="30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6.900000000000002"/>
    <n v="36.68181818181818"/>
    <s v="publishing"/>
    <s v="translations"/>
    <x v="1437"/>
    <d v="2014-07-13T04:59:00"/>
    <n v="36.67593750000378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  <n v="29.70834490740526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"/>
    <n v="30"/>
    <s v="publishing"/>
    <s v="translations"/>
    <x v="1439"/>
    <d v="2015-03-07T19:55:01"/>
    <n v="3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7E-3"/>
    <n v="1"/>
    <s v="publishing"/>
    <s v="translations"/>
    <x v="1440"/>
    <d v="2016-05-26T17:57:43"/>
    <n v="3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"/>
    <n v="673.33333333333337"/>
    <s v="publishing"/>
    <s v="translations"/>
    <x v="1441"/>
    <d v="2015-09-11T18:22:49"/>
    <n v="6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  <n v="30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  <n v="30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  <n v="6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  <n v="20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2"/>
    <n v="25"/>
    <s v="publishing"/>
    <s v="translations"/>
    <x v="1447"/>
    <d v="2016-07-08T17:32:14"/>
    <n v="30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  <n v="30.289143518522906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  <n v="48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E-3"/>
    <n v="1"/>
    <s v="publishing"/>
    <s v="translations"/>
    <x v="1450"/>
    <d v="2016-02-20T04:06:37"/>
    <n v="30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2"/>
    <n v="1"/>
    <s v="publishing"/>
    <s v="translations"/>
    <x v="1451"/>
    <d v="2014-11-19T00:00:59"/>
    <n v="30.041666666664241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  <n v="44.958333333335759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0.85714285714285721"/>
    <n v="15"/>
    <s v="publishing"/>
    <s v="translations"/>
    <x v="1454"/>
    <d v="2016-04-24T21:59:00"/>
    <n v="21.04930555555620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0.5"/>
    <n v="225"/>
    <s v="publishing"/>
    <s v="translations"/>
    <x v="1455"/>
    <d v="2014-09-05T13:39:00"/>
    <n v="54.896064814813144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4"/>
    <n v="48.333333333333336"/>
    <s v="publishing"/>
    <s v="translations"/>
    <x v="1456"/>
    <d v="2017-01-03T16:02:45"/>
    <n v="30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  <n v="30.04166666667151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  <n v="30.461111111108039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  <n v="28.520879629628325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  <n v="58.092615740737529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x v="1461"/>
    <d v="2014-10-21T00:00:00"/>
    <n v="33.354699074072414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8.5175"/>
    <n v="28.937999999999999"/>
    <s v="publishing"/>
    <s v="radio &amp; podcasts"/>
    <x v="1462"/>
    <d v="2013-04-10T15:54:31"/>
    <n v="30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7.66666666666666"/>
    <n v="35.44"/>
    <s v="publishing"/>
    <s v="radio &amp; podcasts"/>
    <x v="1463"/>
    <d v="2013-04-07T20:52:18"/>
    <n v="44.958333333335759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x v="1464"/>
    <d v="2013-02-16T15:52:38"/>
    <n v="30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x v="1465"/>
    <d v="2012-03-22T03:00:00"/>
    <n v="30.390601851853717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x v="1466"/>
    <d v="2016-01-12T05:00:00"/>
    <n v="41.036273148143664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.08"/>
    <n v="76.72"/>
    <s v="publishing"/>
    <s v="radio &amp; podcasts"/>
    <x v="1467"/>
    <d v="2012-03-25T18:14:45"/>
    <n v="59.958333333335759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x v="1468"/>
    <d v="2011-06-12T00:20:49"/>
    <n v="60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x v="1469"/>
    <d v="2013-02-15T14:21:49"/>
    <n v="30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x v="1470"/>
    <d v="2012-12-28T19:51:03"/>
    <n v="21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x v="1471"/>
    <d v="2015-04-09T22:58:54"/>
    <n v="3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x v="1472"/>
    <d v="2013-10-16T13:01:43"/>
    <n v="30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x v="1473"/>
    <d v="2012-03-01T23:30:39"/>
    <n v="30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x v="1474"/>
    <d v="2013-09-13T17:28:12"/>
    <n v="30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x v="1475"/>
    <d v="2014-12-20T04:59:00"/>
    <n v="32.484687500000291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x v="1476"/>
    <d v="2011-09-10T01:00:22"/>
    <n v="30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.31"/>
    <n v="90.495934959349597"/>
    <s v="publishing"/>
    <s v="radio &amp; podcasts"/>
    <x v="1477"/>
    <d v="2011-12-23T03:00:00"/>
    <n v="59.50921296296292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x v="1478"/>
    <d v="2013-05-14T20:55:13"/>
    <n v="1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.375"/>
    <n v="30.95774647887324"/>
    <s v="publishing"/>
    <s v="radio &amp; podcasts"/>
    <x v="1479"/>
    <d v="2014-05-10T03:59:00"/>
    <n v="14.420729166668025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x v="1480"/>
    <d v="2013-07-26T17:00:00"/>
    <n v="16.774317129631527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"/>
    <n v="17.5"/>
    <s v="publishing"/>
    <s v="fiction"/>
    <x v="1481"/>
    <d v="2013-11-02T22:09:05"/>
    <n v="3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.1"/>
    <n v="5"/>
    <s v="publishing"/>
    <s v="fiction"/>
    <x v="1482"/>
    <d v="2012-09-07T07:51:00"/>
    <n v="22.469027777769952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0.7142857142857143"/>
    <n v="25"/>
    <s v="publishing"/>
    <s v="fiction"/>
    <x v="1483"/>
    <d v="2016-07-22T04:37:55"/>
    <n v="2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n v="0"/>
    <s v="publishing"/>
    <s v="fiction"/>
    <x v="1484"/>
    <d v="2012-07-21T14:51:00"/>
    <n v="58.417789351857209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5"/>
    <n v="50"/>
    <s v="publishing"/>
    <s v="fiction"/>
    <x v="1485"/>
    <d v="2015-06-20T19:06:13"/>
    <n v="4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.24"/>
    <n v="16"/>
    <s v="publishing"/>
    <s v="fiction"/>
    <x v="1486"/>
    <d v="2015-02-27T04:02:41"/>
    <n v="3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n v="0"/>
    <s v="publishing"/>
    <s v="fiction"/>
    <x v="1487"/>
    <d v="2016-08-02T22:01:11"/>
    <n v="3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"/>
    <n v="60"/>
    <s v="publishing"/>
    <s v="fiction"/>
    <x v="1488"/>
    <d v="2014-01-05T13:31:00"/>
    <n v="3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n v="0"/>
    <s v="publishing"/>
    <s v="fiction"/>
    <x v="1489"/>
    <d v="2012-11-15T15:40:52"/>
    <n v="30.041666666664241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0.862068965517242"/>
    <n v="47.10526315789474"/>
    <s v="publishing"/>
    <s v="fiction"/>
    <x v="1490"/>
    <d v="2013-10-02T13:27:54"/>
    <n v="29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1"/>
    <n v="100"/>
    <s v="publishing"/>
    <s v="fiction"/>
    <x v="1491"/>
    <d v="2015-02-15T15:38:00"/>
    <n v="58.937928240738984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0.75"/>
    <n v="15"/>
    <s v="publishing"/>
    <s v="fiction"/>
    <x v="1492"/>
    <d v="2011-06-18T21:14:06"/>
    <n v="3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n v="0"/>
    <s v="publishing"/>
    <s v="fiction"/>
    <x v="1493"/>
    <d v="2013-06-16T20:47:55"/>
    <n v="3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9"/>
    <n v="40.454545454545453"/>
    <s v="publishing"/>
    <s v="fiction"/>
    <x v="1494"/>
    <d v="2015-04-03T15:38:00"/>
    <n v="29.929016203706851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n v="0"/>
    <s v="publishing"/>
    <s v="fiction"/>
    <x v="1495"/>
    <d v="2011-08-27T18:57:11"/>
    <n v="3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n v="0"/>
    <s v="publishing"/>
    <s v="fiction"/>
    <x v="1496"/>
    <d v="2014-09-16T11:24:19"/>
    <n v="6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1E-3"/>
    <n v="1"/>
    <s v="publishing"/>
    <s v="fiction"/>
    <x v="1497"/>
    <d v="2013-07-31T19:43:00"/>
    <n v="42.178912037037662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"/>
    <n v="19"/>
    <s v="publishing"/>
    <s v="fiction"/>
    <x v="1498"/>
    <d v="2014-09-03T23:36:18"/>
    <n v="45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.25"/>
    <n v="5"/>
    <s v="publishing"/>
    <s v="fiction"/>
    <x v="1499"/>
    <d v="2016-08-05T00:10:33"/>
    <n v="6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.035714285714285"/>
    <n v="46.733333333333334"/>
    <s v="publishing"/>
    <s v="fiction"/>
    <x v="1500"/>
    <d v="2013-05-01T21:42:37"/>
    <n v="3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.33076923076925"/>
    <n v="97.731073446327684"/>
    <s v="photography"/>
    <s v="photobooks"/>
    <x v="1501"/>
    <d v="2015-07-08T14:00:23"/>
    <n v="3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.44545454545455"/>
    <n v="67.835866261398181"/>
    <s v="photography"/>
    <s v="photobooks"/>
    <x v="1502"/>
    <d v="2016-03-25T22:00:00"/>
    <n v="28.374074074075907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7.89146666666667"/>
    <n v="56.98492957746479"/>
    <s v="photography"/>
    <s v="photobooks"/>
    <x v="1503"/>
    <d v="2016-10-23T08:20:01"/>
    <n v="6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7.93846153846158"/>
    <n v="67.159851301115239"/>
    <s v="photography"/>
    <s v="photobooks"/>
    <x v="1504"/>
    <d v="2014-06-10T08:33:00"/>
    <n v="27.698564814811107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3.58125"/>
    <n v="48.037681159420288"/>
    <s v="photography"/>
    <s v="photobooks"/>
    <x v="1505"/>
    <d v="2016-03-22T20:01:00"/>
    <n v="37.39070601851563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.4"/>
    <n v="38.860465116279073"/>
    <s v="photography"/>
    <s v="photobooks"/>
    <x v="1506"/>
    <d v="2014-07-24T18:51:44"/>
    <n v="3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1818181818187"/>
    <s v="photography"/>
    <s v="photobooks"/>
    <x v="1507"/>
    <d v="2010-05-15T08:10:00"/>
    <n v="58.889942129630072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0.76216216216217"/>
    <n v="97.113744075829388"/>
    <s v="photography"/>
    <s v="photobooks"/>
    <x v="1508"/>
    <d v="2014-06-27T14:44:41"/>
    <n v="3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3.64125714285714"/>
    <n v="110.39397959183674"/>
    <s v="photography"/>
    <s v="photobooks"/>
    <x v="1509"/>
    <d v="2017-02-14T22:59:00"/>
    <n v="29.424247685186856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.03500000000001"/>
    <n v="39.91506172839506"/>
    <s v="photography"/>
    <s v="photobooks"/>
    <x v="1510"/>
    <d v="2014-07-19T09:14:38"/>
    <n v="3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1.79285714285714"/>
    <n v="75.975728155339809"/>
    <s v="photography"/>
    <s v="photobooks"/>
    <x v="1511"/>
    <d v="2015-11-18T15:00:04"/>
    <n v="30.04166666666424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8.7714285714286"/>
    <n v="58.379104477611939"/>
    <s v="photography"/>
    <s v="photobooks"/>
    <x v="1512"/>
    <d v="2017-02-05T16:25:39"/>
    <n v="3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.01875000000001"/>
    <n v="55.82093023255814"/>
    <s v="photography"/>
    <s v="photobooks"/>
    <x v="1513"/>
    <d v="2014-07-16T15:17:46"/>
    <n v="3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.476"/>
    <n v="151.24431818181819"/>
    <s v="photography"/>
    <s v="photobooks"/>
    <x v="1514"/>
    <d v="2015-09-27T14:20:40"/>
    <n v="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.18899999999999"/>
    <n v="849.67027027027029"/>
    <s v="photography"/>
    <s v="photobooks"/>
    <x v="1515"/>
    <d v="2016-03-16T05:04:57"/>
    <n v="29.958333333335759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8.65882352941176"/>
    <n v="159.24137931034483"/>
    <s v="photography"/>
    <s v="photobooks"/>
    <x v="1516"/>
    <d v="2016-10-06T14:00:00"/>
    <n v="30.11699074073112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1.97999999999999"/>
    <n v="39.507317073170732"/>
    <s v="photography"/>
    <s v="photobooks"/>
    <x v="1517"/>
    <d v="2014-12-06T06:00:00"/>
    <n v="30.683414351849933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.36666666666665"/>
    <n v="130.52966101694915"/>
    <s v="photography"/>
    <s v="photobooks"/>
    <x v="1518"/>
    <d v="2014-05-31T19:40:52"/>
    <n v="3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.36388888888889"/>
    <n v="64.156896551724131"/>
    <s v="photography"/>
    <s v="photobooks"/>
    <x v="1519"/>
    <d v="2014-06-20T21:59:00"/>
    <n v="28.174270833333139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.47222222222223"/>
    <n v="111.52694610778443"/>
    <s v="photography"/>
    <s v="photobooks"/>
    <x v="1520"/>
    <d v="2014-12-19T04:00:00"/>
    <n v="36.308877314819256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6.81333333333333"/>
    <n v="170.44680851063831"/>
    <s v="photography"/>
    <s v="photobooks"/>
    <x v="1521"/>
    <d v="2016-06-07T04:01:31"/>
    <n v="35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8.96574712643678"/>
    <n v="133.7391592920354"/>
    <s v="photography"/>
    <s v="photobooks"/>
    <x v="1522"/>
    <d v="2014-10-17T19:55:39"/>
    <n v="3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4.84324324324325"/>
    <n v="95.834024896265561"/>
    <s v="photography"/>
    <s v="photobooks"/>
    <x v="1523"/>
    <d v="2014-12-23T00:00:00"/>
    <n v="31.248657407406427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6.99999999999997"/>
    <n v="221.78571428571428"/>
    <s v="photography"/>
    <s v="photobooks"/>
    <x v="1524"/>
    <d v="2017-02-20T12:01:30"/>
    <n v="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s v="photography"/>
    <s v="photobooks"/>
    <x v="1525"/>
    <d v="2016-08-18T16:52:18"/>
    <n v="3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.32608695652173"/>
    <n v="98.839285714285708"/>
    <s v="photography"/>
    <s v="photobooks"/>
    <x v="1526"/>
    <d v="2016-01-19T06:37:27"/>
    <n v="49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.44428571428573"/>
    <n v="55.222142857142863"/>
    <s v="photography"/>
    <s v="photobooks"/>
    <x v="1527"/>
    <d v="2017-03-14T13:24:46"/>
    <n v="27.958333333328483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1.56666666666666"/>
    <n v="52.793750000000003"/>
    <s v="photography"/>
    <s v="photobooks"/>
    <x v="1528"/>
    <d v="2017-02-01T00:00:00"/>
    <n v="30.26710648147855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0.67894736842105"/>
    <n v="135.66666666666666"/>
    <s v="photography"/>
    <s v="photobooks"/>
    <x v="1529"/>
    <d v="2015-03-19T14:05:20"/>
    <n v="29.95833333333575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4.82571428571427"/>
    <n v="53.991990846681922"/>
    <s v="photography"/>
    <s v="photobooks"/>
    <x v="1530"/>
    <d v="2015-10-23T18:24:55"/>
    <n v="2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5.95744680851064"/>
    <n v="56.643835616438359"/>
    <s v="photography"/>
    <s v="photobooks"/>
    <x v="1531"/>
    <d v="2014-12-01T03:00:00"/>
    <n v="32.32261574074073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.02000000000004"/>
    <n v="82.316326530612244"/>
    <s v="photography"/>
    <s v="photobooks"/>
    <x v="1532"/>
    <d v="2016-02-15T15:00:00"/>
    <n v="24.149710648147448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.14000000000001"/>
    <n v="88.26081081081081"/>
    <s v="photography"/>
    <s v="photobooks"/>
    <x v="1533"/>
    <d v="2016-05-02T03:59:00"/>
    <n v="49.163923611115024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7.73333333333335"/>
    <n v="84.905149051490511"/>
    <s v="photography"/>
    <s v="photobooks"/>
    <x v="1534"/>
    <d v="2015-09-04T16:11:02"/>
    <n v="3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.42499999999998"/>
    <n v="48.154545454545456"/>
    <s v="photography"/>
    <s v="photobooks"/>
    <x v="1535"/>
    <d v="2016-05-23T22:00:00"/>
    <n v="29.087604166670644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.30841666666666"/>
    <n v="66.015406593406595"/>
    <s v="photography"/>
    <s v="photobooks"/>
    <x v="1536"/>
    <d v="2015-08-27T19:15:10"/>
    <n v="3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79.9"/>
    <n v="96.375"/>
    <s v="photography"/>
    <s v="photobooks"/>
    <x v="1537"/>
    <d v="2016-08-06T18:00:00"/>
    <n v="36.434872685189475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2.62857142857142"/>
    <n v="156.17391304347825"/>
    <s v="photography"/>
    <s v="photobooks"/>
    <x v="1538"/>
    <d v="2015-01-22T18:46:10"/>
    <n v="45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5.98609999999999"/>
    <n v="95.764859154929582"/>
    <s v="photography"/>
    <s v="photobooks"/>
    <x v="1539"/>
    <d v="2017-01-03T22:03:39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7.86666666666667"/>
    <n v="180.40816326530611"/>
    <s v="photography"/>
    <s v="photobooks"/>
    <x v="1540"/>
    <d v="2014-11-26T01:15:00"/>
    <n v="30.044953703698411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3E-2"/>
    <n v="3"/>
    <s v="photography"/>
    <s v="nature"/>
    <x v="1541"/>
    <d v="2014-12-31T17:05:38"/>
    <n v="30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s v="photography"/>
    <s v="nature"/>
    <x v="1542"/>
    <d v="2015-06-30T23:55:00"/>
    <n v="15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.44444444444444442"/>
    <n v="10"/>
    <s v="photography"/>
    <s v="nature"/>
    <x v="1543"/>
    <d v="2014-11-22T13:13:54"/>
    <n v="30.041666666664241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n v="0"/>
    <s v="photography"/>
    <s v="nature"/>
    <x v="1544"/>
    <d v="2015-04-01T00:18:00"/>
    <n v="41.961296296292858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3E-2"/>
    <n v="1"/>
    <s v="photography"/>
    <s v="nature"/>
    <x v="1545"/>
    <d v="2015-03-02T21:16:00"/>
    <n v="34.001458333332266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8.9"/>
    <n v="26.272727272727273"/>
    <s v="photography"/>
    <s v="nature"/>
    <x v="1546"/>
    <d v="2014-09-17T05:06:39"/>
    <n v="60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n v="0"/>
    <s v="photography"/>
    <s v="nature"/>
    <x v="1547"/>
    <d v="2017-02-23T10:14:42"/>
    <n v="7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2"/>
    <n v="60"/>
    <s v="photography"/>
    <s v="nature"/>
    <x v="1548"/>
    <d v="2015-11-08T22:10:20"/>
    <n v="30.041666666656965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3333333333332"/>
    <s v="photography"/>
    <s v="nature"/>
    <x v="1549"/>
    <d v="2015-11-03T04:15:59"/>
    <n v="30.041666666671517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.466666666666665"/>
    <n v="14.428571428571429"/>
    <s v="photography"/>
    <s v="nature"/>
    <x v="1550"/>
    <d v="2016-05-12T10:47:14"/>
    <n v="30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n v="0"/>
    <s v="photography"/>
    <s v="nature"/>
    <x v="1551"/>
    <d v="2015-05-27T19:47:19"/>
    <n v="3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.186046511627907"/>
    <n v="132.1875"/>
    <s v="photography"/>
    <s v="nature"/>
    <x v="1552"/>
    <d v="2014-10-01T03:59:00"/>
    <n v="20.477222222223645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n v="0"/>
    <s v="photography"/>
    <s v="nature"/>
    <x v="1553"/>
    <d v="2015-09-02T06:47:27"/>
    <n v="30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n v="0"/>
    <s v="photography"/>
    <s v="nature"/>
    <x v="1554"/>
    <d v="2015-08-02T06:03:10"/>
    <n v="3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n v="0"/>
    <s v="photography"/>
    <s v="nature"/>
    <x v="1555"/>
    <d v="2015-09-17T17:00:00"/>
    <n v="23.094537037031841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.133333333333333"/>
    <n v="56.416666666666664"/>
    <s v="photography"/>
    <s v="nature"/>
    <x v="1556"/>
    <d v="2016-07-04T03:40:24"/>
    <n v="30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s v="photography"/>
    <s v="nature"/>
    <x v="1557"/>
    <d v="2014-09-20T15:40:33"/>
    <n v="31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7"/>
    <n v="11.666666666666666"/>
    <s v="photography"/>
    <s v="nature"/>
    <x v="1558"/>
    <d v="2015-08-28T12:12:00"/>
    <n v="59.110659722224227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.33333333333333337"/>
    <n v="50"/>
    <s v="photography"/>
    <s v="nature"/>
    <x v="1559"/>
    <d v="2015-04-29T01:16:39"/>
    <n v="15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2"/>
    <n v="23.5"/>
    <s v="photography"/>
    <s v="nature"/>
    <x v="1560"/>
    <d v="2014-11-13T01:29:53"/>
    <n v="20.041666666671517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0.67"/>
    <n v="67"/>
    <s v="publishing"/>
    <s v="art books"/>
    <x v="1561"/>
    <d v="2013-11-07T02:00:03"/>
    <n v="30.04166666667151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n v="0"/>
    <s v="publishing"/>
    <s v="art books"/>
    <x v="1562"/>
    <d v="2009-12-02T00:50:00"/>
    <n v="69.468564814815181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5"/>
    <n v="42.5"/>
    <s v="publishing"/>
    <s v="art books"/>
    <x v="1563"/>
    <d v="2014-03-14T16:49:11"/>
    <n v="59.958333333335759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.1"/>
    <n v="10"/>
    <s v="publishing"/>
    <s v="art books"/>
    <x v="1564"/>
    <d v="2015-05-28T20:05:00"/>
    <n v="31.469803240739566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"/>
    <n v="100"/>
    <s v="publishing"/>
    <s v="art books"/>
    <x v="1565"/>
    <d v="2011-06-08T17:31:01"/>
    <n v="30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.25"/>
    <n v="108.05084745762711"/>
    <s v="publishing"/>
    <s v="art books"/>
    <x v="1566"/>
    <d v="2016-07-27T22:00:00"/>
    <n v="28.999953703707433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"/>
    <n v="26.923076923076923"/>
    <s v="publishing"/>
    <s v="art books"/>
    <x v="1567"/>
    <d v="2014-02-17T00:00:00"/>
    <n v="15.063136574077362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3.639999999999999"/>
    <n v="155"/>
    <s v="publishing"/>
    <s v="art books"/>
    <x v="1568"/>
    <d v="2014-12-24T01:29:45"/>
    <n v="3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n v="0"/>
    <s v="publishing"/>
    <s v="art books"/>
    <x v="1569"/>
    <d v="2013-05-25T16:18:34"/>
    <n v="30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.4"/>
    <n v="47.769230769230766"/>
    <s v="publishing"/>
    <s v="art books"/>
    <x v="1570"/>
    <d v="2016-04-08T18:31:22"/>
    <n v="29.958333333328483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0.66115702479338845"/>
    <n v="20"/>
    <s v="publishing"/>
    <s v="art books"/>
    <x v="1571"/>
    <d v="2015-06-19T18:28:03"/>
    <n v="3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66666666666664"/>
    <s v="publishing"/>
    <s v="art books"/>
    <x v="1572"/>
    <d v="2016-02-28T23:59:00"/>
    <n v="24.966215277774609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9"/>
    <n v="74.333333333333329"/>
    <s v="publishing"/>
    <s v="art books"/>
    <x v="1573"/>
    <d v="2017-04-01T03:59:00"/>
    <n v="40.165949074071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6"/>
    <n v="84.333333333333329"/>
    <s v="publishing"/>
    <s v="art books"/>
    <x v="1574"/>
    <d v="2015-02-17T22:15:29"/>
    <n v="3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2.91"/>
    <n v="65.457142857142856"/>
    <s v="publishing"/>
    <s v="art books"/>
    <x v="1575"/>
    <d v="2014-07-09T12:34:56"/>
    <n v="30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  <n v="4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0.54999999999999993"/>
    <n v="27.5"/>
    <s v="publishing"/>
    <s v="art books"/>
    <x v="1577"/>
    <d v="2012-07-24T20:20:48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0.806536636794938"/>
    <n v="51.25"/>
    <s v="publishing"/>
    <s v="art books"/>
    <x v="1578"/>
    <d v="2010-09-02T02:00:00"/>
    <n v="24.017465277778683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0.84008400840084008"/>
    <n v="14"/>
    <s v="publishing"/>
    <s v="art books"/>
    <x v="1579"/>
    <d v="2013-08-28T23:54:51"/>
    <n v="33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n v="0"/>
    <s v="publishing"/>
    <s v="art books"/>
    <x v="1580"/>
    <d v="2012-05-21T01:12:06"/>
    <n v="60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0.5"/>
    <n v="5"/>
    <s v="photography"/>
    <s v="places"/>
    <x v="1581"/>
    <d v="2015-12-19T10:46:30"/>
    <n v="32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3000000000000007"/>
    <n v="31"/>
    <s v="photography"/>
    <s v="places"/>
    <x v="1582"/>
    <d v="2015-10-26T21:20:00"/>
    <n v="57.09892361111269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4999999999999997E-2"/>
    <n v="15"/>
    <s v="photography"/>
    <s v="places"/>
    <x v="1583"/>
    <d v="2014-09-25T21:43:11"/>
    <n v="30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n v="0"/>
    <s v="photography"/>
    <s v="places"/>
    <x v="1584"/>
    <d v="2014-05-30T15:35:01"/>
    <n v="10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666666666666"/>
    <s v="photography"/>
    <s v="places"/>
    <x v="1585"/>
    <d v="2016-12-25T11:00:00"/>
    <n v="21.562870370369637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n v="0"/>
    <s v="photography"/>
    <s v="places"/>
    <x v="1586"/>
    <d v="2015-04-05T01:30:22"/>
    <n v="29.958333333328483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2"/>
    <n v="1"/>
    <s v="photography"/>
    <s v="places"/>
    <x v="1587"/>
    <d v="2014-12-13T22:49:25"/>
    <n v="30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n v="0"/>
    <s v="photography"/>
    <s v="places"/>
    <x v="1588"/>
    <d v="2015-01-31T20:12:00"/>
    <n v="30.591678240736655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n v="0"/>
    <s v="photography"/>
    <s v="places"/>
    <x v="1589"/>
    <d v="2015-10-09T23:38:06"/>
    <n v="30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2"/>
    <n v="510"/>
    <s v="photography"/>
    <s v="places"/>
    <x v="1590"/>
    <d v="2015-09-23T20:34:24"/>
    <n v="3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.228571428571428"/>
    <n v="44.478260869565219"/>
    <s v="photography"/>
    <s v="places"/>
    <x v="1591"/>
    <d v="2016-04-03T16:25:41"/>
    <n v="29.958333333343035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n v="0"/>
    <s v="photography"/>
    <s v="places"/>
    <x v="1592"/>
    <d v="2015-03-28T00:44:45"/>
    <n v="44.958333333328483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2"/>
    <n v="1"/>
    <s v="photography"/>
    <s v="places"/>
    <x v="1593"/>
    <d v="2015-02-28T20:17:35"/>
    <n v="30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0.5"/>
    <n v="20.5"/>
    <s v="photography"/>
    <s v="places"/>
    <x v="1594"/>
    <d v="2016-05-15T16:21:00"/>
    <n v="59.968495370369055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.27999999999999997"/>
    <n v="40"/>
    <s v="photography"/>
    <s v="places"/>
    <x v="1595"/>
    <d v="2014-06-18T20:13:00"/>
    <n v="28.79226851851854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9"/>
    <n v="25"/>
    <s v="photography"/>
    <s v="places"/>
    <x v="1596"/>
    <d v="2014-12-13T11:19:29"/>
    <n v="45.041666666664241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n v="0"/>
    <s v="photography"/>
    <s v="places"/>
    <x v="1597"/>
    <d v="2016-09-20T08:29:57"/>
    <n v="30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.125"/>
    <n v="1"/>
    <s v="photography"/>
    <s v="places"/>
    <x v="1598"/>
    <d v="2015-07-26T16:00:58"/>
    <n v="60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n v="0"/>
    <s v="photography"/>
    <s v="places"/>
    <x v="1599"/>
    <d v="2016-04-08T11:56:16"/>
    <n v="29.958333333343035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"/>
    <n v="40.777777777777779"/>
    <s v="photography"/>
    <s v="places"/>
    <x v="1600"/>
    <d v="2014-07-15T05:11:00"/>
    <n v="44.158657407402643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.2492"/>
    <n v="48.325535714285714"/>
    <s v="music"/>
    <s v="rock"/>
    <x v="1601"/>
    <d v="2011-05-05T02:13:53"/>
    <n v="30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.16666666666667"/>
    <n v="46.953125"/>
    <s v="music"/>
    <s v="rock"/>
    <x v="1602"/>
    <d v="2011-10-14T23:00:00"/>
    <n v="42.66068287037342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.03299999999999"/>
    <n v="66.688666666666663"/>
    <s v="music"/>
    <s v="rock"/>
    <x v="1603"/>
    <d v="2012-01-28T04:04:19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.10714285714286"/>
    <n v="48.842857142857142"/>
    <s v="music"/>
    <s v="rock"/>
    <x v="1604"/>
    <d v="2012-03-17T19:17:15"/>
    <n v="39.958333333328483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0.69333333333334"/>
    <n v="137.30909090909091"/>
    <s v="music"/>
    <s v="rock"/>
    <x v="1605"/>
    <d v="2011-08-01T07:00:00"/>
    <n v="9.2787847222207347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.004125"/>
    <n v="87.829673913043479"/>
    <s v="music"/>
    <s v="rock"/>
    <x v="1606"/>
    <d v="2011-03-24T01:40:38"/>
    <n v="89.958333333335759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.11000000000001"/>
    <n v="70.785365853658533"/>
    <s v="music"/>
    <s v="rock"/>
    <x v="1607"/>
    <d v="2012-06-14T19:24:11"/>
    <n v="2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.25"/>
    <n v="52.826086956521742"/>
    <s v="music"/>
    <s v="rock"/>
    <x v="1608"/>
    <d v="2014-01-01T05:26:00"/>
    <n v="32.395532407412247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.33333333333333"/>
    <n v="443.75"/>
    <s v="music"/>
    <s v="rock"/>
    <x v="1609"/>
    <d v="2011-11-02T08:00:00"/>
    <n v="53.33207175926509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1.85000000000002"/>
    <n v="48.544642857142854"/>
    <s v="music"/>
    <s v="rock"/>
    <x v="1610"/>
    <d v="2012-12-15T22:11:50"/>
    <n v="3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.125"/>
    <n v="37.074074074074076"/>
    <s v="music"/>
    <s v="rock"/>
    <x v="1611"/>
    <d v="2013-06-05T00:00:32"/>
    <n v="2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.00000000000001"/>
    <n v="50"/>
    <s v="music"/>
    <s v="rock"/>
    <x v="1612"/>
    <d v="2013-01-02T20:59:44"/>
    <n v="30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1.49999999999999"/>
    <n v="39.03846153846154"/>
    <s v="music"/>
    <s v="rock"/>
    <x v="1613"/>
    <d v="2012-07-22T01:40:02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2.69999999999999"/>
    <n v="66.688311688311686"/>
    <s v="music"/>
    <s v="rock"/>
    <x v="1614"/>
    <d v="2014-08-03T17:00:00"/>
    <n v="59.72721064815414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.12500000000001"/>
    <n v="67.132352941176464"/>
    <s v="music"/>
    <s v="rock"/>
    <x v="1615"/>
    <d v="2011-12-13T02:13:16"/>
    <n v="45.041666666671517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.2"/>
    <n v="66.369426751592357"/>
    <s v="music"/>
    <s v="rock"/>
    <x v="1616"/>
    <d v="2012-11-22T22:00:00"/>
    <n v="41.201145833329065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5.85714285714286"/>
    <n v="64.620253164556956"/>
    <s v="music"/>
    <s v="rock"/>
    <x v="1617"/>
    <d v="2013-11-01T19:00:00"/>
    <n v="33.127453703702486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.06666666666666"/>
    <n v="58.370370370370374"/>
    <s v="music"/>
    <s v="rock"/>
    <x v="1618"/>
    <d v="2013-03-08T15:42:15"/>
    <n v="40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.33333333333331"/>
    <n v="86.956521739130437"/>
    <s v="music"/>
    <s v="rock"/>
    <x v="1619"/>
    <d v="2014-09-15T04:28:06"/>
    <n v="2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2.99999999999999"/>
    <n v="66.470588235294116"/>
    <s v="music"/>
    <s v="rock"/>
    <x v="1620"/>
    <d v="2013-02-23T08:09:00"/>
    <n v="7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.2"/>
    <n v="163.78378378378378"/>
    <s v="music"/>
    <s v="rock"/>
    <x v="1621"/>
    <d v="2012-05-28T03:59:00"/>
    <n v="53.559317129635019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1.72463768115942"/>
    <n v="107.98461538461538"/>
    <s v="music"/>
    <s v="rock"/>
    <x v="1622"/>
    <d v="2014-12-17T07:59:00"/>
    <n v="40.037800925929332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.06666666666666"/>
    <n v="42.111111111111114"/>
    <s v="music"/>
    <s v="rock"/>
    <x v="1623"/>
    <d v="2013-08-27T16:31:29"/>
    <n v="60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s v="music"/>
    <s v="rock"/>
    <x v="1624"/>
    <d v="2013-01-09T08:48:55"/>
    <n v="40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.33333333333331"/>
    <n v="112.01923076923077"/>
    <s v="music"/>
    <s v="rock"/>
    <x v="1625"/>
    <d v="2012-09-11T16:47:33"/>
    <n v="28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.18750000000001"/>
    <n v="74.953703703703709"/>
    <s v="music"/>
    <s v="rock"/>
    <x v="1626"/>
    <d v="2013-12-01T21:21:07"/>
    <n v="30.04166666666424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78947368421055"/>
    <s v="music"/>
    <s v="rock"/>
    <x v="1627"/>
    <d v="2012-11-26T04:59:00"/>
    <n v="33.500590277777519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0.925"/>
    <n v="45.875"/>
    <s v="music"/>
    <s v="rock"/>
    <x v="1628"/>
    <d v="2014-06-17T17:41:22"/>
    <n v="33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3.66666666666666"/>
    <n v="75.853658536585371"/>
    <s v="music"/>
    <s v="rock"/>
    <x v="1629"/>
    <d v="2014-02-20T20:48:53"/>
    <n v="45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.25"/>
    <n v="84.206349206349202"/>
    <s v="music"/>
    <s v="rock"/>
    <x v="1630"/>
    <d v="2012-03-02T06:59:00"/>
    <n v="30.45329861111531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5.91"/>
    <n v="117.22556390977444"/>
    <s v="music"/>
    <s v="rock"/>
    <x v="1631"/>
    <d v="2012-10-12T20:37:41"/>
    <n v="30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1.62500000000001"/>
    <n v="86.489361702127653"/>
    <s v="music"/>
    <s v="rock"/>
    <x v="1632"/>
    <d v="2011-09-24T08:10:54"/>
    <n v="60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379310344828"/>
    <s v="music"/>
    <s v="rock"/>
    <x v="1633"/>
    <d v="2012-01-16T05:00:00"/>
    <n v="27.324583333334886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0.49999999999999"/>
    <n v="62.8125"/>
    <s v="music"/>
    <s v="rock"/>
    <x v="1634"/>
    <d v="2011-06-02T05:59:00"/>
    <n v="38.059479166666279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.29999999999998"/>
    <n v="67.729729729729726"/>
    <s v="music"/>
    <s v="rock"/>
    <x v="1635"/>
    <d v="2016-07-11T20:51:01"/>
    <n v="60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3.55555555555556"/>
    <n v="53.5632183908046"/>
    <s v="music"/>
    <s v="rock"/>
    <x v="1636"/>
    <d v="2011-06-12T04:00:00"/>
    <n v="43.07999999999447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3.8"/>
    <n v="34.6"/>
    <s v="music"/>
    <s v="rock"/>
    <x v="1637"/>
    <d v="2009-12-31T23:39:00"/>
    <n v="56.23379629629926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88888888888886"/>
    <s v="music"/>
    <s v="rock"/>
    <x v="1638"/>
    <d v="2013-02-28T21:25:00"/>
    <n v="45.205231481479132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36842105263165"/>
    <s v="music"/>
    <s v="rock"/>
    <x v="1639"/>
    <d v="2012-03-03T15:39:25"/>
    <n v="30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69.86"/>
    <n v="39.967058823529413"/>
    <s v="music"/>
    <s v="rock"/>
    <x v="1640"/>
    <d v="2010-08-03T01:59:00"/>
    <n v="13.851678240738693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.4"/>
    <n v="97.5"/>
    <s v="music"/>
    <s v="pop"/>
    <x v="1641"/>
    <d v="2014-12-19T14:19:04"/>
    <n v="30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57142857142854"/>
    <s v="music"/>
    <s v="pop"/>
    <x v="1642"/>
    <d v="2011-06-14T00:35:27"/>
    <n v="20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4.70000000000002"/>
    <n v="168.51351351351352"/>
    <s v="music"/>
    <s v="pop"/>
    <x v="1643"/>
    <d v="2012-09-24T19:46:52"/>
    <n v="30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09.5"/>
    <n v="85.546875"/>
    <s v="music"/>
    <s v="pop"/>
    <x v="1644"/>
    <d v="2012-11-22T02:26:00"/>
    <n v="60.04166666667151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0.80000000000001"/>
    <n v="554"/>
    <s v="music"/>
    <s v="pop"/>
    <x v="1645"/>
    <d v="2013-09-18T14:49:00"/>
    <n v="14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.2"/>
    <n v="26.554216867469879"/>
    <s v="music"/>
    <s v="pop"/>
    <x v="1646"/>
    <d v="2014-08-14T18:11:00"/>
    <n v="32.30737268518714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4.71999999999998"/>
    <n v="113.82608695652173"/>
    <s v="music"/>
    <s v="pop"/>
    <x v="1647"/>
    <d v="2012-06-09T09:49:37"/>
    <n v="30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.26086956521738"/>
    <n v="32.011111111111113"/>
    <s v="music"/>
    <s v="pop"/>
    <x v="1648"/>
    <d v="2011-03-20T15:54:42"/>
    <n v="29.958333333335759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0.58763157894737"/>
    <n v="47.189259259259259"/>
    <s v="music"/>
    <s v="pop"/>
    <x v="1649"/>
    <d v="2014-05-23T16:25:55"/>
    <n v="4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1.55000000000001"/>
    <n v="88.46875"/>
    <s v="music"/>
    <s v="pop"/>
    <x v="1650"/>
    <d v="2013-10-09T10:27:17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0.75"/>
    <n v="100.75"/>
    <s v="music"/>
    <s v="pop"/>
    <x v="1651"/>
    <d v="2011-04-26T06:59:00"/>
    <n v="33.390277777783922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0.66666666666666"/>
    <n v="64.714285714285708"/>
    <s v="music"/>
    <s v="pop"/>
    <x v="1652"/>
    <d v="2013-11-24T12:49:53"/>
    <n v="30.041666666664241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.2304"/>
    <n v="51.854285714285716"/>
    <s v="music"/>
    <s v="pop"/>
    <x v="1653"/>
    <d v="2011-04-24T20:01:36"/>
    <n v="31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19.90909090909089"/>
    <n v="38.794117647058826"/>
    <s v="music"/>
    <s v="pop"/>
    <x v="1654"/>
    <d v="2012-04-18T21:22:40"/>
    <n v="3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2.86666666666667"/>
    <n v="44.645833333333336"/>
    <s v="music"/>
    <s v="pop"/>
    <x v="1655"/>
    <d v="2012-04-05T18:00:20"/>
    <n v="29.958333333328483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.33493333333334"/>
    <n v="156.77333333333334"/>
    <s v="music"/>
    <s v="pop"/>
    <x v="1656"/>
    <d v="2012-12-13T22:17:32"/>
    <n v="30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4.93380000000001"/>
    <n v="118.70339366515837"/>
    <s v="music"/>
    <s v="pop"/>
    <x v="1657"/>
    <d v="2012-05-24T18:46:08"/>
    <n v="30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.23333333333335"/>
    <n v="74.149532710280369"/>
    <s v="music"/>
    <s v="pop"/>
    <x v="1658"/>
    <d v="2012-12-18T14:20:00"/>
    <n v="38.375381944439141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2.79999999999998"/>
    <n v="12.533333333333333"/>
    <s v="music"/>
    <s v="pop"/>
    <x v="1659"/>
    <d v="2013-12-17T12:00:00"/>
    <n v="28.586562500000582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3.75"/>
    <n v="27.861111111111111"/>
    <s v="music"/>
    <s v="pop"/>
    <x v="1660"/>
    <d v="2016-04-30T21:59:00"/>
    <n v="31.222106481480296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2.50632911392405"/>
    <n v="80.178217821782184"/>
    <s v="music"/>
    <s v="pop"/>
    <x v="1661"/>
    <d v="2016-01-17T21:00:00"/>
    <n v="42.876956018517376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2.6375"/>
    <n v="132.43548387096774"/>
    <s v="music"/>
    <s v="pop"/>
    <x v="1662"/>
    <d v="2011-12-31T05:45:36"/>
    <n v="60.041666666664241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s v="music"/>
    <s v="pop"/>
    <x v="1663"/>
    <d v="2015-02-01T00:31:47"/>
    <n v="30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.40879999999999"/>
    <n v="34.384494382022467"/>
    <s v="music"/>
    <s v="pop"/>
    <x v="1664"/>
    <d v="2012-03-16T03:59:00"/>
    <n v="44.404189814820711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.45714285714286"/>
    <n v="44.956989247311824"/>
    <s v="music"/>
    <s v="pop"/>
    <x v="1665"/>
    <d v="2011-02-22T03:00:00"/>
    <n v="31.47554398148349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0.88"/>
    <n v="41.04081632653061"/>
    <s v="music"/>
    <s v="pop"/>
    <x v="1666"/>
    <d v="2013-03-28T05:04:33"/>
    <n v="29.95833333332848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6.85294117647059"/>
    <n v="52.597560975609753"/>
    <s v="music"/>
    <s v="pop"/>
    <x v="1667"/>
    <d v="2014-03-11T06:59:00"/>
    <n v="27.220393518524361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2.6375"/>
    <n v="70.784482758620683"/>
    <s v="music"/>
    <s v="pop"/>
    <x v="1668"/>
    <d v="2011-11-28T04:35:39"/>
    <n v="30.04166666667151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39.75"/>
    <n v="53.75"/>
    <s v="music"/>
    <s v="pop"/>
    <x v="1669"/>
    <d v="2016-05-31T21:14:36"/>
    <n v="60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2.60000000000001"/>
    <n v="44.608695652173914"/>
    <s v="music"/>
    <s v="pop"/>
    <x v="1670"/>
    <d v="2010-07-05T04:00:00"/>
    <n v="50.236122685178998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0.67349999999999"/>
    <n v="26.148961038961041"/>
    <s v="music"/>
    <s v="pop"/>
    <x v="1671"/>
    <d v="2016-08-01T13:03:34"/>
    <n v="30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2.94117647058823"/>
    <n v="39.183673469387756"/>
    <s v="music"/>
    <s v="pop"/>
    <x v="1672"/>
    <d v="2012-06-04T15:45:30"/>
    <n v="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.09523809523807"/>
    <n v="45.593220338983052"/>
    <s v="music"/>
    <s v="pop"/>
    <x v="1673"/>
    <d v="2015-03-06T21:04:52"/>
    <n v="3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1.7"/>
    <n v="89.247787610619469"/>
    <s v="music"/>
    <s v="pop"/>
    <x v="1674"/>
    <d v="2016-08-18T06:59:00"/>
    <n v="30.68557870370568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.416"/>
    <n v="40.416470588235299"/>
    <s v="music"/>
    <s v="pop"/>
    <x v="1675"/>
    <d v="2011-10-16T22:03:00"/>
    <n v="30.18564814814453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.33333333333333"/>
    <n v="82.38095238095238"/>
    <s v="music"/>
    <s v="pop"/>
    <x v="1676"/>
    <d v="2012-04-21T03:59:00"/>
    <n v="46.439733796294604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1.66666666666667"/>
    <n v="159.52380952380952"/>
    <s v="music"/>
    <s v="pop"/>
    <x v="1677"/>
    <d v="2016-04-16T05:59:00"/>
    <n v="59.842175925921765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.39999999999999"/>
    <n v="36.244897959183675"/>
    <s v="music"/>
    <s v="pop"/>
    <x v="1678"/>
    <d v="2014-02-06T20:31:11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s v="music"/>
    <s v="pop"/>
    <x v="1679"/>
    <d v="2011-07-22T01:39:05"/>
    <n v="23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7.5"/>
    <n v="47"/>
    <s v="music"/>
    <s v="pop"/>
    <x v="1680"/>
    <d v="2014-07-12T18:11:07"/>
    <n v="30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.42212307692309"/>
    <n v="74.575090497737563"/>
    <s v="music"/>
    <s v="faith"/>
    <x v="1681"/>
    <d v="2017-03-29T02:00:00"/>
    <n v="48.96199074073229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n v="0"/>
    <s v="music"/>
    <s v="faith"/>
    <x v="1682"/>
    <d v="2017-04-14T04:07:40"/>
    <n v="59.958333333328483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1.714285714285715"/>
    <n v="76"/>
    <s v="music"/>
    <s v="faith"/>
    <x v="1683"/>
    <d v="2017-04-07T18:45:38"/>
    <n v="24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.125"/>
    <n v="86.43564356435644"/>
    <s v="music"/>
    <s v="faith"/>
    <x v="1684"/>
    <d v="2017-03-17T18:34:01"/>
    <n v="27.958333333328483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2.85714285714285"/>
    <n v="24"/>
    <s v="music"/>
    <s v="faith"/>
    <x v="1685"/>
    <d v="2017-03-24T05:00:23"/>
    <n v="29.958333333335759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.36"/>
    <n v="18"/>
    <s v="music"/>
    <s v="faith"/>
    <x v="1686"/>
    <d v="2017-04-27T19:15:19"/>
    <n v="59.958333333328483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.25"/>
    <n v="80.128205128205124"/>
    <s v="music"/>
    <s v="faith"/>
    <x v="1687"/>
    <d v="2017-04-10T20:15:00"/>
    <n v="33.796932870369346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.3"/>
    <n v="253.14285714285714"/>
    <s v="music"/>
    <s v="faith"/>
    <x v="1688"/>
    <d v="2017-04-09T11:49:54"/>
    <n v="29.958333333343035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2857142857142"/>
    <s v="music"/>
    <s v="faith"/>
    <x v="1689"/>
    <d v="2017-03-16T21:37:10"/>
    <n v="29.958333333335759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.4"/>
    <n v="57.727272727272727"/>
    <s v="music"/>
    <s v="faith"/>
    <x v="1690"/>
    <d v="2017-04-06T09:20:42"/>
    <n v="29.958333333328483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.473333333333329"/>
    <n v="264.26315789473682"/>
    <s v="music"/>
    <s v="faith"/>
    <x v="1691"/>
    <d v="2017-04-03T01:00:00"/>
    <n v="32.34018518519587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7.8"/>
    <n v="159.33333333333334"/>
    <s v="music"/>
    <s v="faith"/>
    <x v="1692"/>
    <d v="2017-03-26T23:59:00"/>
    <n v="32.848067129627452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9"/>
    <n v="35"/>
    <s v="music"/>
    <s v="faith"/>
    <x v="1693"/>
    <d v="2017-04-09T20:00:00"/>
    <n v="30.913055555545725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.05"/>
    <n v="5"/>
    <s v="music"/>
    <s v="faith"/>
    <x v="1694"/>
    <d v="2017-03-27T04:36:00"/>
    <n v="29.521828703698702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1.708333333333334"/>
    <n v="61.086956521739133"/>
    <s v="music"/>
    <s v="faith"/>
    <x v="1695"/>
    <d v="2017-04-10T01:00:00"/>
    <n v="34.010254629632982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n v="0"/>
    <s v="music"/>
    <s v="faith"/>
    <x v="1696"/>
    <d v="2017-04-01T00:40:11"/>
    <n v="29.958333333328483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.208000000000002"/>
    <n v="114.81818181818181"/>
    <s v="music"/>
    <s v="faith"/>
    <x v="1697"/>
    <d v="2017-04-09T23:47:28"/>
    <n v="29.958333333343035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n v="0"/>
    <s v="music"/>
    <s v="faith"/>
    <x v="1698"/>
    <d v="2017-03-26T03:33:00"/>
    <n v="23.940046296294895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5"/>
    <n v="54"/>
    <s v="music"/>
    <s v="faith"/>
    <x v="1699"/>
    <d v="2017-04-11T20:44:05"/>
    <n v="30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.06"/>
    <n v="65.974683544303801"/>
    <s v="music"/>
    <s v="faith"/>
    <x v="1700"/>
    <d v="2017-04-01T04:00:00"/>
    <n v="30.095023148154723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.19801980198019803"/>
    <n v="5"/>
    <s v="music"/>
    <s v="faith"/>
    <x v="1701"/>
    <d v="2015-01-15T15:56:45"/>
    <n v="30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6E-3"/>
    <n v="1"/>
    <s v="music"/>
    <s v="faith"/>
    <x v="1702"/>
    <d v="2015-03-30T19:52:30"/>
    <n v="29.958333333328483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"/>
    <n v="25.5"/>
    <s v="music"/>
    <s v="faith"/>
    <x v="1703"/>
    <d v="2015-08-31T06:45:37"/>
    <n v="60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.100000000000009"/>
    <n v="118.36363636363636"/>
    <s v="music"/>
    <s v="faith"/>
    <x v="1704"/>
    <d v="2015-02-16T03:21:13"/>
    <n v="30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n v="0"/>
    <s v="music"/>
    <s v="faith"/>
    <x v="1705"/>
    <d v="2015-09-09T16:00:00"/>
    <n v="11.649930555562605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n v="0"/>
    <s v="music"/>
    <s v="faith"/>
    <x v="1706"/>
    <d v="2015-08-23T07:21:12"/>
    <n v="6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"/>
    <n v="54.111111111111114"/>
    <s v="music"/>
    <s v="faith"/>
    <x v="1707"/>
    <d v="2016-03-28T16:18:15"/>
    <n v="29.958333333335759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n v="0"/>
    <s v="music"/>
    <s v="faith"/>
    <x v="1708"/>
    <d v="2016-05-01T20:48:26"/>
    <n v="40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68"/>
    <n v="21.25"/>
    <s v="music"/>
    <s v="faith"/>
    <x v="1709"/>
    <d v="2014-08-31T19:39:00"/>
    <n v="41.254930555558531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0.67999999999999994"/>
    <n v="34"/>
    <s v="music"/>
    <s v="faith"/>
    <x v="1710"/>
    <d v="2016-01-18T13:00:00"/>
    <n v="45.950370370381279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0.5"/>
    <n v="525"/>
    <s v="music"/>
    <s v="faith"/>
    <x v="1711"/>
    <d v="2014-09-01T15:30:34"/>
    <n v="31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n v="0"/>
    <s v="music"/>
    <s v="faith"/>
    <x v="1712"/>
    <d v="2015-06-30T21:55:53"/>
    <n v="60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7"/>
    <n v="50"/>
    <s v="music"/>
    <s v="faith"/>
    <x v="1713"/>
    <d v="2014-10-05T19:13:32"/>
    <n v="30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0000000000003"/>
    <n v="115.70588235294117"/>
    <s v="music"/>
    <s v="faith"/>
    <x v="1714"/>
    <d v="2015-05-01T22:02:41"/>
    <n v="30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.22"/>
    <n v="5.5"/>
    <s v="music"/>
    <s v="faith"/>
    <x v="1715"/>
    <d v="2015-03-31T03:22:00"/>
    <n v="29.9228587962934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5"/>
    <n v="50"/>
    <s v="music"/>
    <s v="faith"/>
    <x v="1716"/>
    <d v="2016-12-09T14:51:39"/>
    <n v="40.041666666664241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2.725880551301685"/>
    <n v="34.024390243902438"/>
    <s v="music"/>
    <s v="faith"/>
    <x v="1717"/>
    <d v="2016-04-21T04:00:00"/>
    <n v="20.184745370381279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.2142857142857143"/>
    <n v="37.5"/>
    <s v="music"/>
    <s v="faith"/>
    <x v="1718"/>
    <d v="2016-05-14T04:59:00"/>
    <n v="43.597118055557075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0.87500000000000011"/>
    <n v="11.666666666666666"/>
    <s v="music"/>
    <s v="faith"/>
    <x v="1719"/>
    <d v="2014-09-17T12:49:51"/>
    <n v="30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"/>
    <n v="28.125"/>
    <s v="music"/>
    <s v="faith"/>
    <x v="1720"/>
    <d v="2014-11-09T19:47:51"/>
    <n v="30.04166666666424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n v="0"/>
    <s v="music"/>
    <s v="faith"/>
    <x v="1721"/>
    <d v="2015-12-11T11:04:23"/>
    <n v="30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2"/>
    <n v="1"/>
    <s v="music"/>
    <s v="faith"/>
    <x v="1722"/>
    <d v="2016-04-03T00:10:00"/>
    <n v="37.045960648152686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"/>
    <n v="216.66666666666666"/>
    <s v="music"/>
    <s v="faith"/>
    <x v="1723"/>
    <d v="2015-07-01T06:00:00"/>
    <n v="56.42459490741021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0.58333333333333337"/>
    <n v="8.75"/>
    <s v="music"/>
    <s v="faith"/>
    <x v="1724"/>
    <d v="2014-10-30T22:22:42"/>
    <n v="30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.181818181818182"/>
    <n v="62.222222222222221"/>
    <s v="music"/>
    <s v="faith"/>
    <x v="1725"/>
    <d v="2014-08-24T23:14:09"/>
    <n v="30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3.784615384615385"/>
    <n v="137.25"/>
    <s v="music"/>
    <s v="faith"/>
    <x v="1726"/>
    <d v="2014-06-27T22:04:24"/>
    <n v="29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3E-2"/>
    <n v="1"/>
    <s v="music"/>
    <s v="faith"/>
    <x v="1727"/>
    <d v="2015-04-05T11:00:00"/>
    <n v="54.53035879628441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.400000000000006"/>
    <n v="122.14285714285714"/>
    <s v="music"/>
    <s v="faith"/>
    <x v="1728"/>
    <d v="2015-10-21T15:01:14"/>
    <n v="3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n v="0"/>
    <s v="music"/>
    <s v="faith"/>
    <x v="1729"/>
    <d v="2016-06-10T01:15:06"/>
    <n v="60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n v="0"/>
    <s v="music"/>
    <s v="faith"/>
    <x v="1730"/>
    <d v="2015-10-25T02:06:23"/>
    <n v="30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n v="0"/>
    <s v="music"/>
    <s v="faith"/>
    <x v="1731"/>
    <d v="2015-06-11T15:00:00"/>
    <n v="13.718148148152977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n v="0"/>
    <s v="music"/>
    <s v="faith"/>
    <x v="1732"/>
    <d v="2016-01-16T05:00:00"/>
    <n v="59.524525462955353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n v="0"/>
    <s v="music"/>
    <s v="faith"/>
    <x v="1733"/>
    <d v="2016-09-13T21:30:00"/>
    <n v="12.22020833332499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2"/>
    <n v="1"/>
    <s v="music"/>
    <s v="faith"/>
    <x v="1734"/>
    <d v="2015-05-08T00:52:36"/>
    <n v="30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s v="music"/>
    <s v="faith"/>
    <x v="1735"/>
    <d v="2016-08-07T19:32:25"/>
    <n v="30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0.73333333333333328"/>
    <n v="22"/>
    <s v="music"/>
    <s v="faith"/>
    <x v="1736"/>
    <d v="2015-11-08T21:40:33"/>
    <n v="30.041666666664241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.25"/>
    <n v="56.666666666666664"/>
    <s v="music"/>
    <s v="faith"/>
    <x v="1737"/>
    <d v="2015-07-20T22:46:32"/>
    <n v="30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.4"/>
    <n v="20"/>
    <s v="music"/>
    <s v="faith"/>
    <x v="1738"/>
    <d v="2014-10-02T20:59:02"/>
    <n v="30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.1"/>
    <n v="1"/>
    <s v="music"/>
    <s v="faith"/>
    <x v="1739"/>
    <d v="2016-05-04T19:58:52"/>
    <n v="58.958333333328483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n v="0"/>
    <s v="music"/>
    <s v="faith"/>
    <x v="1740"/>
    <d v="2015-07-16T19:37:02"/>
    <n v="30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0.83333333333334"/>
    <n v="25.576923076923077"/>
    <s v="photography"/>
    <s v="photobooks"/>
    <x v="1741"/>
    <d v="2015-06-10T15:04:31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8.74999999999999"/>
    <n v="63.970588235294116"/>
    <s v="photography"/>
    <s v="photobooks"/>
    <x v="1742"/>
    <d v="2017-01-07T21:00:00"/>
    <n v="31.99803240741312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.41666666666667"/>
    <n v="89.925373134328353"/>
    <s v="photography"/>
    <s v="photobooks"/>
    <x v="1743"/>
    <d v="2016-08-27T03:59:00"/>
    <n v="22.240335648151813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.45454545454545"/>
    <n v="93.071428571428569"/>
    <s v="photography"/>
    <s v="photobooks"/>
    <x v="1744"/>
    <d v="2015-03-08T13:31:17"/>
    <n v="44.958333333328483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.01428571428571"/>
    <n v="89.674157303370791"/>
    <s v="photography"/>
    <s v="photobooks"/>
    <x v="1745"/>
    <d v="2016-12-22T02:00:00"/>
    <n v="35.823634259257233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.10000000000002"/>
    <n v="207.61682242990653"/>
    <s v="photography"/>
    <s v="photobooks"/>
    <x v="1746"/>
    <d v="2016-11-24T02:00:00"/>
    <n v="29.906631944439141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4.95555555555556"/>
    <n v="59.408805031446541"/>
    <s v="photography"/>
    <s v="photobooks"/>
    <x v="1747"/>
    <d v="2015-11-13T15:00:00"/>
    <n v="29.18946759258688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29.94800000000001"/>
    <n v="358.97237569060775"/>
    <s v="photography"/>
    <s v="photobooks"/>
    <x v="1748"/>
    <d v="2015-09-02T22:49:03"/>
    <n v="3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.48756218905473"/>
    <n v="94.736641221374043"/>
    <s v="photography"/>
    <s v="photobooks"/>
    <x v="1749"/>
    <d v="2017-03-01T19:00:00"/>
    <n v="36.815729166672099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1.62"/>
    <n v="80.647999999999996"/>
    <s v="photography"/>
    <s v="photobooks"/>
    <x v="1750"/>
    <d v="2016-04-19T20:05:04"/>
    <n v="25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2.89999999999999"/>
    <n v="168.68852459016392"/>
    <s v="photography"/>
    <s v="photobooks"/>
    <x v="1751"/>
    <d v="2015-03-19T17:45:23"/>
    <n v="29.958333333335759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.16666666666663"/>
    <n v="34.68888888888889"/>
    <s v="photography"/>
    <s v="photobooks"/>
    <x v="1752"/>
    <d v="2016-10-14T06:04:42"/>
    <n v="3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5714285714283"/>
    <s v="photography"/>
    <s v="photobooks"/>
    <x v="1753"/>
    <d v="2016-03-21T16:59:28"/>
    <n v="29.958333333328483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0.52941176470587"/>
    <n v="104.38888888888889"/>
    <s v="photography"/>
    <s v="photobooks"/>
    <x v="1754"/>
    <d v="2015-04-03T20:02:33"/>
    <n v="29.958333333335759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  <n v="3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2.82909090909091"/>
    <n v="47.13"/>
    <s v="photography"/>
    <s v="photobooks"/>
    <x v="1756"/>
    <d v="2016-08-29T04:01:09"/>
    <n v="4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5.99999999999999"/>
    <n v="414.28571428571428"/>
    <s v="photography"/>
    <s v="photobooks"/>
    <x v="1757"/>
    <d v="2017-01-28T19:29:00"/>
    <n v="29.98445601851563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4.7"/>
    <n v="42.481481481481481"/>
    <s v="photography"/>
    <s v="photobooks"/>
    <x v="1758"/>
    <d v="2016-07-14T22:56:32"/>
    <n v="6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6.60000000000001"/>
    <n v="108.77551020408163"/>
    <s v="photography"/>
    <s v="photobooks"/>
    <x v="1759"/>
    <d v="2015-03-25T18:53:49"/>
    <n v="19.958333333328483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.44"/>
    <n v="81.098039215686271"/>
    <s v="photography"/>
    <s v="photobooks"/>
    <x v="1760"/>
    <d v="2016-02-25T16:08:33"/>
    <n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66666666666664"/>
    <s v="photography"/>
    <s v="photobooks"/>
    <x v="1761"/>
    <d v="2015-09-12T13:37:40"/>
    <n v="5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  <n v="3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1.90833333333333"/>
    <n v="103.63559322033899"/>
    <s v="photography"/>
    <s v="photobooks"/>
    <x v="1763"/>
    <d v="2016-10-23T20:50:40"/>
    <n v="3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19.600000000000001"/>
    <n v="55.282051282051285"/>
    <s v="photography"/>
    <s v="photobooks"/>
    <x v="1764"/>
    <d v="2014-08-03T11:39:39"/>
    <n v="2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.467839999999995"/>
    <n v="72.16970873786407"/>
    <s v="photography"/>
    <s v="photobooks"/>
    <x v="1765"/>
    <d v="2014-08-13T23:31:52"/>
    <n v="3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  <n v="21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5.72"/>
    <n v="58.615384615384613"/>
    <s v="photography"/>
    <s v="photobooks"/>
    <x v="1767"/>
    <d v="2014-08-03T15:48:04"/>
    <n v="3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"/>
    <n v="12.466666666666667"/>
    <s v="photography"/>
    <s v="photobooks"/>
    <x v="1768"/>
    <d v="2014-09-27T13:27:24"/>
    <n v="6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000000000001"/>
    <n v="49.136363636363633"/>
    <s v="photography"/>
    <s v="photobooks"/>
    <x v="1769"/>
    <d v="2015-01-13T19:39:19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6.51428571428572"/>
    <n v="150.5"/>
    <s v="photography"/>
    <s v="photobooks"/>
    <x v="1770"/>
    <d v="2014-10-14T18:43:14"/>
    <n v="35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.30952380952381"/>
    <n v="35.799999999999997"/>
    <s v="photography"/>
    <s v="photobooks"/>
    <x v="1771"/>
    <d v="2014-10-23T23:30:40"/>
    <n v="3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5.6"/>
    <n v="45.157894736842103"/>
    <s v="photography"/>
    <s v="photobooks"/>
    <x v="1772"/>
    <d v="2014-07-06T17:13:56"/>
    <n v="6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7"/>
    <n v="98.78947368421052"/>
    <s v="photography"/>
    <s v="photobooks"/>
    <x v="1773"/>
    <d v="2015-01-19T18:14:58"/>
    <n v="45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5.92"/>
    <n v="88.307692307692307"/>
    <s v="photography"/>
    <s v="photobooks"/>
    <x v="1774"/>
    <d v="2014-11-29T14:59:00"/>
    <n v="42.405648148145701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.101538461538468"/>
    <n v="170.62903225806451"/>
    <s v="photography"/>
    <s v="photobooks"/>
    <x v="1775"/>
    <d v="2014-10-24T23:26:00"/>
    <n v="45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"/>
    <n v="83.75"/>
    <s v="photography"/>
    <s v="photobooks"/>
    <x v="1776"/>
    <d v="2014-10-29T22:57:51"/>
    <n v="36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3.5625"/>
    <n v="65.099999999999994"/>
    <s v="photography"/>
    <s v="photobooks"/>
    <x v="1777"/>
    <d v="2015-02-20T08:34:13"/>
    <n v="3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2"/>
    <n v="66.333333333333329"/>
    <s v="photography"/>
    <s v="photobooks"/>
    <x v="1778"/>
    <d v="2015-03-27T19:43:15"/>
    <n v="44.95833333334303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.236363636363642"/>
    <n v="104.89473684210526"/>
    <s v="photography"/>
    <s v="photobooks"/>
    <x v="1779"/>
    <d v="2016-09-02T16:36:20"/>
    <n v="3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39.743333333333339"/>
    <n v="78.440789473684205"/>
    <s v="photography"/>
    <s v="photobooks"/>
    <x v="1780"/>
    <d v="2016-07-02T14:25:10"/>
    <n v="6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5.763636363636365"/>
    <n v="59.041666666666664"/>
    <s v="photography"/>
    <s v="photobooks"/>
    <x v="1781"/>
    <d v="2016-09-15T14:49:05"/>
    <n v="31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.491428571428573"/>
    <n v="71.34210526315789"/>
    <s v="photography"/>
    <s v="photobooks"/>
    <x v="1782"/>
    <d v="2016-02-21T13:48:09"/>
    <n v="33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3.692499999999999"/>
    <n v="51.227027027027027"/>
    <s v="photography"/>
    <s v="photobooks"/>
    <x v="1783"/>
    <d v="2015-05-21T22:47:58"/>
    <n v="3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39.76"/>
    <n v="60.242424242424242"/>
    <s v="photography"/>
    <s v="photobooks"/>
    <x v="1784"/>
    <d v="2015-01-31T03:25:00"/>
    <n v="31.486805555556202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.220833333333331"/>
    <n v="44.935185185185183"/>
    <s v="photography"/>
    <s v="photobooks"/>
    <x v="1785"/>
    <d v="2014-10-16T00:00:00"/>
    <n v="30.865104166667152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7.631578947368418"/>
    <n v="31.206896551724139"/>
    <s v="photography"/>
    <s v="photobooks"/>
    <x v="1786"/>
    <d v="2014-12-15T13:12:57"/>
    <n v="3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.329999999999998"/>
    <n v="63.875"/>
    <s v="photography"/>
    <s v="photobooks"/>
    <x v="1787"/>
    <d v="2015-04-04T14:43:57"/>
    <n v="29.958333333335759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"/>
    <n v="19"/>
    <s v="photography"/>
    <s v="photobooks"/>
    <x v="1788"/>
    <d v="2014-10-31T22:45:42"/>
    <n v="3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0.5"/>
    <n v="10"/>
    <s v="photography"/>
    <s v="photobooks"/>
    <x v="1789"/>
    <d v="2015-01-12T06:00:03"/>
    <n v="6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8"/>
    <n v="109.06666666666666"/>
    <s v="photography"/>
    <s v="photobooks"/>
    <x v="1790"/>
    <d v="2015-02-05T16:11:18"/>
    <n v="3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4"/>
    <n v="26.75"/>
    <s v="photography"/>
    <s v="photobooks"/>
    <x v="1791"/>
    <d v="2015-01-29T17:46:05"/>
    <n v="6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.124000000000002"/>
    <n v="109.93525179856115"/>
    <s v="photography"/>
    <s v="photobooks"/>
    <x v="1792"/>
    <d v="2015-08-10T06:59:00"/>
    <n v="37.259930555563187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5"/>
    <n v="20"/>
    <s v="photography"/>
    <s v="photobooks"/>
    <x v="1793"/>
    <d v="2014-11-27T22:24:00"/>
    <n v="30.041666666664241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.077777777777778"/>
    <n v="55.388888888888886"/>
    <s v="photography"/>
    <s v="photobooks"/>
    <x v="1794"/>
    <d v="2015-02-11T13:13:42"/>
    <n v="35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8.735714285714288"/>
    <n v="133.90123456790124"/>
    <s v="photography"/>
    <s v="photobooks"/>
    <x v="1795"/>
    <d v="2016-10-14T16:00:00"/>
    <n v="29.377997685194714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.05263157894737"/>
    <n v="48.720930232558139"/>
    <s v="photography"/>
    <s v="photobooks"/>
    <x v="1796"/>
    <d v="2016-07-24T10:32:46"/>
    <n v="6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7.55"/>
    <n v="48.25"/>
    <s v="photography"/>
    <s v="photobooks"/>
    <x v="1797"/>
    <d v="2016-12-15T13:39:49"/>
    <n v="3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3.637499999999999"/>
    <n v="58.972972972972975"/>
    <s v="photography"/>
    <s v="photobooks"/>
    <x v="1798"/>
    <d v="2016-02-04T07:50:33"/>
    <n v="6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"/>
    <n v="11.638333333333334"/>
    <s v="photography"/>
    <s v="photobooks"/>
    <x v="1799"/>
    <d v="2014-11-11T21:13:28"/>
    <n v="20.041666666671517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.44963251188932"/>
    <n v="83.716814159292042"/>
    <s v="photography"/>
    <s v="photobooks"/>
    <x v="1800"/>
    <d v="2016-10-10T14:32:50"/>
    <n v="3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3.852941176470587"/>
    <n v="63.648648648648646"/>
    <s v="photography"/>
    <s v="photobooks"/>
    <x v="1801"/>
    <d v="2015-12-15T12:10:00"/>
    <n v="31.846435185187147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.485714285714288"/>
    <n v="94.277777777777771"/>
    <s v="photography"/>
    <s v="photobooks"/>
    <x v="1802"/>
    <d v="2015-06-27T21:59:00"/>
    <n v="23.443402777775191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0.8"/>
    <n v="71.86666666666666"/>
    <s v="photography"/>
    <s v="photobooks"/>
    <x v="1803"/>
    <d v="2015-02-14T01:43:02"/>
    <n v="31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.174193548387095"/>
    <n v="104.84615384615384"/>
    <s v="photography"/>
    <s v="photobooks"/>
    <x v="1804"/>
    <d v="2015-11-14T17:16:44"/>
    <n v="40.041666666671517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.404444444444444"/>
    <n v="67.139344262295083"/>
    <s v="photography"/>
    <s v="photobooks"/>
    <x v="1805"/>
    <d v="2015-10-02T18:00:00"/>
    <n v="31.946087962962338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0000000000001"/>
    <n v="73.875"/>
    <s v="photography"/>
    <s v="photobooks"/>
    <x v="1806"/>
    <d v="2014-09-30T15:19:09"/>
    <n v="35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.06"/>
    <n v="69.125"/>
    <s v="photography"/>
    <s v="photobooks"/>
    <x v="1807"/>
    <d v="2014-09-28T01:38:33"/>
    <n v="3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.407142857142858"/>
    <n v="120.77083333333333"/>
    <s v="photography"/>
    <s v="photobooks"/>
    <x v="1808"/>
    <d v="2017-02-11T16:20:30"/>
    <n v="35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0.857142857142858"/>
    <n v="42.222222222222221"/>
    <s v="photography"/>
    <s v="photobooks"/>
    <x v="1809"/>
    <d v="2015-03-01T21:47:19"/>
    <n v="35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5"/>
    <n v="7.5"/>
    <s v="photography"/>
    <s v="photobooks"/>
    <x v="1810"/>
    <d v="2014-08-21T21:50:26"/>
    <n v="12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2"/>
    <n v="1.5384615384615385"/>
    <s v="photography"/>
    <s v="photobooks"/>
    <x v="1811"/>
    <d v="2014-10-24T04:00:00"/>
    <n v="59.732986111106584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.307692307692307"/>
    <n v="37.608695652173914"/>
    <s v="photography"/>
    <s v="photobooks"/>
    <x v="1812"/>
    <d v="2016-07-03T07:38:56"/>
    <n v="3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  <n v="3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.183333333333337"/>
    <n v="42.157142857142858"/>
    <s v="photography"/>
    <s v="photobooks"/>
    <x v="1814"/>
    <d v="2015-02-28T07:32:16"/>
    <n v="3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  <n v="14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"/>
    <n v="84.833333333333329"/>
    <s v="photography"/>
    <s v="photobooks"/>
    <x v="1816"/>
    <d v="2016-07-25T19:00:00"/>
    <n v="27.915474537046975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.327777777777776"/>
    <n v="94.19"/>
    <s v="photography"/>
    <s v="photobooks"/>
    <x v="1817"/>
    <d v="2017-01-30T06:59:00"/>
    <n v="59.628854166672681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  <n v="29.958333333328483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"/>
    <n v="6.25"/>
    <s v="photography"/>
    <s v="photobooks"/>
    <x v="1819"/>
    <d v="2014-07-30T18:03:16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"/>
    <n v="213.375"/>
    <s v="photography"/>
    <s v="photobooks"/>
    <x v="1820"/>
    <d v="2015-04-01T01:01:30"/>
    <n v="29.958333333328483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4.88999999999999"/>
    <n v="59.162280701754383"/>
    <s v="music"/>
    <s v="rock"/>
    <x v="1821"/>
    <d v="2012-03-03T07:39:27"/>
    <n v="45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2727272727273"/>
    <s v="music"/>
    <s v="rock"/>
    <x v="1822"/>
    <d v="2014-01-31T19:01:00"/>
    <n v="35.995347222225973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5.85714285714286"/>
    <n v="24.575757575757574"/>
    <s v="music"/>
    <s v="rock"/>
    <x v="1823"/>
    <d v="2012-10-24T16:26:16"/>
    <n v="30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.06666666666666"/>
    <n v="75.05"/>
    <s v="music"/>
    <s v="rock"/>
    <x v="1824"/>
    <d v="2014-01-08T02:08:00"/>
    <n v="20.172604166662495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.05"/>
    <n v="42.02"/>
    <s v="music"/>
    <s v="rock"/>
    <x v="1825"/>
    <d v="2013-07-11T20:01:43"/>
    <n v="2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57894736842103"/>
    <s v="music"/>
    <s v="rock"/>
    <x v="1826"/>
    <d v="2014-02-17T22:10:17"/>
    <n v="30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0.66250000000001"/>
    <n v="83.885416666666671"/>
    <s v="music"/>
    <s v="rock"/>
    <x v="1827"/>
    <d v="2011-03-03T07:49:21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.16000000000001"/>
    <n v="417.33333333333331"/>
    <s v="music"/>
    <s v="rock"/>
    <x v="1828"/>
    <d v="2014-05-09T22:00:00"/>
    <n v="32.01701388888614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6.68333333333334"/>
    <n v="75.765151515151516"/>
    <s v="music"/>
    <s v="rock"/>
    <x v="1829"/>
    <d v="2011-01-21T22:00:00"/>
    <n v="48.829039351847314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1.53333333333335"/>
    <n v="67.389380530973455"/>
    <s v="music"/>
    <s v="rock"/>
    <x v="1830"/>
    <d v="2014-02-24T16:25:07"/>
    <n v="30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71428571428569"/>
    <s v="music"/>
    <s v="rock"/>
    <x v="1831"/>
    <d v="2012-05-12T23:54:23"/>
    <n v="15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2.85714285714286"/>
    <n v="25"/>
    <s v="music"/>
    <s v="rock"/>
    <x v="1832"/>
    <d v="2011-03-04T12:57:07"/>
    <n v="30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2.5"/>
    <n v="42"/>
    <s v="music"/>
    <s v="rock"/>
    <x v="1833"/>
    <d v="2013-03-02T07:59:00"/>
    <n v="32.288622685184237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.05000000000001"/>
    <n v="131.16666666666666"/>
    <s v="music"/>
    <s v="rock"/>
    <x v="1834"/>
    <d v="2015-01-24T23:08:15"/>
    <n v="40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2727272727273"/>
    <s v="music"/>
    <s v="rock"/>
    <x v="1835"/>
    <d v="2016-03-31T15:51:11"/>
    <n v="29.958333333335759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.34"/>
    <n v="182.12727272727273"/>
    <s v="music"/>
    <s v="rock"/>
    <x v="1836"/>
    <d v="2013-02-17T19:25:29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6.83333333333331"/>
    <n v="61.366666666666667"/>
    <s v="music"/>
    <s v="rock"/>
    <x v="1837"/>
    <d v="2012-03-18T00:08:55"/>
    <n v="59.958333333328483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.149"/>
    <n v="35.767499999999998"/>
    <s v="music"/>
    <s v="rock"/>
    <x v="1838"/>
    <d v="2011-10-01T03:00:00"/>
    <n v="28.338460648148612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.29999999999998"/>
    <n v="45.62222222222222"/>
    <s v="music"/>
    <s v="rock"/>
    <x v="1839"/>
    <d v="2016-10-01T17:19:42"/>
    <n v="30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8.88888888888889"/>
    <n v="75.384615384615387"/>
    <s v="music"/>
    <s v="rock"/>
    <x v="1840"/>
    <d v="2013-05-07T04:59:00"/>
    <n v="19.111458333332848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1.75"/>
    <n v="50.875"/>
    <s v="music"/>
    <s v="rock"/>
    <x v="1841"/>
    <d v="2014-05-20T04:59:00"/>
    <n v="33.36221064814890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.25"/>
    <n v="119.28571428571429"/>
    <s v="music"/>
    <s v="rock"/>
    <x v="1842"/>
    <d v="2015-03-02T05:59:00"/>
    <n v="33.6175810185159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.0061"/>
    <n v="92.541865671641801"/>
    <s v="music"/>
    <s v="rock"/>
    <x v="1843"/>
    <d v="2011-02-20T23:52:34"/>
    <n v="30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.4"/>
    <n v="76.05"/>
    <s v="music"/>
    <s v="rock"/>
    <x v="1844"/>
    <d v="2011-06-11T03:00:00"/>
    <n v="38.15145833333372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1578947368418"/>
    <s v="music"/>
    <s v="rock"/>
    <x v="1845"/>
    <d v="2016-06-17T04:55:00"/>
    <n v="14.871550925920019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7.92666666666668"/>
    <n v="98.990430622009569"/>
    <s v="music"/>
    <s v="rock"/>
    <x v="1846"/>
    <d v="2012-12-15T15:36:17"/>
    <n v="30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0.88000000000001"/>
    <n v="79.526315789473685"/>
    <s v="music"/>
    <s v="rock"/>
    <x v="1847"/>
    <d v="2015-04-21T05:40:32"/>
    <n v="2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.36666666666667"/>
    <n v="134.20833333333334"/>
    <s v="music"/>
    <s v="rock"/>
    <x v="1848"/>
    <d v="2011-07-31T06:59:00"/>
    <n v="63.502916666671808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.33333333333334"/>
    <n v="37.625"/>
    <s v="music"/>
    <s v="rock"/>
    <x v="1849"/>
    <d v="2012-10-17T20:17:39"/>
    <n v="30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1.52222222222223"/>
    <n v="51.044692737430168"/>
    <s v="music"/>
    <s v="rock"/>
    <x v="1850"/>
    <d v="2014-07-10T23:01:40"/>
    <n v="3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.07692307692308"/>
    <n v="50.03846153846154"/>
    <s v="music"/>
    <s v="rock"/>
    <x v="1851"/>
    <d v="2014-07-28T01:00:00"/>
    <n v="20.134976851848478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6.96666666666667"/>
    <n v="133.93129770992365"/>
    <s v="music"/>
    <s v="rock"/>
    <x v="1852"/>
    <d v="2015-04-25T00:00:00"/>
    <n v="37.228564814809943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1.875"/>
    <n v="58.214285714285715"/>
    <s v="music"/>
    <s v="rock"/>
    <x v="1853"/>
    <d v="2012-11-14T02:26:57"/>
    <n v="50.04166666666424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.12366666666665"/>
    <n v="88.037643678160919"/>
    <s v="music"/>
    <s v="rock"/>
    <x v="1854"/>
    <d v="2013-05-24T00:30:37"/>
    <n v="30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.05897142857143"/>
    <n v="70.576753926701571"/>
    <s v="music"/>
    <s v="rock"/>
    <x v="1855"/>
    <d v="2014-01-06T12:55:40"/>
    <n v="45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.25"/>
    <n v="53.289473684210527"/>
    <s v="music"/>
    <s v="rock"/>
    <x v="1856"/>
    <d v="2014-07-18T20:31:12"/>
    <n v="2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363636363637"/>
    <s v="music"/>
    <s v="rock"/>
    <x v="1857"/>
    <d v="2014-09-12T18:26:53"/>
    <n v="30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8.74800874800874"/>
    <n v="40.547315436241611"/>
    <s v="music"/>
    <s v="rock"/>
    <x v="1858"/>
    <d v="2011-12-16T05:48:41"/>
    <n v="60.041666666671517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1.83333333333334"/>
    <n v="70.625"/>
    <s v="music"/>
    <s v="rock"/>
    <x v="1859"/>
    <d v="2011-09-22T18:28:49"/>
    <n v="30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.46666666666667"/>
    <n v="52.684210526315788"/>
    <s v="music"/>
    <s v="rock"/>
    <x v="1860"/>
    <d v="2014-02-06T17:01:24"/>
    <n v="2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n v="0"/>
    <s v="games"/>
    <s v="mobile games"/>
    <x v="1861"/>
    <d v="2015-01-26T07:12:21"/>
    <n v="3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1"/>
    <n v="90.9375"/>
    <s v="games"/>
    <s v="mobile games"/>
    <x v="1862"/>
    <d v="2017-03-08T07:30:00"/>
    <n v="46.81974537037604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.4"/>
    <n v="5"/>
    <s v="games"/>
    <s v="mobile games"/>
    <x v="1863"/>
    <d v="2014-06-12T19:08:05"/>
    <n v="30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2.892307692307689"/>
    <n v="58.083333333333336"/>
    <s v="games"/>
    <s v="mobile games"/>
    <x v="1864"/>
    <d v="2014-05-04T17:11:40"/>
    <n v="3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3"/>
    <n v="2"/>
    <s v="games"/>
    <s v="mobile games"/>
    <x v="1865"/>
    <d v="2016-11-06T09:49:07"/>
    <n v="35.04166666667151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0.5"/>
    <n v="62.5"/>
    <s v="games"/>
    <s v="mobile games"/>
    <x v="1866"/>
    <d v="2017-03-01T04:00:00"/>
    <n v="52.920173611113569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.05"/>
    <n v="10"/>
    <s v="games"/>
    <s v="mobile games"/>
    <x v="1867"/>
    <d v="2016-11-05T22:11:52"/>
    <n v="30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3"/>
    <n v="71.588235294117652"/>
    <s v="games"/>
    <s v="mobile games"/>
    <x v="1868"/>
    <d v="2015-12-15T07:59:00"/>
    <n v="24.553414351852552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n v="0"/>
    <s v="games"/>
    <s v="mobile games"/>
    <x v="1869"/>
    <d v="2017-01-04T00:04:09"/>
    <n v="30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.314285714285715"/>
    <n v="32.81818181818182"/>
    <s v="games"/>
    <s v="mobile games"/>
    <x v="1870"/>
    <d v="2016-01-31T04:17:00"/>
    <n v="28.82274305555620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1.784615384615378"/>
    <n v="49.11578947368421"/>
    <s v="games"/>
    <s v="mobile games"/>
    <x v="1871"/>
    <d v="2014-11-20T19:48:21"/>
    <n v="40.041666666671517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"/>
    <n v="16.307692307692307"/>
    <s v="games"/>
    <s v="mobile games"/>
    <x v="1872"/>
    <d v="2015-06-30T03:06:42"/>
    <n v="30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.44999999999999996"/>
    <n v="18"/>
    <s v="games"/>
    <s v="mobile games"/>
    <x v="1873"/>
    <d v="2015-07-08T16:45:00"/>
    <n v="29.082060185188311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50000000000001E-2"/>
    <n v="13"/>
    <s v="games"/>
    <s v="mobile games"/>
    <x v="1874"/>
    <d v="2016-06-28T23:15:33"/>
    <n v="20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0.51"/>
    <n v="17"/>
    <s v="games"/>
    <s v="mobile games"/>
    <x v="1875"/>
    <d v="2016-08-06T21:35:08"/>
    <n v="60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n v="0"/>
    <s v="games"/>
    <s v="mobile games"/>
    <x v="1876"/>
    <d v="2014-06-16T06:50:05"/>
    <n v="30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n v="0"/>
    <s v="games"/>
    <s v="mobile games"/>
    <x v="1877"/>
    <d v="2015-03-01T00:42:05"/>
    <n v="29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n v="0"/>
    <s v="games"/>
    <s v="mobile games"/>
    <x v="1878"/>
    <d v="2014-06-13T00:12:35"/>
    <n v="30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.12"/>
    <n v="3"/>
    <s v="games"/>
    <s v="mobile games"/>
    <x v="1879"/>
    <d v="2016-03-14T14:35:29"/>
    <n v="29.958333333328483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.080000000000002"/>
    <n v="41.833333333333336"/>
    <s v="games"/>
    <s v="mobile games"/>
    <x v="1880"/>
    <d v="2016-03-30T12:36:20"/>
    <n v="28.958333333343035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2.68449999999999"/>
    <n v="49.338428571428572"/>
    <s v="music"/>
    <s v="indie rock"/>
    <x v="1881"/>
    <d v="2015-03-10T02:39:49"/>
    <n v="29.958333333343035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0.8955223880597"/>
    <n v="41.728395061728392"/>
    <s v="music"/>
    <s v="indie rock"/>
    <x v="1882"/>
    <d v="2012-07-10T23:48:00"/>
    <n v="33.042453703703359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4.8048048048048"/>
    <n v="32.71875"/>
    <s v="music"/>
    <s v="indie rock"/>
    <x v="1883"/>
    <d v="2012-04-08T21:45:08"/>
    <n v="29.958333333335759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.1"/>
    <n v="51.96153846153846"/>
    <s v="music"/>
    <s v="indie rock"/>
    <x v="1884"/>
    <d v="2012-11-27T12:00:00"/>
    <n v="35.301678240743058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.32786885245903"/>
    <n v="50.685714285714283"/>
    <s v="music"/>
    <s v="indie rock"/>
    <x v="1885"/>
    <d v="2012-08-10T22:00:00"/>
    <n v="32.822800925925549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.08333333333333"/>
    <n v="42.241379310344826"/>
    <s v="music"/>
    <s v="indie rock"/>
    <x v="1886"/>
    <d v="2014-11-12T22:45:38"/>
    <n v="30.041666666664241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.16666666666666"/>
    <n v="416.875"/>
    <s v="music"/>
    <s v="indie rock"/>
    <x v="1887"/>
    <d v="2015-12-03T21:30:00"/>
    <n v="18.09569444444059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.08"/>
    <n v="46.651685393258425"/>
    <s v="music"/>
    <s v="indie rock"/>
    <x v="1888"/>
    <d v="2010-06-01T04:59:00"/>
    <n v="30.967685185183655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6.60000000000001"/>
    <n v="48.454545454545453"/>
    <s v="music"/>
    <s v="indie rock"/>
    <x v="1889"/>
    <d v="2013-03-11T18:02:26"/>
    <n v="44.958333333335759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4.58441666666667"/>
    <n v="70.5289837398374"/>
    <s v="music"/>
    <s v="indie rock"/>
    <x v="1890"/>
    <d v="2012-12-15T18:52:08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5.55000000000001"/>
    <n v="87.958333333333329"/>
    <s v="music"/>
    <s v="indie rock"/>
    <x v="1891"/>
    <d v="2010-07-22T06:00:00"/>
    <n v="45.451921296298678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6.60000000000002"/>
    <n v="26.26923076923077"/>
    <s v="music"/>
    <s v="indie rock"/>
    <x v="1892"/>
    <d v="2011-06-07T15:18:01"/>
    <n v="30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77777777777779"/>
    <s v="music"/>
    <s v="indie rock"/>
    <x v="1893"/>
    <d v="2011-04-16T03:59:00"/>
    <n v="16.224016203705105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4.5"/>
    <n v="57.25"/>
    <s v="music"/>
    <s v="indie rock"/>
    <x v="1894"/>
    <d v="2012-02-12T21:43:03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1.71957671957672"/>
    <n v="196.34042553191489"/>
    <s v="music"/>
    <s v="indie rock"/>
    <x v="1895"/>
    <d v="2015-10-20T17:55:22"/>
    <n v="30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3.94678492239468"/>
    <n v="43"/>
    <s v="music"/>
    <s v="indie rock"/>
    <x v="1896"/>
    <d v="2012-04-12T17:02:45"/>
    <n v="30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.45669291338582"/>
    <n v="35.551912568306008"/>
    <s v="music"/>
    <s v="indie rock"/>
    <x v="1897"/>
    <d v="2014-03-04T21:00:00"/>
    <n v="22.291597222218115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4.5"/>
    <n v="68.80952380952381"/>
    <s v="music"/>
    <s v="indie rock"/>
    <x v="1898"/>
    <d v="2016-02-01T18:00:00"/>
    <n v="35.557025462963793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.33333333333331"/>
    <n v="28.571428571428573"/>
    <s v="music"/>
    <s v="indie rock"/>
    <x v="1899"/>
    <d v="2015-03-25T21:36:06"/>
    <n v="29.958333333328483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.3644"/>
    <n v="50.631666666666668"/>
    <s v="music"/>
    <s v="indie rock"/>
    <x v="1900"/>
    <d v="2012-10-06T09:59:00"/>
    <n v="27.5440856481509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68"/>
    <n v="106.8"/>
    <s v="technology"/>
    <s v="gadgets"/>
    <x v="1901"/>
    <d v="2015-05-22T13:00:00"/>
    <n v="29.998506944451947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"/>
    <n v="4"/>
    <s v="technology"/>
    <s v="gadgets"/>
    <x v="1902"/>
    <d v="2015-03-04T18:57:27"/>
    <n v="30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6.6"/>
    <n v="34.097560975609753"/>
    <s v="technology"/>
    <s v="gadgets"/>
    <x v="1903"/>
    <d v="2017-01-27T18:29:51"/>
    <n v="60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.1"/>
    <n v="25"/>
    <s v="technology"/>
    <s v="gadgets"/>
    <x v="1904"/>
    <d v="2016-01-02T16:27:01"/>
    <n v="45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.16800000000000001"/>
    <n v="10.5"/>
    <s v="technology"/>
    <s v="gadgets"/>
    <x v="1905"/>
    <d v="2014-09-07T22:13:14"/>
    <n v="30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2.76"/>
    <n v="215.95959595959596"/>
    <s v="technology"/>
    <s v="gadgets"/>
    <x v="1906"/>
    <d v="2016-06-23T16:06:23"/>
    <n v="30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.28333333333333333"/>
    <n v="21.25"/>
    <s v="technology"/>
    <s v="gadgets"/>
    <x v="1907"/>
    <d v="2014-05-23T14:05:25"/>
    <n v="1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8"/>
    <n v="108.25"/>
    <s v="technology"/>
    <s v="gadgets"/>
    <x v="1908"/>
    <d v="2016-12-29T22:01:40"/>
    <n v="3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.111428571428572"/>
    <n v="129.97368421052633"/>
    <s v="technology"/>
    <s v="gadgets"/>
    <x v="1909"/>
    <d v="2014-10-23T10:17:59"/>
    <n v="30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.395294117647055"/>
    <n v="117.49473684210527"/>
    <s v="technology"/>
    <s v="gadgets"/>
    <x v="1910"/>
    <d v="2015-10-31T22:45:00"/>
    <n v="43.984756944453693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2E-2"/>
    <n v="10"/>
    <s v="technology"/>
    <s v="gadgets"/>
    <x v="1911"/>
    <d v="2014-08-09T00:48:54"/>
    <n v="3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.3"/>
    <n v="70.595238095238102"/>
    <s v="technology"/>
    <s v="gadgets"/>
    <x v="1912"/>
    <d v="2015-06-04T05:26:00"/>
    <n v="3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"/>
    <n v="24.5"/>
    <s v="technology"/>
    <s v="gadgets"/>
    <x v="1913"/>
    <d v="2014-10-08T12:16:18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94"/>
    <n v="30"/>
    <s v="technology"/>
    <s v="gadgets"/>
    <x v="1914"/>
    <d v="2014-11-01T03:59:00"/>
    <n v="14.991516203706851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"/>
    <n v="2"/>
    <s v="technology"/>
    <s v="gadgets"/>
    <x v="1915"/>
    <d v="2014-09-02T01:10:22"/>
    <n v="20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0.51"/>
    <n v="17"/>
    <s v="technology"/>
    <s v="gadgets"/>
    <x v="1916"/>
    <d v="2016-11-07T18:12:55"/>
    <n v="25.041666666664241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2.570512820512818"/>
    <n v="2928.9285714285716"/>
    <s v="technology"/>
    <s v="gadgets"/>
    <x v="1917"/>
    <d v="2017-02-10T06:28:53"/>
    <n v="30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"/>
    <n v="28.888888888888889"/>
    <s v="technology"/>
    <s v="gadgets"/>
    <x v="1918"/>
    <d v="2014-08-12T18:57:31"/>
    <n v="35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.4"/>
    <n v="29.625"/>
    <s v="technology"/>
    <s v="gadgets"/>
    <x v="1919"/>
    <d v="2015-05-19T21:00:49"/>
    <n v="30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.03"/>
    <n v="40.980952380952381"/>
    <s v="technology"/>
    <s v="gadgets"/>
    <x v="1920"/>
    <d v="2015-10-21T23:00:00"/>
    <n v="28.082627314812271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6.80000000000001"/>
    <n v="54"/>
    <s v="music"/>
    <s v="indie rock"/>
    <x v="1921"/>
    <d v="2012-07-14T05:19:03"/>
    <n v="30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5.55"/>
    <n v="36.109375"/>
    <s v="music"/>
    <s v="indie rock"/>
    <x v="1922"/>
    <d v="2013-12-12T06:08:27"/>
    <n v="30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0.79999999999998"/>
    <n v="23.153846153846153"/>
    <s v="music"/>
    <s v="indie rock"/>
    <x v="1923"/>
    <d v="2011-09-27T04:59:00"/>
    <n v="40.35888888889167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.39999999999999"/>
    <n v="104"/>
    <s v="music"/>
    <s v="indie rock"/>
    <x v="1924"/>
    <d v="2014-01-15T19:33:00"/>
    <n v="28.053530092591245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.33333333333333"/>
    <n v="31.826923076923077"/>
    <s v="music"/>
    <s v="indie rock"/>
    <x v="1925"/>
    <d v="2013-10-11T00:00:00"/>
    <n v="22.098518518519995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.37933333333334"/>
    <n v="27.3896261682243"/>
    <s v="music"/>
    <s v="indie rock"/>
    <x v="1926"/>
    <d v="2010-11-02T00:26:00"/>
    <n v="27.063703703708597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.33333333333334"/>
    <n v="56.363636363636367"/>
    <s v="music"/>
    <s v="indie rock"/>
    <x v="1927"/>
    <d v="2012-03-08T04:59:00"/>
    <n v="15.346076388887013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.1372549019608"/>
    <n v="77.352941176470594"/>
    <s v="music"/>
    <s v="indie rock"/>
    <x v="1928"/>
    <d v="2013-05-07T15:33:14"/>
    <n v="30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.3125"/>
    <n v="42.8"/>
    <s v="music"/>
    <s v="indie rock"/>
    <x v="1929"/>
    <d v="2011-07-05T00:31:06"/>
    <n v="42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46153846153847"/>
    <s v="music"/>
    <s v="indie rock"/>
    <x v="1930"/>
    <d v="2013-07-07T13:24:42"/>
    <n v="60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0.601"/>
    <n v="48.240400000000001"/>
    <s v="music"/>
    <s v="indie rock"/>
    <x v="1931"/>
    <d v="2012-05-22T03:30:00"/>
    <n v="13.25336805555707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6.99047619047619"/>
    <n v="70.212500000000006"/>
    <s v="music"/>
    <s v="indie rock"/>
    <x v="1932"/>
    <d v="2012-01-24T19:26:13"/>
    <n v="21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.43333333333334"/>
    <n v="94.054545454545448"/>
    <s v="music"/>
    <s v="indie rock"/>
    <x v="1933"/>
    <d v="2014-09-27T03:08:27"/>
    <n v="30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3.61999999999999"/>
    <n v="80.272727272727266"/>
    <s v="music"/>
    <s v="indie rock"/>
    <x v="1934"/>
    <d v="2011-12-25T05:00:00"/>
    <n v="36.341192129628325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.4"/>
    <n v="54.2"/>
    <s v="music"/>
    <s v="indie rock"/>
    <x v="1935"/>
    <d v="2014-06-21T04:59:00"/>
    <n v="37.275104166663368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6.52013333333333"/>
    <n v="60.26903448275862"/>
    <s v="music"/>
    <s v="indie rock"/>
    <x v="1936"/>
    <d v="2011-12-06T05:59:00"/>
    <n v="30.359606481477385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.245"/>
    <n v="38.740344827586206"/>
    <s v="music"/>
    <s v="indie rock"/>
    <x v="1937"/>
    <d v="2012-06-15T03:59:00"/>
    <n v="16.046979166669189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5.93333333333334"/>
    <n v="152.54385964912279"/>
    <s v="music"/>
    <s v="indie rock"/>
    <x v="1938"/>
    <d v="2013-07-02T05:00:00"/>
    <n v="30.948715277780138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0.7"/>
    <n v="115.3125"/>
    <s v="music"/>
    <s v="indie rock"/>
    <x v="1939"/>
    <d v="2013-03-10T22:38:28"/>
    <n v="29.958333333335759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0.92307692307693"/>
    <n v="35.838709677419352"/>
    <s v="music"/>
    <s v="indie rock"/>
    <x v="1940"/>
    <d v="2011-06-15T03:59:00"/>
    <n v="38.658645833333139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.11835600000001"/>
    <n v="64.570118779438872"/>
    <s v="technology"/>
    <s v="hardware"/>
    <x v="1941"/>
    <d v="2014-05-15T06:58:51"/>
    <n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.44033333333334"/>
    <n v="87.436000000000007"/>
    <s v="technology"/>
    <s v="hardware"/>
    <x v="1942"/>
    <d v="2011-07-04T19:52:20"/>
    <n v="9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.2499999999998"/>
    <n v="68.815577078288939"/>
    <s v="technology"/>
    <s v="hardware"/>
    <x v="1943"/>
    <d v="2016-08-11T06:28:36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.05550000000005"/>
    <n v="176.200223588597"/>
    <s v="technology"/>
    <s v="hardware"/>
    <x v="1944"/>
    <d v="2014-05-01T14:01:30"/>
    <n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.01799999999997"/>
    <n v="511.79117647058825"/>
    <s v="technology"/>
    <s v="hardware"/>
    <x v="1945"/>
    <d v="2015-07-12T06:02:38"/>
    <n v="4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49.74666666666667"/>
    <n v="160.44285714285715"/>
    <s v="technology"/>
    <s v="hardware"/>
    <x v="1946"/>
    <d v="2014-04-20T02:36:01"/>
    <n v="59.958333333335759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0.63375000000001"/>
    <n v="35.003043478260871"/>
    <s v="technology"/>
    <s v="hardware"/>
    <x v="1947"/>
    <d v="2009-11-23T05:59:00"/>
    <n v="37.331249999995634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.21100000000001"/>
    <n v="188.50671378091872"/>
    <s v="technology"/>
    <s v="hardware"/>
    <x v="1948"/>
    <d v="2016-06-06T17:02:00"/>
    <n v="54.105451388888469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.00260000000002"/>
    <n v="56.204984093319197"/>
    <s v="technology"/>
    <s v="hardware"/>
    <x v="1949"/>
    <d v="2014-07-10T10:09:11"/>
    <n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s v="technology"/>
    <s v="hardware"/>
    <x v="1950"/>
    <d v="2011-04-22T04:21:13"/>
    <n v="31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.44399999999999"/>
    <n v="127.36450839328538"/>
    <s v="technology"/>
    <s v="hardware"/>
    <x v="1951"/>
    <d v="2016-11-07T11:05:37"/>
    <n v="30.041666666664241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.47237142857145"/>
    <n v="101.85532258064516"/>
    <s v="technology"/>
    <s v="hardware"/>
    <x v="1952"/>
    <d v="2013-10-16T14:33:35"/>
    <n v="37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5.94666666666666"/>
    <n v="230.55782312925169"/>
    <s v="technology"/>
    <s v="hardware"/>
    <x v="1953"/>
    <d v="2012-03-02T03:00:00"/>
    <n v="28.925173611110949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8.94800000000009"/>
    <n v="842.10602409638557"/>
    <s v="technology"/>
    <s v="hardware"/>
    <x v="1954"/>
    <d v="2016-03-12T05:00:00"/>
    <n v="46.62759259258746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s v="technology"/>
    <s v="hardware"/>
    <x v="1955"/>
    <d v="2012-05-23T19:00:00"/>
    <n v="32.51989583332761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.0333333333333"/>
    <n v="483.34246575342468"/>
    <s v="technology"/>
    <s v="hardware"/>
    <x v="1956"/>
    <d v="2015-04-18T21:10:05"/>
    <n v="44.958333333328483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7.50470000000001"/>
    <n v="76.138500000000008"/>
    <s v="technology"/>
    <s v="hardware"/>
    <x v="1957"/>
    <d v="2012-10-27T02:21:53"/>
    <n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5.5717142857143"/>
    <n v="74.107684365781708"/>
    <s v="technology"/>
    <s v="hardware"/>
    <x v="1958"/>
    <d v="2013-03-23T22:42:41"/>
    <n v="29.958333333335759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6.73439999999999"/>
    <n v="36.965660377358489"/>
    <s v="technology"/>
    <s v="hardware"/>
    <x v="1959"/>
    <d v="2014-10-01T00:00:00"/>
    <n v="41.154398148144537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7.90285714285716"/>
    <n v="2500.969696969697"/>
    <s v="technology"/>
    <s v="hardware"/>
    <x v="1960"/>
    <d v="2014-12-21T08:42:21"/>
    <n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.3811999999998"/>
    <n v="67.690214329454989"/>
    <s v="technology"/>
    <s v="hardware"/>
    <x v="1961"/>
    <d v="2012-10-06T03:59:00"/>
    <n v="39.971331018517958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2.92499999999998"/>
    <n v="63.04738562091503"/>
    <s v="technology"/>
    <s v="hardware"/>
    <x v="1962"/>
    <d v="2014-05-13T18:43:56"/>
    <n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6.8842105263158"/>
    <n v="117.6"/>
    <s v="technology"/>
    <s v="hardware"/>
    <x v="1963"/>
    <d v="2014-09-16T10:18:54"/>
    <n v="35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59.57748878923763"/>
    <n v="180.75185011709601"/>
    <s v="technology"/>
    <s v="hardware"/>
    <x v="1964"/>
    <d v="2016-04-22T06:32:52"/>
    <n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.27999999999997"/>
    <n v="127.32038834951456"/>
    <s v="technology"/>
    <s v="hardware"/>
    <x v="1965"/>
    <d v="2012-01-12T01:00:00"/>
    <n v="21.952430555553292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6.74309000000002"/>
    <n v="136.6444745538665"/>
    <s v="technology"/>
    <s v="hardware"/>
    <x v="1966"/>
    <d v="2014-08-14T12:58:18"/>
    <n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.13"/>
    <n v="182.78024691358024"/>
    <s v="technology"/>
    <s v="hardware"/>
    <x v="1967"/>
    <d v="2014-05-01T15:55:29"/>
    <n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4.96600000000001"/>
    <n v="279.37843137254902"/>
    <s v="technology"/>
    <s v="hardware"/>
    <x v="1968"/>
    <d v="2016-12-03T15:05:15"/>
    <n v="31.041666666671517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.08000000000004"/>
    <n v="61.375728669846318"/>
    <s v="technology"/>
    <s v="hardware"/>
    <x v="1969"/>
    <d v="2016-08-05T19:01:08"/>
    <n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1.8"/>
    <n v="80.727532097004286"/>
    <s v="technology"/>
    <s v="hardware"/>
    <x v="1970"/>
    <d v="2013-04-20T03:38:21"/>
    <n v="59.958333333335759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s v="technology"/>
    <s v="hardware"/>
    <x v="1971"/>
    <d v="2013-11-15T04:00:00"/>
    <n v="31.66596064814803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.48"/>
    <n v="70.848739495798313"/>
    <s v="technology"/>
    <s v="hardware"/>
    <x v="1972"/>
    <d v="2012-11-18T01:17:24"/>
    <n v="30.041666666664241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6.83081313131316"/>
    <n v="247.94003412969283"/>
    <s v="technology"/>
    <s v="hardware"/>
    <x v="1973"/>
    <d v="2016-08-06T07:00:00"/>
    <n v="38.568703703713254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s v="technology"/>
    <s v="hardware"/>
    <x v="1974"/>
    <d v="2013-08-19T08:01:09"/>
    <n v="6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s v="technology"/>
    <s v="hardware"/>
    <x v="1975"/>
    <d v="2013-03-10T18:07:31"/>
    <n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6.6"/>
    <n v="29.310782241014799"/>
    <s v="technology"/>
    <s v="hardware"/>
    <x v="1976"/>
    <d v="2013-07-13T21:35:25"/>
    <n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.33"/>
    <n v="245.02436053593178"/>
    <s v="technology"/>
    <s v="hardware"/>
    <x v="1977"/>
    <d v="2015-12-19T07:59:00"/>
    <n v="46.115740740737238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6.8451399999999"/>
    <n v="1323.2540463917526"/>
    <s v="technology"/>
    <s v="hardware"/>
    <x v="1978"/>
    <d v="2012-06-12T07:00:00"/>
    <n v="33.066064814811398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4.901155"/>
    <n v="282.65966789667897"/>
    <s v="technology"/>
    <s v="hardware"/>
    <x v="1979"/>
    <d v="2015-11-19T04:59:00"/>
    <n v="36.74761574074364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4.82402000000002"/>
    <n v="91.214401028277635"/>
    <s v="technology"/>
    <s v="hardware"/>
    <x v="1980"/>
    <d v="2016-04-03T12:01:02"/>
    <n v="39.958333333335759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8"/>
    <n v="31.75"/>
    <s v="photography"/>
    <s v="people"/>
    <x v="1981"/>
    <d v="2014-07-09T17:24:25"/>
    <n v="30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n v="0"/>
    <s v="photography"/>
    <s v="people"/>
    <x v="1982"/>
    <d v="2016-12-04T15:04:47"/>
    <n v="30.04166666666424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3"/>
    <n v="88.6875"/>
    <s v="photography"/>
    <s v="people"/>
    <x v="1983"/>
    <d v="2016-09-02T07:00:00"/>
    <n v="22.279884259260143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.146666666666665"/>
    <n v="453.14285714285717"/>
    <s v="photography"/>
    <s v="people"/>
    <x v="1984"/>
    <d v="2014-11-30T19:58:01"/>
    <n v="60.041666666671517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"/>
    <n v="12.75"/>
    <s v="photography"/>
    <s v="people"/>
    <x v="1985"/>
    <d v="2016-08-02T23:00:00"/>
    <n v="29.25959490740206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.05"/>
    <n v="1"/>
    <s v="photography"/>
    <s v="people"/>
    <x v="1986"/>
    <d v="2016-03-14T09:24:43"/>
    <n v="29.958333333343035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.472727272727276"/>
    <n v="83.428571428571431"/>
    <s v="photography"/>
    <s v="people"/>
    <x v="1987"/>
    <d v="2015-03-01T15:21:16"/>
    <n v="30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.41666666666666669"/>
    <n v="25"/>
    <s v="photography"/>
    <s v="people"/>
    <x v="1988"/>
    <d v="2015-08-20T18:19:02"/>
    <n v="30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s v="photography"/>
    <s v="people"/>
    <x v="1989"/>
    <d v="2016-12-11T16:20:08"/>
    <n v="30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6.966666666666665"/>
    <n v="101.8"/>
    <s v="photography"/>
    <s v="people"/>
    <x v="1990"/>
    <d v="2016-02-13T04:42:12"/>
    <n v="15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9"/>
    <n v="46.666666666666664"/>
    <s v="photography"/>
    <s v="people"/>
    <x v="1991"/>
    <d v="2015-07-03T21:26:26"/>
    <n v="2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.13333333333333333"/>
    <n v="1"/>
    <s v="photography"/>
    <s v="people"/>
    <x v="1992"/>
    <d v="2015-02-18T03:26:31"/>
    <n v="3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n v="0"/>
    <s v="photography"/>
    <s v="people"/>
    <x v="1993"/>
    <d v="2015-12-21T14:07:17"/>
    <n v="3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n v="0"/>
    <s v="photography"/>
    <s v="people"/>
    <x v="1994"/>
    <d v="2016-12-07T01:09:02"/>
    <n v="60.041666666671517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"/>
    <n v="26"/>
    <s v="photography"/>
    <s v="people"/>
    <x v="1995"/>
    <d v="2015-07-16T21:38:56"/>
    <n v="2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n v="0"/>
    <s v="photography"/>
    <s v="people"/>
    <x v="1996"/>
    <d v="2014-07-10T19:40:11"/>
    <n v="30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n v="0"/>
    <s v="photography"/>
    <s v="people"/>
    <x v="1997"/>
    <d v="2014-08-26T22:20:12"/>
    <n v="30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.200000000000003"/>
    <n v="218.33333333333334"/>
    <s v="photography"/>
    <s v="people"/>
    <x v="1998"/>
    <d v="2014-08-01T02:50:38"/>
    <n v="45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0.76129032258064511"/>
    <n v="33.714285714285715"/>
    <s v="photography"/>
    <s v="people"/>
    <x v="1999"/>
    <d v="2014-11-13T12:35:08"/>
    <n v="30.04166666666424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2.5"/>
    <n v="25"/>
    <s v="photography"/>
    <s v="people"/>
    <x v="2000"/>
    <d v="2016-01-06T22:50:13"/>
    <n v="30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.12909090909091"/>
    <n v="128.38790470372632"/>
    <s v="technology"/>
    <s v="hardware"/>
    <x v="2001"/>
    <d v="2015-06-12T20:00:00"/>
    <n v="31.623657407399151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6.79422000000002"/>
    <n v="78.834261818181815"/>
    <s v="technology"/>
    <s v="hardware"/>
    <x v="2002"/>
    <d v="2017-01-23T17:05:43"/>
    <n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4705882352942"/>
    <s v="technology"/>
    <s v="hardware"/>
    <x v="2003"/>
    <d v="2010-07-02T23:00:00"/>
    <n v="14.83273148148146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.42048"/>
    <n v="331.10237288135596"/>
    <s v="technology"/>
    <s v="hardware"/>
    <x v="2004"/>
    <d v="2014-07-10T14:31:03"/>
    <n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3.68010000000001"/>
    <n v="194.26193717277485"/>
    <s v="technology"/>
    <s v="hardware"/>
    <x v="2005"/>
    <d v="2013-10-16T03:59:00"/>
    <n v="27.353263888893707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7.84"/>
    <n v="408.97689768976898"/>
    <s v="technology"/>
    <s v="hardware"/>
    <x v="2006"/>
    <d v="2014-12-03T13:00:45"/>
    <n v="35.0416666666715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5.7092"/>
    <n v="84.459270072992695"/>
    <s v="technology"/>
    <s v="hardware"/>
    <x v="2007"/>
    <d v="2010-08-24T04:00:00"/>
    <n v="66.328865740739275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.07484768810599"/>
    <n v="44.853658536585364"/>
    <s v="technology"/>
    <s v="hardware"/>
    <x v="2008"/>
    <d v="2011-09-19T14:30:22"/>
    <n v="44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.15800000000002"/>
    <n v="383.3643216080402"/>
    <s v="technology"/>
    <s v="hardware"/>
    <x v="2009"/>
    <d v="2016-11-23T08:45:43"/>
    <n v="36.041666666671517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.05299999999994"/>
    <n v="55.276856649395505"/>
    <s v="technology"/>
    <s v="hardware"/>
    <x v="2010"/>
    <d v="2016-08-18T23:54:51"/>
    <n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19.56399999999996"/>
    <n v="422.02059732234807"/>
    <s v="technology"/>
    <s v="hardware"/>
    <x v="2011"/>
    <d v="2016-01-11T23:00:00"/>
    <n v="33.599849537029513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4.90000000000003"/>
    <n v="64.180327868852459"/>
    <s v="technology"/>
    <s v="hardware"/>
    <x v="2012"/>
    <d v="2015-02-05T19:44:01"/>
    <n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4.91374999999999"/>
    <n v="173.57781674704077"/>
    <s v="technology"/>
    <s v="hardware"/>
    <x v="2013"/>
    <d v="2016-07-08T23:03:34"/>
    <n v="6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3.7822333333334"/>
    <n v="88.601680840609291"/>
    <s v="technology"/>
    <s v="hardware"/>
    <x v="2014"/>
    <d v="2013-03-25T04:08:59"/>
    <n v="33.9583333333357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.00013888888888"/>
    <n v="50.222283950617282"/>
    <s v="technology"/>
    <s v="hardware"/>
    <x v="2015"/>
    <d v="2011-09-09T21:02:43"/>
    <n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1.54219999999998"/>
    <n v="192.38876826722338"/>
    <s v="technology"/>
    <s v="hardware"/>
    <x v="2016"/>
    <d v="2013-03-09T21:08:19"/>
    <n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s v="technology"/>
    <s v="hardware"/>
    <x v="2017"/>
    <d v="2012-03-24T04:00:00"/>
    <n v="31.109317129630654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.24343076923077"/>
    <n v="147.68495555555555"/>
    <s v="technology"/>
    <s v="hardware"/>
    <x v="2018"/>
    <d v="2015-08-13T08:46:49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4.90975000000003"/>
    <n v="108.96848314606741"/>
    <s v="technology"/>
    <s v="hardware"/>
    <x v="2019"/>
    <d v="2016-09-22T17:00:21"/>
    <n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.33333333333334"/>
    <n v="23.647540983606557"/>
    <s v="technology"/>
    <s v="hardware"/>
    <x v="2020"/>
    <d v="2014-05-14T23:04:00"/>
    <n v="36.86361111111182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.10000000000002"/>
    <n v="147.94736842105263"/>
    <s v="technology"/>
    <s v="hardware"/>
    <x v="2021"/>
    <d v="2014-09-24T01:41:37"/>
    <n v="45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.13700000000001"/>
    <n v="385.03692307692307"/>
    <s v="technology"/>
    <s v="hardware"/>
    <x v="2022"/>
    <d v="2016-06-11T13:39:32"/>
    <n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.459"/>
    <n v="457.39093484419266"/>
    <s v="technology"/>
    <s v="hardware"/>
    <x v="2023"/>
    <d v="2015-06-11T10:05:53"/>
    <n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.35"/>
    <n v="222.99047619047619"/>
    <s v="technology"/>
    <s v="hardware"/>
    <x v="2024"/>
    <d v="2012-08-13T03:00:00"/>
    <n v="34.15805555555562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.14999999999998"/>
    <n v="220.74074074074073"/>
    <s v="technology"/>
    <s v="hardware"/>
    <x v="2025"/>
    <d v="2015-06-11T04:25:46"/>
    <n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s v="technology"/>
    <s v="hardware"/>
    <x v="2026"/>
    <d v="2014-04-21T03:59:00"/>
    <n v="45.430034722223354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.24900000000001"/>
    <n v="223.09647495361781"/>
    <s v="technology"/>
    <s v="hardware"/>
    <x v="2027"/>
    <d v="2015-03-30T18:31:59"/>
    <n v="44.9583333333357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.16666666666667"/>
    <n v="47.911392405063289"/>
    <s v="technology"/>
    <s v="hardware"/>
    <x v="2028"/>
    <d v="2010-03-15T21:55:00"/>
    <n v="36.994143518517376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.2"/>
    <n v="96.063829787234042"/>
    <s v="technology"/>
    <s v="hardware"/>
    <x v="2029"/>
    <d v="2014-08-27T00:31:21"/>
    <n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.239013671875"/>
    <n v="118.6144"/>
    <s v="technology"/>
    <s v="hardware"/>
    <x v="2030"/>
    <d v="2012-11-29T23:54:56"/>
    <n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.35"/>
    <n v="118.45472440944881"/>
    <s v="technology"/>
    <s v="hardware"/>
    <x v="2031"/>
    <d v="2015-01-09T01:00:00"/>
    <n v="37.712349537046975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.18799999999999"/>
    <n v="143.21468926553672"/>
    <s v="technology"/>
    <s v="hardware"/>
    <x v="2032"/>
    <d v="2016-12-15T05:00:00"/>
    <n v="29.642662037033006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8.67599999999999"/>
    <n v="282.71518987341773"/>
    <s v="technology"/>
    <s v="hardware"/>
    <x v="2033"/>
    <d v="2014-04-26T01:58:38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s v="technology"/>
    <s v="hardware"/>
    <x v="2034"/>
    <d v="2015-05-07T06:58:00"/>
    <n v="55.160266203703941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.03642500000004"/>
    <n v="262.15704968944101"/>
    <s v="technology"/>
    <s v="hardware"/>
    <x v="2035"/>
    <d v="2015-12-19T01:00:00"/>
    <n v="45.416585648155888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1.66833333333335"/>
    <n v="46.580778301886795"/>
    <s v="technology"/>
    <s v="hardware"/>
    <x v="2036"/>
    <d v="2014-05-09T20:45:19"/>
    <n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.47639999999996"/>
    <n v="70.041118881118877"/>
    <s v="technology"/>
    <s v="hardware"/>
    <x v="2037"/>
    <d v="2013-12-30T06:02:33"/>
    <n v="60.041666666664241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0.51249999999999"/>
    <n v="164.90686274509804"/>
    <s v="technology"/>
    <s v="hardware"/>
    <x v="2038"/>
    <d v="2013-07-01T18:00:00"/>
    <n v="32.478923611110076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.21680000000001"/>
    <n v="449.26385224274406"/>
    <s v="technology"/>
    <s v="hardware"/>
    <x v="2039"/>
    <d v="2016-12-01T04:59:00"/>
    <n v="29.768692129633564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.17133333333334"/>
    <n v="27.472841328413285"/>
    <s v="technology"/>
    <s v="hardware"/>
    <x v="2040"/>
    <d v="2013-11-15T23:15:03"/>
    <n v="15.041666666664241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1.86315789473684"/>
    <n v="143.97499999999999"/>
    <s v="technology"/>
    <s v="hardware"/>
    <x v="2041"/>
    <d v="2016-11-10T13:37:07"/>
    <n v="30.041666666664241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3.53"/>
    <n v="88.23571428571428"/>
    <s v="technology"/>
    <s v="hardware"/>
    <x v="2042"/>
    <d v="2016-01-22T16:59:34"/>
    <n v="6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.20938628158842"/>
    <n v="36.326424870466319"/>
    <s v="technology"/>
    <s v="hardware"/>
    <x v="2043"/>
    <d v="2016-12-11T04:59:00"/>
    <n v="54.030821759261016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.21333333333334"/>
    <n v="90.177777777777777"/>
    <s v="technology"/>
    <s v="hardware"/>
    <x v="2044"/>
    <d v="2015-06-13T16:25:14"/>
    <n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.18387755102037"/>
    <n v="152.62361216730039"/>
    <s v="technology"/>
    <s v="hardware"/>
    <x v="2045"/>
    <d v="2012-07-09T02:07:27"/>
    <n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.10000000000001"/>
    <n v="55.806451612903224"/>
    <s v="technology"/>
    <s v="hardware"/>
    <x v="2046"/>
    <d v="2013-05-23T04:07:24"/>
    <n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2.99897959183673"/>
    <n v="227.85327313769753"/>
    <s v="technology"/>
    <s v="hardware"/>
    <x v="2047"/>
    <d v="2015-04-17T00:00:00"/>
    <n v="29.096412037033588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.33229411764705"/>
    <n v="91.82989803350327"/>
    <s v="technology"/>
    <s v="hardware"/>
    <x v="2048"/>
    <d v="2013-05-23T15:38:11"/>
    <n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.19070000000001"/>
    <n v="80.991037735849048"/>
    <s v="technology"/>
    <s v="hardware"/>
    <x v="2049"/>
    <d v="2013-12-02T22:59:00"/>
    <n v="35.430289351854299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.27000000000004"/>
    <n v="278.39411764705881"/>
    <s v="technology"/>
    <s v="hardware"/>
    <x v="2050"/>
    <d v="2015-05-31T01:42:58"/>
    <n v="4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.36250000000001"/>
    <n v="43.095041322314053"/>
    <s v="technology"/>
    <s v="hardware"/>
    <x v="2051"/>
    <d v="2013-12-26T00:32:17"/>
    <n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.048"/>
    <n v="326.29205175600737"/>
    <s v="technology"/>
    <s v="hardware"/>
    <x v="2052"/>
    <d v="2016-02-20T02:00:53"/>
    <n v="45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.02"/>
    <n v="41.743801652892564"/>
    <s v="technology"/>
    <s v="hardware"/>
    <x v="2053"/>
    <d v="2015-11-25T15:49:11"/>
    <n v="30.041666666671517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3.59142857142857"/>
    <n v="64.020933977455712"/>
    <s v="technology"/>
    <s v="hardware"/>
    <x v="2054"/>
    <d v="2014-05-02T12:30:10"/>
    <n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.41666666666666"/>
    <n v="99.455445544554451"/>
    <s v="technology"/>
    <s v="hardware"/>
    <x v="2055"/>
    <d v="2014-12-03T04:00:00"/>
    <n v="29.49255787037691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.452"/>
    <n v="138.49458483754512"/>
    <s v="technology"/>
    <s v="hardware"/>
    <x v="2056"/>
    <d v="2013-04-17T18:15:42"/>
    <n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.23220000000001"/>
    <n v="45.547792792792798"/>
    <s v="technology"/>
    <s v="hardware"/>
    <x v="2057"/>
    <d v="2016-02-26T11:52:12"/>
    <n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.28125"/>
    <n v="10.507317073170732"/>
    <s v="technology"/>
    <s v="hardware"/>
    <x v="2058"/>
    <d v="2015-03-02T20:00:00"/>
    <n v="39.462615740732872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.45666666666668"/>
    <n v="114.76533333333333"/>
    <s v="technology"/>
    <s v="hardware"/>
    <x v="2059"/>
    <d v="2016-01-31T21:59:00"/>
    <n v="39.313495370370219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.4"/>
    <n v="35.997067448680355"/>
    <s v="technology"/>
    <s v="hardware"/>
    <x v="2060"/>
    <d v="2014-07-23T15:25:50"/>
    <n v="6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7.91999999999999"/>
    <n v="154.17142857142858"/>
    <s v="technology"/>
    <s v="hardware"/>
    <x v="2061"/>
    <d v="2016-12-31T18:20:54"/>
    <n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4.97699999999999"/>
    <n v="566.38916256157631"/>
    <s v="technology"/>
    <s v="hardware"/>
    <x v="2062"/>
    <d v="2016-03-24T08:11:38"/>
    <n v="29.958333333335759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.04999999999998"/>
    <n v="120.85714285714286"/>
    <s v="technology"/>
    <s v="hardware"/>
    <x v="2063"/>
    <d v="2016-05-15T17:35:01"/>
    <n v="33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.16676082790633"/>
    <n v="86.163845492085343"/>
    <s v="technology"/>
    <s v="hardware"/>
    <x v="2064"/>
    <d v="2013-05-31T12:00:00"/>
    <n v="36.13515046296379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.215125"/>
    <n v="51.212114395886893"/>
    <s v="technology"/>
    <s v="hardware"/>
    <x v="2065"/>
    <d v="2013-12-25T08:00:29"/>
    <n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8.6"/>
    <n v="67.261538461538464"/>
    <s v="technology"/>
    <s v="hardware"/>
    <x v="2066"/>
    <d v="2014-08-23T18:31:23"/>
    <n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6.86868686868686"/>
    <n v="62.8"/>
    <s v="technology"/>
    <s v="hardware"/>
    <x v="2067"/>
    <d v="2015-05-24T20:29:36"/>
    <n v="33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.22388000000001"/>
    <n v="346.13118421052633"/>
    <s v="technology"/>
    <s v="hardware"/>
    <x v="2068"/>
    <d v="2016-10-20T20:11:55"/>
    <n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.40666000000002"/>
    <n v="244.11912547528519"/>
    <s v="technology"/>
    <s v="hardware"/>
    <x v="2069"/>
    <d v="2016-01-02T23:19:51"/>
    <n v="3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.3272"/>
    <n v="259.25424836601309"/>
    <s v="technology"/>
    <s v="hardware"/>
    <x v="2070"/>
    <d v="2016-06-28T15:45:23"/>
    <n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0.73"/>
    <n v="201.96402877697841"/>
    <s v="technology"/>
    <s v="hardware"/>
    <x v="2071"/>
    <d v="2016-10-02T06:41:24"/>
    <n v="45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0.73146853146854"/>
    <n v="226.20857142857142"/>
    <s v="technology"/>
    <s v="hardware"/>
    <x v="2072"/>
    <d v="2016-05-07T13:57:12"/>
    <n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2.60429999999999"/>
    <n v="324.69"/>
    <s v="technology"/>
    <s v="hardware"/>
    <x v="2073"/>
    <d v="2015-05-08T16:01:58"/>
    <n v="45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2.49999999999999"/>
    <n v="205"/>
    <s v="technology"/>
    <s v="hardware"/>
    <x v="2074"/>
    <d v="2016-05-06T19:49:42"/>
    <n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.3738373837384"/>
    <n v="20.465926829268295"/>
    <s v="technology"/>
    <s v="hardware"/>
    <x v="2075"/>
    <d v="2013-07-25T16:21:28"/>
    <n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.349156424581"/>
    <n v="116.35303146309367"/>
    <s v="technology"/>
    <s v="hardware"/>
    <x v="2076"/>
    <d v="2014-07-23T21:08:09"/>
    <n v="4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5.50800000000001"/>
    <n v="307.20212765957444"/>
    <s v="technology"/>
    <s v="hardware"/>
    <x v="2077"/>
    <d v="2015-06-05T21:00:00"/>
    <n v="57.832453703704232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.20499999999998"/>
    <n v="546.6875"/>
    <s v="technology"/>
    <s v="hardware"/>
    <x v="2078"/>
    <d v="2016-12-18T18:30:57"/>
    <n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.17"/>
    <n v="47.474464579901152"/>
    <s v="technology"/>
    <s v="hardware"/>
    <x v="2079"/>
    <d v="2015-06-25T19:00:00"/>
    <n v="30.081099537041155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7.8"/>
    <n v="101.56"/>
    <s v="technology"/>
    <s v="hardware"/>
    <x v="2080"/>
    <d v="2015-11-11T23:58:20"/>
    <n v="30.041666666664241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4.57142857142857"/>
    <n v="72.909090909090907"/>
    <s v="music"/>
    <s v="indie rock"/>
    <x v="2081"/>
    <d v="2012-05-16T04:59:00"/>
    <n v="41.050752314811689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0.73333333333333"/>
    <n v="43.710526315789473"/>
    <s v="music"/>
    <s v="indie rock"/>
    <x v="2082"/>
    <d v="2011-11-24T03:53:16"/>
    <n v="60.041666666664241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.33333333333333"/>
    <n v="34"/>
    <s v="music"/>
    <s v="indie rock"/>
    <x v="2083"/>
    <d v="2012-06-04T17:19:55"/>
    <n v="30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.33333333333333"/>
    <n v="70.652173913043484"/>
    <s v="music"/>
    <s v="indie rock"/>
    <x v="2084"/>
    <d v="2014-05-04T06:59:00"/>
    <n v="31.457847222227429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3.53333333333335"/>
    <n v="89.301204819277103"/>
    <s v="music"/>
    <s v="indie rock"/>
    <x v="2085"/>
    <d v="2012-07-15T20:03:07"/>
    <n v="30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0.69999999999999"/>
    <n v="115.08571428571429"/>
    <s v="music"/>
    <s v="indie rock"/>
    <x v="2086"/>
    <d v="2011-12-14T04:59:00"/>
    <n v="30.53712962962890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3.53333333333335"/>
    <n v="62.12"/>
    <s v="music"/>
    <s v="indie rock"/>
    <x v="2087"/>
    <d v="2011-09-08T04:54:18"/>
    <n v="30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5.51066666666668"/>
    <n v="46.204266666666669"/>
    <s v="music"/>
    <s v="indie rock"/>
    <x v="2088"/>
    <d v="2010-09-11T03:59:00"/>
    <n v="36.45125000000553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.4004"/>
    <n v="48.54854838709678"/>
    <s v="music"/>
    <s v="indie rock"/>
    <x v="2089"/>
    <d v="2013-08-02T01:49:54"/>
    <n v="35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.040375"/>
    <n v="57.520187499999999"/>
    <s v="music"/>
    <s v="indie rock"/>
    <x v="2090"/>
    <d v="2013-02-24T09:09:15"/>
    <n v="30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.46777777777777"/>
    <n v="88.147154471544724"/>
    <s v="music"/>
    <s v="indie rock"/>
    <x v="2091"/>
    <d v="2011-03-01T20:00:00"/>
    <n v="48.510671296302462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.28333333333333"/>
    <n v="110.49090909090908"/>
    <s v="music"/>
    <s v="indie rock"/>
    <x v="2092"/>
    <d v="2011-10-07T16:58:52"/>
    <n v="60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.46666666666667"/>
    <n v="66.826086956521735"/>
    <s v="music"/>
    <s v="indie rock"/>
    <x v="2093"/>
    <d v="2012-12-22T21:30:32"/>
    <n v="60.041666666664241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0.54285714285714"/>
    <n v="58.597222222222221"/>
    <s v="music"/>
    <s v="indie rock"/>
    <x v="2094"/>
    <d v="2012-03-05T03:00:00"/>
    <n v="34.104976851849642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3636363636364"/>
    <s v="music"/>
    <s v="indie rock"/>
    <x v="2095"/>
    <d v="2011-10-02T17:36:13"/>
    <n v="60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1.66666666666666"/>
    <n v="43.571428571428569"/>
    <s v="music"/>
    <s v="indie rock"/>
    <x v="2096"/>
    <d v="2012-10-26T03:59:00"/>
    <n v="15.407465277778101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4736842105263"/>
    <s v="music"/>
    <s v="indie rock"/>
    <x v="2097"/>
    <d v="2011-12-01T15:02:15"/>
    <n v="60.041666666671517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.33333333333334"/>
    <n v="188.125"/>
    <s v="music"/>
    <s v="indie rock"/>
    <x v="2098"/>
    <d v="2012-03-08T02:43:55"/>
    <n v="30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.36666666666667"/>
    <n v="63.031746031746032"/>
    <s v="music"/>
    <s v="indie rock"/>
    <x v="2099"/>
    <d v="2015-07-02T03:40:00"/>
    <n v="13.406435185184819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6.66666666666666"/>
    <n v="30.37037037037037"/>
    <s v="music"/>
    <s v="indie rock"/>
    <x v="2100"/>
    <d v="2012-06-30T03:59:00"/>
    <n v="15.33100694444874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.25"/>
    <n v="51.477272727272727"/>
    <s v="music"/>
    <s v="indie rock"/>
    <x v="2101"/>
    <d v="2012-02-13T03:35:14"/>
    <n v="6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89473684210527"/>
    <s v="music"/>
    <s v="indie rock"/>
    <x v="2102"/>
    <d v="2011-05-05T20:50:48"/>
    <n v="30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.12318374694613"/>
    <n v="98.817391304347822"/>
    <s v="music"/>
    <s v="indie rock"/>
    <x v="2103"/>
    <d v="2012-11-09T19:07:07"/>
    <n v="30.04166666667151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29.5"/>
    <n v="28"/>
    <s v="music"/>
    <s v="indie rock"/>
    <x v="2104"/>
    <d v="2013-05-31T00:00:00"/>
    <n v="30.925532407403807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3131313131315"/>
    <s v="music"/>
    <s v="indie rock"/>
    <x v="2105"/>
    <d v="2014-11-21T04:00:00"/>
    <n v="12.377858796302462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.04545454545456"/>
    <n v="53.522727272727273"/>
    <s v="music"/>
    <s v="indie rock"/>
    <x v="2106"/>
    <d v="2013-01-26T05:09:34"/>
    <n v="30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7.73299999999999"/>
    <n v="37.149310344827583"/>
    <s v="music"/>
    <s v="indie rock"/>
    <x v="2107"/>
    <d v="2014-11-12T18:03:13"/>
    <n v="21.041666666664241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.31250000000001"/>
    <n v="89.895287958115176"/>
    <s v="music"/>
    <s v="indie rock"/>
    <x v="2108"/>
    <d v="2012-09-10T03:55:00"/>
    <n v="26.98750000000291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6.52500000000001"/>
    <n v="106.52500000000001"/>
    <s v="music"/>
    <s v="indie rock"/>
    <x v="2109"/>
    <d v="2015-07-05T17:00:17"/>
    <n v="30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.35000000000001"/>
    <n v="52.815789473684212"/>
    <s v="music"/>
    <s v="indie rock"/>
    <x v="2110"/>
    <d v="2014-05-28T04:59:00"/>
    <n v="27.53670138888992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6.5"/>
    <n v="54.615384615384613"/>
    <s v="music"/>
    <s v="indie rock"/>
    <x v="2111"/>
    <d v="2011-08-15T01:00:00"/>
    <n v="66.844618055554747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2727272727273"/>
    <s v="music"/>
    <s v="indie rock"/>
    <x v="2112"/>
    <d v="2013-04-15T22:16:33"/>
    <n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4.85714285714285"/>
    <n v="68.598130841121488"/>
    <s v="music"/>
    <s v="indie rock"/>
    <x v="2113"/>
    <d v="2014-09-23T20:46:16"/>
    <n v="35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4.69999999999999"/>
    <n v="35.612244897959187"/>
    <s v="music"/>
    <s v="indie rock"/>
    <x v="2114"/>
    <d v="2010-12-09T04:59:00"/>
    <n v="62.392013888886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5.66666666666669"/>
    <n v="94.027777777777771"/>
    <s v="music"/>
    <s v="indie rock"/>
    <x v="2115"/>
    <d v="2011-02-20T01:56:41"/>
    <n v="30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0.90416666666667"/>
    <n v="526.45652173913038"/>
    <s v="music"/>
    <s v="indie rock"/>
    <x v="2116"/>
    <d v="2012-10-02T18:40:03"/>
    <n v="48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7.75"/>
    <n v="50.657142857142858"/>
    <s v="music"/>
    <s v="indie rock"/>
    <x v="2117"/>
    <d v="2015-10-27T04:59:00"/>
    <n v="14.148043981484079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4.61099999999999"/>
    <n v="79.182941176470578"/>
    <s v="music"/>
    <s v="indie rock"/>
    <x v="2118"/>
    <d v="2011-07-24T20:08:56"/>
    <n v="30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0.75"/>
    <n v="91.590909090909093"/>
    <s v="music"/>
    <s v="indie rock"/>
    <x v="2119"/>
    <d v="2012-08-16T03:07:25"/>
    <n v="30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0.880375"/>
    <n v="116.96275362318841"/>
    <s v="music"/>
    <s v="indie rock"/>
    <x v="2120"/>
    <d v="2014-01-01T23:08:56"/>
    <n v="49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0.56800000000000006"/>
    <n v="28.4"/>
    <s v="games"/>
    <s v="video games"/>
    <x v="2121"/>
    <d v="2017-01-11T17:49:08"/>
    <n v="30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.38750000000000001"/>
    <n v="103.33333333333333"/>
    <s v="games"/>
    <s v="video games"/>
    <x v="2122"/>
    <d v="2017-01-07T07:12:49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s v="games"/>
    <s v="video games"/>
    <x v="2123"/>
    <d v="2010-03-15T06:59:00"/>
    <n v="53.866122685183655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.454545454545453"/>
    <n v="23"/>
    <s v="games"/>
    <s v="video games"/>
    <x v="2124"/>
    <d v="2010-11-30T05:00:00"/>
    <n v="48.180150462969323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2"/>
    <n v="31.555555555555557"/>
    <s v="games"/>
    <s v="video games"/>
    <x v="2125"/>
    <d v="2015-08-05T00:33:53"/>
    <n v="30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.05"/>
    <n v="5"/>
    <s v="games"/>
    <s v="video games"/>
    <x v="2126"/>
    <d v="2014-12-08T23:21:27"/>
    <n v="30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8.842857142857142"/>
    <n v="34.220338983050844"/>
    <s v="games"/>
    <s v="video games"/>
    <x v="2127"/>
    <d v="2015-03-12T11:07:43"/>
    <n v="29.958333333343035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.16666666666666669"/>
    <n v="25"/>
    <s v="games"/>
    <s v="video games"/>
    <x v="2128"/>
    <d v="2014-09-21T18:32:49"/>
    <n v="60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1.799999999999999"/>
    <n v="19.666666666666668"/>
    <s v="games"/>
    <s v="video games"/>
    <x v="2129"/>
    <d v="2016-03-10T00:35:00"/>
    <n v="3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.20238095238095236"/>
    <n v="21.25"/>
    <s v="games"/>
    <s v="video games"/>
    <x v="2130"/>
    <d v="2014-08-16T02:04:23"/>
    <n v="35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33333333333339"/>
    <s v="games"/>
    <s v="video games"/>
    <x v="2131"/>
    <d v="2015-07-12T04:58:11"/>
    <n v="30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5"/>
    <n v="21.34333333333333"/>
    <s v="games"/>
    <s v="video games"/>
    <x v="2132"/>
    <d v="2014-02-03T11:41:32"/>
    <n v="30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"/>
    <n v="5.333333333333333"/>
    <s v="games"/>
    <s v="video games"/>
    <x v="2133"/>
    <d v="2011-04-24T06:59:00"/>
    <n v="38.193761574075324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2"/>
    <n v="34.666666666666664"/>
    <s v="games"/>
    <s v="video games"/>
    <x v="2134"/>
    <d v="2013-04-27T21:16:31"/>
    <n v="30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"/>
    <n v="21.727272727272727"/>
    <s v="games"/>
    <s v="video games"/>
    <x v="2135"/>
    <d v="2012-10-04T23:07:13"/>
    <n v="30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9E-2"/>
    <n v="11.922499999999999"/>
    <s v="games"/>
    <s v="video games"/>
    <x v="2136"/>
    <d v="2013-10-19T12:13:06"/>
    <n v="30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.405999999999999"/>
    <n v="26.59737827715356"/>
    <s v="games"/>
    <s v="video games"/>
    <x v="2137"/>
    <d v="2014-12-05T18:30:29"/>
    <n v="30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2.8"/>
    <n v="10.666666666666666"/>
    <s v="games"/>
    <s v="video games"/>
    <x v="2138"/>
    <d v="2013-11-09T01:18:59"/>
    <n v="30.041666666664241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2"/>
    <n v="29.035714285714285"/>
    <s v="games"/>
    <s v="video games"/>
    <x v="2139"/>
    <d v="2016-11-03T18:00:08"/>
    <n v="30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.11199999999999999"/>
    <n v="50.909090909090907"/>
    <s v="games"/>
    <s v="video games"/>
    <x v="2140"/>
    <d v="2013-01-11T20:00:24"/>
    <n v="30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n v="0"/>
    <s v="games"/>
    <s v="video games"/>
    <x v="2141"/>
    <d v="2014-11-14T06:39:19"/>
    <n v="30.0416666666715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39"/>
    <n v="50.083333333333336"/>
    <s v="games"/>
    <s v="video games"/>
    <x v="2142"/>
    <d v="2015-12-30T16:50:10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.25"/>
    <n v="45"/>
    <s v="games"/>
    <s v="video games"/>
    <x v="2143"/>
    <d v="2010-07-21T19:00:00"/>
    <n v="47.904953703698993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6"/>
    <n v="25.291666666666668"/>
    <s v="games"/>
    <s v="video games"/>
    <x v="2144"/>
    <d v="2013-09-14T13:07:20"/>
    <n v="32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.433333333333334"/>
    <n v="51.292134831460672"/>
    <s v="games"/>
    <s v="video games"/>
    <x v="2145"/>
    <d v="2013-11-27T06:41:54"/>
    <n v="30.041666666664241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.02"/>
    <n v="1"/>
    <s v="games"/>
    <s v="video games"/>
    <x v="2146"/>
    <d v="2016-02-11T16:18:30"/>
    <n v="14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0.69641025641025645"/>
    <n v="49.381818181818183"/>
    <s v="games"/>
    <s v="video games"/>
    <x v="2147"/>
    <d v="2014-11-16T08:05:48"/>
    <n v="32.0416666666715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s v="games"/>
    <s v="video games"/>
    <x v="2148"/>
    <d v="2015-04-02T16:36:22"/>
    <n v="29.958333333328483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n v="0"/>
    <s v="games"/>
    <s v="video games"/>
    <x v="2149"/>
    <d v="2010-07-31T00:00:00"/>
    <n v="34.97504629629838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0.80999999999999994"/>
    <n v="101.25"/>
    <s v="games"/>
    <s v="video games"/>
    <x v="2150"/>
    <d v="2016-07-13T06:49:59"/>
    <n v="30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.26222222222222225"/>
    <n v="19.666666666666668"/>
    <s v="games"/>
    <s v="video games"/>
    <x v="2151"/>
    <d v="2016-06-29T20:20:14"/>
    <n v="30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.16666666666666669"/>
    <n v="12.5"/>
    <s v="games"/>
    <s v="video games"/>
    <x v="2152"/>
    <d v="2014-03-15T18:58:29"/>
    <n v="29.958333333328483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6E-3"/>
    <n v="8.5"/>
    <s v="games"/>
    <s v="video games"/>
    <x v="2153"/>
    <d v="2015-01-10T07:59:00"/>
    <n v="39.421550925930205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0.8"/>
    <n v="1"/>
    <s v="games"/>
    <s v="video games"/>
    <x v="2154"/>
    <d v="2014-01-28T15:10:27"/>
    <n v="20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2999999999999998"/>
    <n v="23"/>
    <s v="games"/>
    <s v="video games"/>
    <x v="2155"/>
    <d v="2016-03-31T16:56:25"/>
    <n v="29.958333333335759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2"/>
    <n v="17.987951807228917"/>
    <s v="games"/>
    <s v="video games"/>
    <x v="2156"/>
    <d v="2013-09-16T20:30:06"/>
    <n v="45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.192"/>
    <n v="370.94736842105266"/>
    <s v="games"/>
    <s v="video games"/>
    <x v="2157"/>
    <d v="2016-12-23T07:59:00"/>
    <n v="32.351354166668898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72"/>
    <n v="63.569485530546629"/>
    <s v="games"/>
    <s v="video games"/>
    <x v="2158"/>
    <d v="2013-02-04T20:29:34"/>
    <n v="4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0.72222222222222221"/>
    <n v="13"/>
    <s v="games"/>
    <s v="video games"/>
    <x v="2159"/>
    <d v="2011-07-16T17:32:54"/>
    <n v="30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0.85000000000000009"/>
    <n v="5.3125"/>
    <s v="games"/>
    <s v="video games"/>
    <x v="2160"/>
    <d v="2012-05-19T17:05:05"/>
    <n v="30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5.75"/>
    <n v="35.615384615384613"/>
    <s v="music"/>
    <s v="rock"/>
    <x v="2161"/>
    <d v="2015-09-23T20:27:39"/>
    <n v="30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.26666666666667"/>
    <n v="87.103448275862064"/>
    <s v="music"/>
    <s v="rock"/>
    <x v="2162"/>
    <d v="2014-07-24T18:23:11"/>
    <n v="3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.20000000000002"/>
    <n v="75.11363636363636"/>
    <s v="music"/>
    <s v="rock"/>
    <x v="2163"/>
    <d v="2015-06-08T03:50:00"/>
    <n v="51.26018518517958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2.63636363636364"/>
    <n v="68.01204819277109"/>
    <s v="music"/>
    <s v="rock"/>
    <x v="2164"/>
    <d v="2016-06-25T03:59:00"/>
    <n v="30.448217592595029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8.64000000000001"/>
    <n v="29.623931623931625"/>
    <s v="music"/>
    <s v="rock"/>
    <x v="2165"/>
    <d v="2016-04-08T15:00:35"/>
    <n v="29.958333333328483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6.6"/>
    <n v="91.625"/>
    <s v="music"/>
    <s v="rock"/>
    <x v="2166"/>
    <d v="2014-12-05T21:06:58"/>
    <n v="45.04166666666424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s v="music"/>
    <s v="rock"/>
    <x v="2167"/>
    <d v="2012-09-15T01:35:37"/>
    <n v="14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1.5816111111111"/>
    <n v="64.366735294117646"/>
    <s v="music"/>
    <s v="rock"/>
    <x v="2168"/>
    <d v="2017-02-10T05:00:00"/>
    <n v="30.608090277775773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57142857142858"/>
    <s v="music"/>
    <s v="rock"/>
    <x v="2169"/>
    <d v="2017-03-02T16:49:11"/>
    <n v="3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0.85714285714286"/>
    <n v="33.315789473684212"/>
    <s v="music"/>
    <s v="rock"/>
    <x v="2170"/>
    <d v="2015-08-22T18:00:22"/>
    <n v="40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.075"/>
    <n v="90.276595744680847"/>
    <s v="music"/>
    <s v="rock"/>
    <x v="2171"/>
    <d v="2015-06-22T05:00:00"/>
    <n v="35.25121527777810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307692307692"/>
    <s v="music"/>
    <s v="rock"/>
    <x v="2172"/>
    <d v="2015-04-18T13:55:20"/>
    <n v="3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6.92857142857143"/>
    <n v="59.233333333333334"/>
    <s v="music"/>
    <s v="rock"/>
    <x v="2173"/>
    <d v="2013-09-10T03:59:00"/>
    <n v="31.473344907411956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2.97499999999999"/>
    <n v="65.38095238095238"/>
    <s v="music"/>
    <s v="rock"/>
    <x v="2174"/>
    <d v="2016-05-05T13:01:47"/>
    <n v="30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07692307692307"/>
    <s v="music"/>
    <s v="rock"/>
    <x v="2175"/>
    <d v="2016-07-21T00:13:06"/>
    <n v="7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.02"/>
    <n v="88.74647887323944"/>
    <s v="music"/>
    <s v="rock"/>
    <x v="2176"/>
    <d v="2015-05-02T15:11:49"/>
    <n v="30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.12"/>
    <n v="65.868421052631575"/>
    <s v="music"/>
    <s v="rock"/>
    <x v="2177"/>
    <d v="2016-06-06T06:01:07"/>
    <n v="25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8.64000000000001"/>
    <n v="40.349243306169967"/>
    <s v="music"/>
    <s v="rock"/>
    <x v="2178"/>
    <d v="2017-01-18T15:16:37"/>
    <n v="30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.4"/>
    <n v="76.857142857142861"/>
    <s v="music"/>
    <s v="rock"/>
    <x v="2179"/>
    <d v="2015-04-11T04:06:32"/>
    <n v="30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.18419999999999"/>
    <n v="68.707820512820518"/>
    <s v="music"/>
    <s v="rock"/>
    <x v="2180"/>
    <d v="2015-11-13T17:04:28"/>
    <n v="42.04166666666424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.1"/>
    <n v="57.773584905660378"/>
    <s v="games"/>
    <s v="tabletop games"/>
    <x v="2181"/>
    <d v="2017-02-21T00:07:33"/>
    <n v="14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.16666666666663"/>
    <n v="44.171348314606739"/>
    <s v="games"/>
    <s v="tabletop games"/>
    <x v="2182"/>
    <d v="2014-10-02T21:37:05"/>
    <n v="3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.27777777777777"/>
    <n v="31.566308243727597"/>
    <s v="games"/>
    <s v="tabletop games"/>
    <x v="2183"/>
    <d v="2017-02-09T05:00:00"/>
    <n v="29.842858796284418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4.74"/>
    <n v="107.04511278195488"/>
    <s v="games"/>
    <s v="tabletop games"/>
    <x v="2184"/>
    <d v="2016-01-25T16:00:00"/>
    <n v="13.976377314815181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6.97"/>
    <n v="149.03451043338683"/>
    <s v="games"/>
    <s v="tabletop games"/>
    <x v="2185"/>
    <d v="2013-03-26T08:23:59"/>
    <n v="40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09.67499999999998"/>
    <n v="55.956632653061227"/>
    <s v="games"/>
    <s v="tabletop games"/>
    <x v="2186"/>
    <d v="2016-09-07T02:00:00"/>
    <n v="36.468252314807614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4.6425"/>
    <n v="56.970381807973048"/>
    <s v="games"/>
    <s v="tabletop games"/>
    <x v="2187"/>
    <d v="2015-04-03T03:59:00"/>
    <n v="28.95687500000349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.17692027666544"/>
    <n v="44.056420233463037"/>
    <s v="games"/>
    <s v="tabletop games"/>
    <x v="2188"/>
    <d v="2016-10-25T17:00:00"/>
    <n v="35.122210648143664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.25"/>
    <n v="68.625"/>
    <s v="games"/>
    <s v="tabletop games"/>
    <x v="2189"/>
    <d v="2016-04-21T22:00:00"/>
    <n v="14.128472222226264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4.61052631578946"/>
    <n v="65.318435754189949"/>
    <s v="games"/>
    <s v="tabletop games"/>
    <x v="2190"/>
    <d v="2016-03-23T06:59:00"/>
    <n v="34.665925925932243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19.73333333333333"/>
    <n v="35.92"/>
    <s v="games"/>
    <s v="tabletop games"/>
    <x v="2191"/>
    <d v="2017-02-14T20:00:27"/>
    <n v="1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.2401666666667"/>
    <n v="40.070667078443485"/>
    <s v="games"/>
    <s v="tabletop games"/>
    <x v="2192"/>
    <d v="2016-12-15T23:00:00"/>
    <n v="28.107129629628616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.37333333333333"/>
    <n v="75.647714604236342"/>
    <s v="games"/>
    <s v="tabletop games"/>
    <x v="2193"/>
    <d v="2016-11-21T04:59:00"/>
    <n v="30.801712962966121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.37"/>
    <n v="61.203872437357631"/>
    <s v="games"/>
    <s v="tabletop games"/>
    <x v="2194"/>
    <d v="2016-03-26T17:11:30"/>
    <n v="29.958333333328483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.32608695652173"/>
    <n v="48.130434782608695"/>
    <s v="games"/>
    <s v="tabletop games"/>
    <x v="2195"/>
    <d v="2015-08-11T18:31:40"/>
    <n v="3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3.83571428571429"/>
    <n v="68.106837606837601"/>
    <s v="games"/>
    <s v="tabletop games"/>
    <x v="2196"/>
    <d v="2016-12-02T07:00:00"/>
    <n v="30.804375000006985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.03109999999992"/>
    <n v="65.891300230946882"/>
    <s v="games"/>
    <s v="tabletop games"/>
    <x v="2197"/>
    <d v="2015-02-28T14:00:59"/>
    <n v="30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2.89249999999998"/>
    <n v="81.654377880184327"/>
    <s v="games"/>
    <s v="tabletop games"/>
    <x v="2198"/>
    <d v="2015-11-14T13:20:00"/>
    <n v="30.041666666664241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6.97777777777779"/>
    <n v="52.701195219123505"/>
    <s v="games"/>
    <s v="tabletop games"/>
    <x v="2199"/>
    <d v="2015-10-15T09:59:58"/>
    <n v="3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.15"/>
    <n v="41.228136882129277"/>
    <s v="games"/>
    <s v="tabletop games"/>
    <x v="2200"/>
    <d v="2015-07-06T03:00:00"/>
    <n v="27.499212962968159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2.71818181818185"/>
    <n v="15.035357142857142"/>
    <s v="music"/>
    <s v="electronic music"/>
    <x v="2201"/>
    <d v="2013-01-16T20:19:25"/>
    <n v="14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.18124999999998"/>
    <n v="39.066920943134534"/>
    <s v="music"/>
    <s v="electronic music"/>
    <x v="2202"/>
    <d v="2012-11-01T20:22:48"/>
    <n v="30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09.55"/>
    <n v="43.82"/>
    <s v="music"/>
    <s v="electronic music"/>
    <x v="2203"/>
    <d v="2015-09-24T20:38:02"/>
    <n v="3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2.86666666666667"/>
    <n v="27.301369863013697"/>
    <s v="music"/>
    <s v="electronic music"/>
    <x v="2204"/>
    <d v="2013-03-09T07:28:39"/>
    <n v="30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2222222222221"/>
    <s v="music"/>
    <s v="electronic music"/>
    <x v="2205"/>
    <d v="2012-06-01T19:43:09"/>
    <n v="30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2.72727272727273"/>
    <n v="33.235294117647058"/>
    <s v="music"/>
    <s v="electronic music"/>
    <x v="2206"/>
    <d v="2012-04-16T06:10:24"/>
    <n v="18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1428571428572"/>
    <s v="music"/>
    <s v="electronic music"/>
    <x v="2207"/>
    <d v="2013-11-16T05:39:33"/>
    <n v="30.041666666664241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1.6"/>
    <n v="42.333333333333336"/>
    <s v="music"/>
    <s v="electronic music"/>
    <x v="2208"/>
    <d v="2012-04-07T04:00:00"/>
    <n v="59.284421296295477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0.80000000000001"/>
    <n v="50.266666666666666"/>
    <s v="music"/>
    <s v="electronic music"/>
    <x v="2209"/>
    <d v="2014-04-14T23:00:00"/>
    <n v="11.478657407409628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.425"/>
    <n v="61.902777777777779"/>
    <s v="music"/>
    <s v="electronic music"/>
    <x v="2210"/>
    <d v="2012-04-14T17:36:00"/>
    <n v="57.667245370364981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5.6"/>
    <n v="40.75"/>
    <s v="music"/>
    <s v="electronic music"/>
    <x v="2211"/>
    <d v="2014-04-10T06:59:00"/>
    <n v="22.50596064815181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.38333333333333"/>
    <n v="55.796747967479675"/>
    <s v="music"/>
    <s v="electronic music"/>
    <x v="2212"/>
    <d v="2013-11-04T01:00:00"/>
    <n v="33.294247685182199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  <n v="30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2.50166666666667"/>
    <n v="73.125416666666666"/>
    <s v="music"/>
    <s v="electronic music"/>
    <x v="2214"/>
    <d v="2014-02-06T19:00:48"/>
    <n v="30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.36363636363637"/>
    <n v="26.060606060606062"/>
    <s v="music"/>
    <s v="electronic music"/>
    <x v="2215"/>
    <d v="2012-03-13T06:59:00"/>
    <n v="22.573703703703359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5.66666666666666"/>
    <n v="22.642857142857142"/>
    <s v="music"/>
    <s v="electronic music"/>
    <x v="2216"/>
    <d v="2015-07-23T18:02:25"/>
    <n v="14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.19047619047619"/>
    <n v="47.222222222222221"/>
    <s v="music"/>
    <s v="electronic music"/>
    <x v="2217"/>
    <d v="2015-11-02T08:00:00"/>
    <n v="10.55656249999447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2.833"/>
    <n v="32.324473684210524"/>
    <s v="music"/>
    <s v="electronic music"/>
    <x v="2218"/>
    <d v="2012-08-29T00:00:00"/>
    <n v="22.187696759261598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1.49999999999999"/>
    <n v="53.421052631578945"/>
    <s v="music"/>
    <s v="electronic music"/>
    <x v="2219"/>
    <d v="2015-08-19T17:15:12"/>
    <n v="30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.14285714285714"/>
    <n v="51.304347826086953"/>
    <s v="music"/>
    <s v="electronic music"/>
    <x v="2220"/>
    <d v="2013-07-27T01:27:16"/>
    <n v="30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.11999999999999"/>
    <n v="37.197247706422019"/>
    <s v="games"/>
    <s v="tabletop games"/>
    <x v="2221"/>
    <d v="2016-04-23T00:00:00"/>
    <n v="30.33322916666657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2.6"/>
    <n v="27.1"/>
    <s v="games"/>
    <s v="tabletop games"/>
    <x v="2222"/>
    <d v="2012-01-28T18:54:07"/>
    <n v="30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5.80000000000001"/>
    <n v="206.31"/>
    <s v="games"/>
    <s v="tabletop games"/>
    <x v="2223"/>
    <d v="2015-06-27T15:22:48"/>
    <n v="3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.15000000000003"/>
    <n v="82.145270270270274"/>
    <s v="games"/>
    <s v="tabletop games"/>
    <x v="2224"/>
    <d v="2016-10-29T19:00:00"/>
    <n v="28.124131944452529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4.83338095238094"/>
    <n v="164.79651993355483"/>
    <s v="games"/>
    <s v="tabletop games"/>
    <x v="2225"/>
    <d v="2014-09-21T19:00:15"/>
    <n v="30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s v="games"/>
    <s v="tabletop games"/>
    <x v="2226"/>
    <d v="2016-02-12T04:59:00"/>
    <n v="30.40877314814861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.37692307692308"/>
    <n v="67.970099667774093"/>
    <s v="games"/>
    <s v="tabletop games"/>
    <x v="2227"/>
    <d v="2013-11-13T20:22:35"/>
    <n v="30.041666666671517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.49"/>
    <n v="81.561805555555551"/>
    <s v="games"/>
    <s v="tabletop games"/>
    <x v="2228"/>
    <d v="2015-08-16T06:40:36"/>
    <n v="3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.04755366949576"/>
    <n v="25.42547309833024"/>
    <s v="games"/>
    <s v="tabletop games"/>
    <x v="2229"/>
    <d v="2013-09-03T04:00:00"/>
    <n v="35.502418981479423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5.95294117647057"/>
    <n v="21.497991967871485"/>
    <s v="games"/>
    <s v="tabletop games"/>
    <x v="2230"/>
    <d v="2014-04-25T21:08:47"/>
    <n v="30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.1296000000002"/>
    <n v="27.226630727762803"/>
    <s v="games"/>
    <s v="tabletop games"/>
    <x v="2231"/>
    <d v="2013-06-25T05:00:00"/>
    <n v="26.297442129631236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5.8"/>
    <n v="25.091093117408906"/>
    <s v="games"/>
    <s v="tabletop games"/>
    <x v="2232"/>
    <d v="2014-07-19T03:00:00"/>
    <n v="32.33092592592584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.03999999999996"/>
    <n v="21.230179028132991"/>
    <s v="games"/>
    <s v="tabletop games"/>
    <x v="2233"/>
    <d v="2015-12-14T00:00:00"/>
    <n v="20.621076388895744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07142857142854"/>
    <s v="games"/>
    <s v="tabletop games"/>
    <x v="2234"/>
    <d v="2017-01-05T19:47:27"/>
    <n v="30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.3153846153846"/>
    <n v="135.58503401360545"/>
    <s v="games"/>
    <s v="tabletop games"/>
    <x v="2235"/>
    <d v="2015-03-28T23:31:51"/>
    <n v="29.958333333343035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.10714285714289"/>
    <n v="22.116176470588236"/>
    <s v="games"/>
    <s v="tabletop games"/>
    <x v="2236"/>
    <d v="2016-02-01T14:48:43"/>
    <n v="30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2.92777777777775"/>
    <n v="64.625635808748726"/>
    <s v="games"/>
    <s v="tabletop games"/>
    <x v="2237"/>
    <d v="2014-11-12T07:59:00"/>
    <n v="40.329363425924385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.4"/>
    <n v="69.569620253164558"/>
    <s v="games"/>
    <s v="tabletop games"/>
    <x v="2238"/>
    <d v="2017-03-10T14:55:16"/>
    <n v="30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.02668"/>
    <n v="75.133028169014082"/>
    <s v="games"/>
    <s v="tabletop games"/>
    <x v="2239"/>
    <d v="2013-12-01T04:02:00"/>
    <n v="36.20956018518336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0.68"/>
    <n v="140.97916666666666"/>
    <s v="games"/>
    <s v="tabletop games"/>
    <x v="2240"/>
    <d v="2016-04-22T19:49:04"/>
    <n v="30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.4"/>
    <n v="49.472392638036808"/>
    <s v="games"/>
    <s v="tabletop games"/>
    <x v="2241"/>
    <d v="2017-03-02T19:51:40"/>
    <n v="3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.0976000000001"/>
    <n v="53.865251485148519"/>
    <s v="games"/>
    <s v="tabletop games"/>
    <x v="2242"/>
    <d v="2013-11-27T03:02:00"/>
    <n v="35.55077546295797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12530712530715"/>
    <s v="games"/>
    <s v="tabletop games"/>
    <x v="2243"/>
    <d v="2017-03-13T03:00:00"/>
    <n v="6.3739583333372138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.02"/>
    <n v="65.00344827586207"/>
    <s v="games"/>
    <s v="tabletop games"/>
    <x v="2244"/>
    <d v="2016-10-16T20:30:00"/>
    <n v="12.035347222226846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.0250000000001"/>
    <n v="53.475252525252522"/>
    <s v="games"/>
    <s v="tabletop games"/>
    <x v="2245"/>
    <d v="2014-02-21T18:00:00"/>
    <n v="31.04146990740264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.12"/>
    <n v="43.912280701754383"/>
    <s v="games"/>
    <s v="tabletop games"/>
    <x v="2246"/>
    <d v="2015-09-04T19:00:10"/>
    <n v="3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.45405405405405"/>
    <n v="50.852631578947367"/>
    <s v="games"/>
    <s v="tabletop games"/>
    <x v="2247"/>
    <d v="2015-07-29T15:59:25"/>
    <n v="14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.21428571428571"/>
    <n v="58.6328125"/>
    <s v="games"/>
    <s v="tabletop games"/>
    <x v="2248"/>
    <d v="2016-12-14T21:01:18"/>
    <n v="30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8.77142857142857"/>
    <n v="32.81666666666667"/>
    <s v="games"/>
    <s v="tabletop games"/>
    <x v="2249"/>
    <d v="2013-04-02T15:52:45"/>
    <n v="29.958333333335759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.11200000000008"/>
    <n v="426.93169877408059"/>
    <s v="games"/>
    <s v="tabletop games"/>
    <x v="2250"/>
    <d v="2016-12-03T01:07:53"/>
    <n v="30.041666666664241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.44929411764704"/>
    <n v="23.808729166666669"/>
    <s v="games"/>
    <s v="tabletop games"/>
    <x v="2251"/>
    <d v="2014-08-16T08:17:57"/>
    <n v="21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.27777777777777"/>
    <n v="98.413654618473899"/>
    <s v="games"/>
    <s v="tabletop games"/>
    <x v="2252"/>
    <d v="2016-08-06T07:52:18"/>
    <n v="15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2.6875"/>
    <n v="107.32142857142857"/>
    <s v="games"/>
    <s v="tabletop games"/>
    <x v="2253"/>
    <d v="2015-11-18T16:09:07"/>
    <n v="30.041666666664241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59.8"/>
    <n v="11.67005076142132"/>
    <s v="games"/>
    <s v="tabletop games"/>
    <x v="2254"/>
    <d v="2017-01-24T15:32:48"/>
    <n v="7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6.65822784810126"/>
    <n v="41.782287822878232"/>
    <s v="games"/>
    <s v="tabletop games"/>
    <x v="2255"/>
    <d v="2016-05-07T22:50:51"/>
    <n v="30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2.70833333333334"/>
    <n v="21.38"/>
    <s v="games"/>
    <s v="tabletop games"/>
    <x v="2256"/>
    <d v="2016-11-22T10:50:46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.14"/>
    <n v="94.103550295857985"/>
    <s v="games"/>
    <s v="tabletop games"/>
    <x v="2257"/>
    <d v="2016-06-19T23:00:00"/>
    <n v="35.021655092583387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6.5"/>
    <n v="15.721951219512196"/>
    <s v="games"/>
    <s v="tabletop games"/>
    <x v="2258"/>
    <d v="2015-06-11T18:01:27"/>
    <n v="30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.1"/>
    <n v="90.635922330097088"/>
    <s v="games"/>
    <s v="tabletop games"/>
    <x v="2259"/>
    <d v="2016-12-08T19:18:56"/>
    <n v="10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6.92"/>
    <n v="97.297619047619051"/>
    <s v="games"/>
    <s v="tabletop games"/>
    <x v="2260"/>
    <d v="2014-03-26T23:24:10"/>
    <n v="29.958333333335759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79.5"/>
    <n v="37.11904761904762"/>
    <s v="games"/>
    <s v="tabletop games"/>
    <x v="2261"/>
    <d v="2017-02-14T17:23:40"/>
    <n v="21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.15151515151516"/>
    <n v="28.104972375690608"/>
    <s v="games"/>
    <s v="tabletop games"/>
    <x v="2262"/>
    <d v="2014-11-18T00:00:00"/>
    <n v="34.414837962962338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5.54666666666667"/>
    <n v="144.43333333333334"/>
    <s v="games"/>
    <s v="tabletop games"/>
    <x v="2263"/>
    <d v="2015-01-31T19:58:33"/>
    <n v="21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.03333333333333"/>
    <n v="24.274157303370785"/>
    <s v="games"/>
    <s v="tabletop games"/>
    <x v="2264"/>
    <d v="2016-05-23T03:00:00"/>
    <n v="16.542662037041737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8.5"/>
    <n v="35.117647058823529"/>
    <s v="games"/>
    <s v="tabletop games"/>
    <x v="2265"/>
    <d v="2016-11-22T20:28:27"/>
    <n v="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.26666666666665"/>
    <n v="24.762886597938145"/>
    <s v="games"/>
    <s v="tabletop games"/>
    <x v="2266"/>
    <d v="2016-04-27T02:00:00"/>
    <n v="17.20842592592089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0.52499999999998"/>
    <n v="188.37871287128712"/>
    <s v="games"/>
    <s v="tabletop games"/>
    <x v="2267"/>
    <d v="2014-12-21T01:00:00"/>
    <n v="25.211840277785086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2.60000000000001"/>
    <n v="148.08247422680412"/>
    <s v="games"/>
    <s v="tabletop games"/>
    <x v="2268"/>
    <d v="2017-03-12T01:58:35"/>
    <n v="30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1.64"/>
    <n v="49.934589800443462"/>
    <s v="games"/>
    <s v="tabletop games"/>
    <x v="2269"/>
    <d v="2017-03-07T05:00:00"/>
    <n v="24.50390046295797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.24800000000005"/>
    <n v="107.82155688622754"/>
    <s v="games"/>
    <s v="tabletop games"/>
    <x v="2270"/>
    <d v="2017-01-10T21:59:00"/>
    <n v="20.04660879629955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.09000000000003"/>
    <n v="42.63403614457831"/>
    <s v="games"/>
    <s v="tabletop games"/>
    <x v="2271"/>
    <d v="2016-12-10T00:00:04"/>
    <n v="30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6.6000000000001"/>
    <n v="14.370762711864407"/>
    <s v="games"/>
    <s v="tabletop games"/>
    <x v="2272"/>
    <d v="2015-12-07T16:47:16"/>
    <n v="3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.35999999999999"/>
    <n v="37.476190476190474"/>
    <s v="games"/>
    <s v="tabletop games"/>
    <x v="2273"/>
    <d v="2017-03-12T12:10:42"/>
    <n v="24.958333333343035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19.6"/>
    <n v="30.202020202020201"/>
    <s v="games"/>
    <s v="tabletop games"/>
    <x v="2274"/>
    <d v="2014-02-23T12:00:57"/>
    <n v="30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7.76923076923077"/>
    <n v="33.550632911392405"/>
    <s v="games"/>
    <s v="tabletop games"/>
    <x v="2275"/>
    <d v="2014-12-22T14:47:59"/>
    <n v="30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5.81826105905425"/>
    <n v="64.74666666666667"/>
    <s v="games"/>
    <s v="tabletop games"/>
    <x v="2276"/>
    <d v="2014-01-05T15:38:09"/>
    <n v="30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.08235294117648"/>
    <n v="57.932367149758456"/>
    <s v="games"/>
    <s v="tabletop games"/>
    <x v="2277"/>
    <d v="2012-02-27T16:17:03"/>
    <n v="30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0.7"/>
    <n v="53.078431372549019"/>
    <s v="games"/>
    <s v="tabletop games"/>
    <x v="2278"/>
    <d v="2016-01-03T22:59:00"/>
    <n v="34.24853009259823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3.80000000000001"/>
    <n v="48.0625"/>
    <s v="games"/>
    <s v="tabletop games"/>
    <x v="2279"/>
    <d v="2015-02-04T04:00:00"/>
    <n v="18.359965277784795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3.57653061224488"/>
    <n v="82.396874999999994"/>
    <s v="games"/>
    <s v="tabletop games"/>
    <x v="2280"/>
    <d v="2015-09-17T14:59:51"/>
    <n v="30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4545454545453"/>
    <s v="music"/>
    <s v="rock"/>
    <x v="2281"/>
    <d v="2011-07-25T06:50:00"/>
    <n v="61.998877314814308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.33333333333331"/>
    <n v="115.83333333333333"/>
    <s v="music"/>
    <s v="rock"/>
    <x v="2282"/>
    <d v="2016-01-14T04:11:26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0.85533333333332"/>
    <n v="63.03458333333333"/>
    <s v="music"/>
    <s v="rock"/>
    <x v="2283"/>
    <d v="2012-05-09T02:00:04"/>
    <n v="59.958333333335759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.22116666666668"/>
    <n v="108.02152542372882"/>
    <s v="music"/>
    <s v="rock"/>
    <x v="2284"/>
    <d v="2011-03-12T04:00:00"/>
    <n v="28.369849537033588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.36666666666667"/>
    <n v="46.088607594936711"/>
    <s v="music"/>
    <s v="rock"/>
    <x v="2285"/>
    <d v="2012-06-29T04:27:23"/>
    <n v="30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.06666666666666"/>
    <n v="107.21428571428571"/>
    <s v="music"/>
    <s v="rock"/>
    <x v="2286"/>
    <d v="2013-09-06T03:59:00"/>
    <n v="28.202384259260725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19.97755555555555"/>
    <n v="50.9338679245283"/>
    <s v="music"/>
    <s v="rock"/>
    <x v="2287"/>
    <d v="2014-06-23T16:01:00"/>
    <n v="2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.1"/>
    <n v="40.04"/>
    <s v="music"/>
    <s v="rock"/>
    <x v="2288"/>
    <d v="2012-06-26T18:00:00"/>
    <n v="18.922581018516212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.4"/>
    <n v="64.44"/>
    <s v="music"/>
    <s v="rock"/>
    <x v="2289"/>
    <d v="2013-12-06T23:22:00"/>
    <n v="42.975231481483206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.06666666666666"/>
    <n v="53.827586206896555"/>
    <s v="music"/>
    <s v="rock"/>
    <x v="2290"/>
    <d v="2009-12-01T17:00:00"/>
    <n v="78.454513888893416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2.8"/>
    <n v="100.46511627906976"/>
    <s v="music"/>
    <s v="rock"/>
    <x v="2291"/>
    <d v="2012-04-23T04:00:00"/>
    <n v="34.189606481479132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.2505"/>
    <n v="46.630652173913049"/>
    <s v="music"/>
    <s v="rock"/>
    <x v="2292"/>
    <d v="2012-04-18T16:44:36"/>
    <n v="30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.23529411764706"/>
    <n v="34.074074074074076"/>
    <s v="music"/>
    <s v="rock"/>
    <x v="2293"/>
    <d v="2012-09-25T03:59:00"/>
    <n v="25.45765046296583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.08079999999998"/>
    <n v="65.214642857142863"/>
    <s v="music"/>
    <s v="rock"/>
    <x v="2294"/>
    <d v="2013-01-20T17:21:20"/>
    <n v="3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.25"/>
    <n v="44.205882352941174"/>
    <s v="music"/>
    <s v="rock"/>
    <x v="2295"/>
    <d v="2013-01-26T22:54:16"/>
    <n v="30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.07142857142856"/>
    <n v="71.965517241379317"/>
    <s v="music"/>
    <s v="rock"/>
    <x v="2296"/>
    <d v="2012-02-23T17:33:46"/>
    <n v="35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0.6"/>
    <n v="52.94736842105263"/>
    <s v="music"/>
    <s v="rock"/>
    <x v="2297"/>
    <d v="2012-03-14T03:59:00"/>
    <n v="34.123738425929332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.07333333333332"/>
    <n v="109.45138888888889"/>
    <s v="music"/>
    <s v="rock"/>
    <x v="2298"/>
    <d v="2014-03-26T19:10:33"/>
    <n v="29.958333333335759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.16666666666663"/>
    <n v="75.035714285714292"/>
    <s v="music"/>
    <s v="rock"/>
    <x v="2299"/>
    <d v="2011-02-06T00:46:49"/>
    <n v="15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.25"/>
    <n v="115.71428571428571"/>
    <s v="music"/>
    <s v="rock"/>
    <x v="2300"/>
    <d v="2012-06-28T17:26:56"/>
    <n v="14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3.6044"/>
    <n v="31.659810426540286"/>
    <s v="music"/>
    <s v="indie rock"/>
    <x v="2301"/>
    <d v="2013-06-21T03:31:36"/>
    <n v="3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0.65217391304347"/>
    <n v="46.176470588235297"/>
    <s v="music"/>
    <s v="indie rock"/>
    <x v="2302"/>
    <d v="2013-12-31T07:00:00"/>
    <n v="33.423217592593573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.35829457364341"/>
    <n v="68.481650485436887"/>
    <s v="music"/>
    <s v="indie rock"/>
    <x v="2303"/>
    <d v="2011-12-13T03:39:56"/>
    <n v="40.041666666664241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0.70033333333335"/>
    <n v="53.469203539823013"/>
    <s v="music"/>
    <s v="indie rock"/>
    <x v="2304"/>
    <d v="2011-01-01T04:59:00"/>
    <n v="41.391770833331975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.22777777777779"/>
    <n v="109.10778443113773"/>
    <s v="music"/>
    <s v="indie rock"/>
    <x v="2305"/>
    <d v="2014-08-08T18:00:00"/>
    <n v="25.054722222223063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6.75857142857143"/>
    <n v="51.185616438356163"/>
    <s v="music"/>
    <s v="indie rock"/>
    <x v="2306"/>
    <d v="2012-03-10T04:02:09"/>
    <n v="30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6.65777537961894"/>
    <n v="27.936800000000002"/>
    <s v="music"/>
    <s v="indie rock"/>
    <x v="2307"/>
    <d v="2012-05-05T19:15:28"/>
    <n v="29.99994212963065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.30622"/>
    <n v="82.496921824104234"/>
    <s v="music"/>
    <s v="indie rock"/>
    <x v="2308"/>
    <d v="2014-08-29T01:00:00"/>
    <n v="28.078749999993306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6.67450000000001"/>
    <n v="59.817476635514019"/>
    <s v="music"/>
    <s v="indie rock"/>
    <x v="2309"/>
    <d v="2013-03-09T23:42:17"/>
    <n v="35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8.83978378378379"/>
    <n v="64.816470588235291"/>
    <s v="music"/>
    <s v="indie rock"/>
    <x v="2310"/>
    <d v="2013-03-21T18:03:35"/>
    <n v="29.958333333335759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.11111111111111"/>
    <n v="90.09615384615384"/>
    <s v="music"/>
    <s v="indie rock"/>
    <x v="2311"/>
    <d v="2014-05-07T00:06:29"/>
    <n v="30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7.86666666666666"/>
    <n v="40.962025316455694"/>
    <s v="music"/>
    <s v="indie rock"/>
    <x v="2312"/>
    <d v="2014-04-18T23:00:00"/>
    <n v="31.325486111112696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5.84040000000002"/>
    <n v="56.000127388535034"/>
    <s v="music"/>
    <s v="indie rock"/>
    <x v="2313"/>
    <d v="2012-05-03T23:00:26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6.97"/>
    <n v="37.672800000000002"/>
    <s v="music"/>
    <s v="indie rock"/>
    <x v="2314"/>
    <d v="2012-06-07T13:14:17"/>
    <n v="30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2.60000000000001"/>
    <n v="40.078125"/>
    <s v="music"/>
    <s v="indie rock"/>
    <x v="2315"/>
    <d v="2012-05-05T17:25:43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.04266666666666"/>
    <n v="78.031999999999996"/>
    <s v="music"/>
    <s v="indie rock"/>
    <x v="2316"/>
    <d v="2009-12-09T18:24:00"/>
    <n v="77.041550925925549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0909090909091"/>
    <s v="music"/>
    <s v="indie rock"/>
    <x v="2317"/>
    <d v="2010-02-15T05:00:00"/>
    <n v="31.666099537040282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.05999999999999"/>
    <n v="37.134969325153371"/>
    <s v="music"/>
    <s v="indie rock"/>
    <x v="2318"/>
    <d v="2009-09-26T03:59:00"/>
    <n v="31.522291666668025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7.69999999999999"/>
    <n v="41.961038961038959"/>
    <s v="music"/>
    <s v="indie rock"/>
    <x v="2319"/>
    <d v="2013-12-15T01:58:05"/>
    <n v="30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8.66"/>
    <n v="61.044943820224717"/>
    <s v="music"/>
    <s v="indie rock"/>
    <x v="2320"/>
    <d v="2014-04-02T18:36:40"/>
    <n v="34.958333333335759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.120962394619681"/>
    <n v="64.53125"/>
    <s v="food"/>
    <s v="small batch"/>
    <x v="2321"/>
    <d v="2017-04-04T05:15:01"/>
    <n v="29.95833333332848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9"/>
    <n v="21.25"/>
    <s v="food"/>
    <s v="small batch"/>
    <x v="2322"/>
    <d v="2017-04-09T20:29:29"/>
    <n v="29.95833333332848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s v="food"/>
    <s v="small batch"/>
    <x v="2323"/>
    <d v="2017-03-20T18:07:27"/>
    <n v="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0.733333333333334"/>
    <n v="25.491803278688526"/>
    <s v="food"/>
    <s v="small batch"/>
    <x v="2324"/>
    <d v="2017-03-26T20:14:45"/>
    <n v="29.95833333332848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28571428571429"/>
    <s v="food"/>
    <s v="small batch"/>
    <x v="2325"/>
    <d v="2017-03-29T23:32:11"/>
    <n v="29.958333333335759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0.72"/>
    <n v="108"/>
    <s v="food"/>
    <s v="small batch"/>
    <x v="2326"/>
    <d v="2017-04-30T17:00:00"/>
    <n v="51.674212962956517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.09431428571429"/>
    <n v="54.883162444113267"/>
    <s v="food"/>
    <s v="small batch"/>
    <x v="2327"/>
    <d v="2014-08-26T22:00:40"/>
    <n v="35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.45000000000002"/>
    <n v="47.383612662942269"/>
    <s v="food"/>
    <s v="small batch"/>
    <x v="2328"/>
    <d v="2015-06-14T18:45:37"/>
    <n v="30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5.91999999999999"/>
    <n v="211.84"/>
    <s v="food"/>
    <s v="small batch"/>
    <x v="2329"/>
    <d v="2014-07-17T14:59:06"/>
    <n v="30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.42285714285715"/>
    <n v="219.92638036809817"/>
    <s v="food"/>
    <s v="small batch"/>
    <x v="2330"/>
    <d v="2015-12-25T00:00:00"/>
    <n v="30.10019675926014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.31375"/>
    <n v="40.795406360424032"/>
    <s v="food"/>
    <s v="small batch"/>
    <x v="2331"/>
    <d v="2014-08-18T00:08:10"/>
    <n v="3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.30800000000001"/>
    <n v="75.502840909090907"/>
    <s v="food"/>
    <s v="small batch"/>
    <x v="2332"/>
    <d v="2015-02-06T15:04:31"/>
    <n v="3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.16666666666666"/>
    <n v="13.542553191489361"/>
    <s v="food"/>
    <s v="small batch"/>
    <x v="2333"/>
    <d v="2014-05-29T17:50:00"/>
    <n v="21.092708333329938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1.95"/>
    <n v="60.865671641791046"/>
    <s v="food"/>
    <s v="small batch"/>
    <x v="2334"/>
    <d v="2014-11-05T17:34:00"/>
    <n v="30.061828703706851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.27200000000001"/>
    <n v="115.69230769230769"/>
    <s v="food"/>
    <s v="small batch"/>
    <x v="2335"/>
    <d v="2014-06-11T13:44:03"/>
    <n v="30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0.73254999999995"/>
    <n v="48.104623556581984"/>
    <s v="food"/>
    <s v="small batch"/>
    <x v="2336"/>
    <d v="2014-03-08T22:11:35"/>
    <n v="40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0.65833333333333"/>
    <n v="74.184357541899445"/>
    <s v="food"/>
    <s v="small batch"/>
    <x v="2337"/>
    <d v="2014-06-26T15:22:23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.14333333333335"/>
    <n v="123.34552845528455"/>
    <s v="food"/>
    <s v="small batch"/>
    <x v="2338"/>
    <d v="2014-06-29T21:31:24"/>
    <n v="30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.20799999999997"/>
    <n v="66.623188405797094"/>
    <s v="food"/>
    <s v="small batch"/>
    <x v="2339"/>
    <d v="2016-12-19T07:59:00"/>
    <n v="30.532766203708888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5.77749999999999"/>
    <n v="104.99007444168734"/>
    <s v="food"/>
    <s v="small batch"/>
    <x v="2340"/>
    <d v="2016-10-30T15:25:38"/>
    <n v="30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n v="0"/>
    <s v="technology"/>
    <s v="web"/>
    <x v="2341"/>
    <d v="2015-07-12T19:31:44"/>
    <n v="3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n v="0"/>
    <s v="technology"/>
    <s v="web"/>
    <x v="2342"/>
    <d v="2014-10-06T05:00:00"/>
    <n v="20.506134259259852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s v="technology"/>
    <s v="web"/>
    <x v="2343"/>
    <d v="2016-01-08T19:47:00"/>
    <n v="49.999016203699284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.1"/>
    <n v="1"/>
    <s v="technology"/>
    <s v="web"/>
    <x v="2344"/>
    <d v="2016-06-24T17:27:49"/>
    <n v="30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n v="0"/>
    <s v="technology"/>
    <s v="web"/>
    <x v="2345"/>
    <d v="2015-03-31T23:39:00"/>
    <n v="34.983611111107166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5000000000000002E-2"/>
    <n v="13"/>
    <s v="technology"/>
    <s v="web"/>
    <x v="2346"/>
    <d v="2016-10-17T19:10:31"/>
    <n v="45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5"/>
    <n v="15"/>
    <s v="technology"/>
    <s v="web"/>
    <x v="2347"/>
    <d v="2016-08-25T14:34:36"/>
    <n v="30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.38571428571428573"/>
    <n v="54"/>
    <s v="technology"/>
    <s v="web"/>
    <x v="2348"/>
    <d v="2016-02-20T22:22:18"/>
    <n v="6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n v="0"/>
    <s v="technology"/>
    <s v="web"/>
    <x v="2349"/>
    <d v="2015-08-11T18:37:08"/>
    <n v="29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n v="0"/>
    <s v="technology"/>
    <s v="web"/>
    <x v="2350"/>
    <d v="2017-01-03T20:12:50"/>
    <n v="3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0.5714285714285714"/>
    <n v="15.428571428571429"/>
    <s v="technology"/>
    <s v="web"/>
    <x v="2351"/>
    <d v="2015-04-30T02:25:39"/>
    <n v="3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n v="0"/>
    <s v="technology"/>
    <s v="web"/>
    <x v="2352"/>
    <d v="2015-06-06T15:12:32"/>
    <n v="6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n v="0"/>
    <s v="technology"/>
    <s v="web"/>
    <x v="2353"/>
    <d v="2015-04-21T16:13:42"/>
    <n v="1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5E-2"/>
    <n v="25"/>
    <s v="technology"/>
    <s v="web"/>
    <x v="2354"/>
    <d v="2015-01-10T17:21:00"/>
    <n v="6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0.6875"/>
    <n v="27.5"/>
    <s v="technology"/>
    <s v="web"/>
    <x v="2355"/>
    <d v="2015-05-02T22:02:16"/>
    <n v="30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n v="0"/>
    <s v="technology"/>
    <s v="web"/>
    <x v="2356"/>
    <d v="2015-06-05T18:48:24"/>
    <n v="30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n v="0"/>
    <s v="technology"/>
    <s v="web"/>
    <x v="2357"/>
    <d v="2015-10-17T14:52:58"/>
    <n v="30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n v="0"/>
    <s v="technology"/>
    <s v="web"/>
    <x v="2358"/>
    <d v="2015-01-31T00:39:00"/>
    <n v="56.09611111111007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4.680000000000001"/>
    <n v="367"/>
    <s v="technology"/>
    <s v="web"/>
    <x v="2359"/>
    <d v="2015-08-03T15:35:24"/>
    <n v="60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.04"/>
    <n v="2"/>
    <s v="technology"/>
    <s v="web"/>
    <x v="2360"/>
    <d v="2016-02-07T16:58:00"/>
    <n v="3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n v="0"/>
    <s v="technology"/>
    <s v="web"/>
    <x v="2361"/>
    <d v="2016-04-30T22:00:00"/>
    <n v="24.05777777777984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8.571428571428569"/>
    <n v="60"/>
    <s v="technology"/>
    <s v="web"/>
    <x v="2362"/>
    <d v="2014-12-11T16:31:10"/>
    <n v="3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n v="0"/>
    <s v="technology"/>
    <s v="web"/>
    <x v="2363"/>
    <d v="2015-12-29T00:16:40"/>
    <n v="45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n v="0"/>
    <s v="technology"/>
    <s v="web"/>
    <x v="2364"/>
    <d v="2015-10-26T22:25:56"/>
    <n v="55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n v="0"/>
    <s v="technology"/>
    <s v="web"/>
    <x v="2365"/>
    <d v="2016-01-17T23:00:00"/>
    <n v="40.221932870364981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0.52"/>
    <n v="97.407407407407405"/>
    <s v="technology"/>
    <s v="web"/>
    <x v="2366"/>
    <d v="2015-10-21T12:45:33"/>
    <n v="3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"/>
    <n v="47.857142857142854"/>
    <s v="technology"/>
    <s v="web"/>
    <x v="2367"/>
    <d v="2016-04-25T22:16:56"/>
    <n v="59.958333333335759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.25"/>
    <n v="50"/>
    <s v="technology"/>
    <s v="web"/>
    <x v="2368"/>
    <d v="2015-04-14T16:19:25"/>
    <n v="44.95833333334303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n v="0"/>
    <s v="technology"/>
    <s v="web"/>
    <x v="2369"/>
    <d v="2016-02-10T19:30:11"/>
    <n v="30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.32800000000000001"/>
    <n v="20.5"/>
    <s v="technology"/>
    <s v="web"/>
    <x v="2370"/>
    <d v="2014-12-18T04:32:21"/>
    <n v="30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n v="0"/>
    <s v="technology"/>
    <s v="web"/>
    <x v="2371"/>
    <d v="2015-06-25T18:39:56"/>
    <n v="3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29"/>
    <n v="30"/>
    <s v="technology"/>
    <s v="web"/>
    <x v="2372"/>
    <d v="2015-04-24T01:39:31"/>
    <n v="30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5E-3"/>
    <n v="50"/>
    <s v="technology"/>
    <s v="web"/>
    <x v="2373"/>
    <d v="2015-08-29T15:53:44"/>
    <n v="30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6E-2"/>
    <n v="10"/>
    <s v="technology"/>
    <s v="web"/>
    <x v="2374"/>
    <d v="2015-02-12T20:14:20"/>
    <n v="3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n v="0"/>
    <s v="technology"/>
    <s v="web"/>
    <x v="2375"/>
    <d v="2016-09-09T20:03:57"/>
    <n v="30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0.877666666666666"/>
    <n v="81.582499999999996"/>
    <s v="technology"/>
    <s v="web"/>
    <x v="2376"/>
    <d v="2015-12-10T22:12:46"/>
    <n v="3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n v="0"/>
    <s v="technology"/>
    <s v="web"/>
    <x v="2377"/>
    <d v="2016-11-25T21:53:03"/>
    <n v="30.04166666667151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n v="0"/>
    <s v="technology"/>
    <s v="web"/>
    <x v="2378"/>
    <d v="2015-08-26T00:18:50"/>
    <n v="29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n v="0"/>
    <s v="technology"/>
    <s v="web"/>
    <x v="2379"/>
    <d v="2015-10-05T00:23:36"/>
    <n v="45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.36666666666666664"/>
    <n v="18.333333333333332"/>
    <s v="technology"/>
    <s v="web"/>
    <x v="2380"/>
    <d v="2015-10-01T19:02:22"/>
    <n v="30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"/>
    <n v="224.42857142857142"/>
    <s v="technology"/>
    <s v="web"/>
    <x v="2381"/>
    <d v="2015-04-10T22:27:28"/>
    <n v="30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"/>
    <n v="37.5"/>
    <s v="technology"/>
    <s v="web"/>
    <x v="2382"/>
    <d v="2015-08-04T04:30:03"/>
    <n v="25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6"/>
    <n v="145"/>
    <s v="technology"/>
    <s v="web"/>
    <x v="2383"/>
    <d v="2015-02-22T01:21:47"/>
    <n v="3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0.8"/>
    <n v="1"/>
    <s v="technology"/>
    <s v="web"/>
    <x v="2384"/>
    <d v="2014-11-14T02:37:23"/>
    <n v="30.04166666667151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3"/>
    <n v="112.57142857142857"/>
    <s v="technology"/>
    <s v="web"/>
    <x v="2385"/>
    <d v="2015-08-05T16:50:32"/>
    <n v="30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n v="0"/>
    <s v="technology"/>
    <s v="web"/>
    <x v="2386"/>
    <d v="2015-01-10T20:07:04"/>
    <n v="60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0.68399999999999994"/>
    <n v="342"/>
    <s v="technology"/>
    <s v="web"/>
    <x v="2387"/>
    <d v="2016-07-22T15:02:20"/>
    <n v="45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2"/>
    <n v="57.875"/>
    <s v="technology"/>
    <s v="web"/>
    <x v="2388"/>
    <d v="2015-01-15T19:29:00"/>
    <n v="29.958113425920601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.1875"/>
    <n v="30"/>
    <s v="technology"/>
    <s v="web"/>
    <x v="2389"/>
    <d v="2015-07-25T21:59:00"/>
    <n v="31.262592592596775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n v="0"/>
    <s v="technology"/>
    <s v="web"/>
    <x v="2390"/>
    <d v="2015-01-04T06:17:44"/>
    <n v="40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.125"/>
    <n v="25"/>
    <s v="technology"/>
    <s v="web"/>
    <x v="2391"/>
    <d v="2015-03-31T18:04:04"/>
    <n v="29.958333333343035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n v="0"/>
    <s v="technology"/>
    <s v="web"/>
    <x v="2392"/>
    <d v="2015-10-29T02:53:43"/>
    <n v="30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.05"/>
    <n v="50"/>
    <s v="technology"/>
    <s v="web"/>
    <x v="2393"/>
    <d v="2015-08-08T15:33:37"/>
    <n v="3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.06"/>
    <n v="1.5"/>
    <s v="technology"/>
    <s v="web"/>
    <x v="2394"/>
    <d v="2015-02-26T08:41:33"/>
    <n v="30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n v="0"/>
    <s v="technology"/>
    <s v="web"/>
    <x v="2395"/>
    <d v="2017-01-10T08:57:00"/>
    <n v="28.251539351847896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.2"/>
    <n v="10"/>
    <s v="technology"/>
    <s v="web"/>
    <x v="2396"/>
    <d v="2015-10-15T20:22:38"/>
    <n v="3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n v="0"/>
    <s v="technology"/>
    <s v="web"/>
    <x v="2397"/>
    <d v="2015-01-02T21:14:16"/>
    <n v="30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n v="0"/>
    <s v="technology"/>
    <s v="web"/>
    <x v="2398"/>
    <d v="2015-07-02T21:59:44"/>
    <n v="3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n v="0"/>
    <s v="technology"/>
    <s v="web"/>
    <x v="2399"/>
    <d v="2014-12-18T20:28:26"/>
    <n v="35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n v="0"/>
    <s v="technology"/>
    <s v="web"/>
    <x v="2400"/>
    <d v="2016-04-14T06:26:04"/>
    <n v="30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0.71785714285714286"/>
    <n v="22.333333333333332"/>
    <s v="food"/>
    <s v="food trucks"/>
    <x v="2401"/>
    <d v="2016-03-05T19:44:56"/>
    <n v="60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.43333333333333329"/>
    <n v="52"/>
    <s v="food"/>
    <s v="food trucks"/>
    <x v="2402"/>
    <d v="2015-05-13T16:18:51"/>
    <n v="3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6.833333333333332"/>
    <n v="16.833333333333332"/>
    <s v="food"/>
    <s v="food trucks"/>
    <x v="2403"/>
    <d v="2016-03-30T20:10:58"/>
    <n v="59.95833333333575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n v="0"/>
    <s v="food"/>
    <s v="food trucks"/>
    <x v="2404"/>
    <d v="2016-01-03T00:56:47"/>
    <n v="30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2.52"/>
    <n v="56.3"/>
    <s v="food"/>
    <s v="food trucks"/>
    <x v="2405"/>
    <d v="2016-09-03T14:02:55"/>
    <n v="21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.384615384615387"/>
    <n v="84.0625"/>
    <s v="food"/>
    <s v="food trucks"/>
    <x v="2406"/>
    <d v="2015-01-19T02:39:50"/>
    <n v="4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.259090909090908"/>
    <n v="168.39393939393941"/>
    <s v="food"/>
    <s v="food trucks"/>
    <x v="2407"/>
    <d v="2015-04-11T06:00:00"/>
    <n v="22.674444444448454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.2"/>
    <n v="15"/>
    <s v="food"/>
    <s v="food trucks"/>
    <x v="2408"/>
    <d v="2014-11-06T04:22:37"/>
    <n v="30.04166666667151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399999999999999"/>
    <n v="76.666666666666671"/>
    <s v="food"/>
    <s v="food trucks"/>
    <x v="2409"/>
    <d v="2015-08-18T21:01:15"/>
    <n v="3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n v="0"/>
    <s v="food"/>
    <s v="food trucks"/>
    <x v="2410"/>
    <d v="2015-09-07T09:47:55"/>
    <n v="30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0.60399999999999998"/>
    <n v="50.333333333333336"/>
    <s v="food"/>
    <s v="food trucks"/>
    <x v="2411"/>
    <d v="2015-08-25T17:34:42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n v="0"/>
    <s v="food"/>
    <s v="food trucks"/>
    <x v="2412"/>
    <d v="2016-11-26T18:41:13"/>
    <n v="45.041666666671517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0.83333333333333337"/>
    <n v="8.3333333333333339"/>
    <s v="food"/>
    <s v="food trucks"/>
    <x v="2413"/>
    <d v="2014-05-31T23:30:00"/>
    <n v="30.869421296294604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4"/>
    <n v="35.384615384615387"/>
    <s v="food"/>
    <s v="food trucks"/>
    <x v="2414"/>
    <d v="2015-08-22T03:59:00"/>
    <n v="39.470833333340124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0.55833333333333335"/>
    <n v="55.833333333333336"/>
    <s v="food"/>
    <s v="food trucks"/>
    <x v="2415"/>
    <d v="2016-07-15T20:42:26"/>
    <n v="30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2"/>
    <n v="5"/>
    <s v="food"/>
    <s v="food trucks"/>
    <x v="2416"/>
    <d v="2015-03-14T15:00:00"/>
    <n v="57.887233796296641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n v="0"/>
    <s v="food"/>
    <s v="food trucks"/>
    <x v="2417"/>
    <d v="2014-08-10T21:13:07"/>
    <n v="30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.02"/>
    <n v="1"/>
    <s v="food"/>
    <s v="food trucks"/>
    <x v="2418"/>
    <d v="2015-03-24T19:34:04"/>
    <n v="59.958333333343035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n v="0"/>
    <s v="food"/>
    <s v="food trucks"/>
    <x v="2419"/>
    <d v="2015-02-18T17:43:09"/>
    <n v="60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4.825133372851216"/>
    <n v="69.472222222222229"/>
    <s v="food"/>
    <s v="food trucks"/>
    <x v="2420"/>
    <d v="2014-11-10T01:41:35"/>
    <n v="60.041666666664241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2"/>
    <n v="1"/>
    <s v="food"/>
    <s v="food trucks"/>
    <x v="2421"/>
    <d v="2015-02-21T16:29:56"/>
    <n v="30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.2"/>
    <n v="1"/>
    <s v="food"/>
    <s v="food trucks"/>
    <x v="2422"/>
    <d v="2015-03-11T16:23:56"/>
    <n v="29.958333333343035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2"/>
    <n v="8"/>
    <s v="food"/>
    <s v="food trucks"/>
    <x v="2423"/>
    <d v="2014-12-31T16:54:50"/>
    <n v="3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"/>
    <n v="34.444444444444443"/>
    <s v="food"/>
    <s v="food trucks"/>
    <x v="2424"/>
    <d v="2014-10-27T21:25:08"/>
    <n v="30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2"/>
    <n v="1"/>
    <s v="food"/>
    <s v="food trucks"/>
    <x v="2425"/>
    <d v="2016-05-27T22:04:00"/>
    <n v="15.00568287036730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n v="0"/>
    <s v="food"/>
    <s v="food trucks"/>
    <x v="2426"/>
    <d v="2015-08-08T04:04:52"/>
    <n v="60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E-3"/>
    <n v="1"/>
    <s v="food"/>
    <s v="food trucks"/>
    <x v="2427"/>
    <d v="2016-03-23T06:38:53"/>
    <n v="39.958333333343035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3"/>
    <n v="1"/>
    <s v="food"/>
    <s v="food trucks"/>
    <x v="2428"/>
    <d v="2015-03-12T17:49:11"/>
    <n v="29.958333333328483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"/>
    <n v="501.25"/>
    <s v="food"/>
    <s v="food trucks"/>
    <x v="2429"/>
    <d v="2017-02-05T16:44:00"/>
    <n v="36.817986111112987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0.70000000000000007"/>
    <n v="10.5"/>
    <s v="food"/>
    <s v="food trucks"/>
    <x v="2430"/>
    <d v="2016-02-12T03:08:24"/>
    <n v="30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E-3"/>
    <n v="1"/>
    <s v="food"/>
    <s v="food trucks"/>
    <x v="2431"/>
    <d v="2016-06-28T02:23:33"/>
    <n v="60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2"/>
    <n v="1"/>
    <s v="food"/>
    <s v="food trucks"/>
    <x v="2432"/>
    <d v="2015-03-08T05:14:57"/>
    <n v="30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n v="0"/>
    <s v="food"/>
    <s v="food trucks"/>
    <x v="2433"/>
    <d v="2016-02-27T21:35:43"/>
    <n v="30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.13"/>
    <n v="13"/>
    <s v="food"/>
    <s v="food trucks"/>
    <x v="2434"/>
    <d v="2015-08-04T04:27:54"/>
    <n v="4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.48960000000000004"/>
    <n v="306"/>
    <s v="food"/>
    <s v="food trucks"/>
    <x v="2435"/>
    <d v="2015-10-05T06:39:46"/>
    <n v="3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4E-2"/>
    <n v="22.5"/>
    <s v="food"/>
    <s v="food trucks"/>
    <x v="2436"/>
    <d v="2016-01-29T14:46:10"/>
    <n v="6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n v="0"/>
    <s v="food"/>
    <s v="food trucks"/>
    <x v="2437"/>
    <d v="2015-03-17T18:00:00"/>
    <n v="48.78486111111124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.33333333333333337"/>
    <n v="50"/>
    <s v="food"/>
    <s v="food trucks"/>
    <x v="2438"/>
    <d v="2015-12-07T22:57:42"/>
    <n v="60.041666666671517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n v="0"/>
    <s v="food"/>
    <s v="food trucks"/>
    <x v="2439"/>
    <d v="2015-10-18T19:38:49"/>
    <n v="30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.2"/>
    <n v="5"/>
    <s v="food"/>
    <s v="food trucks"/>
    <x v="2440"/>
    <d v="2016-02-13T21:35:13"/>
    <n v="30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7.88"/>
    <n v="74.22935779816514"/>
    <s v="food"/>
    <s v="small batch"/>
    <x v="2441"/>
    <d v="2015-07-23T04:59:00"/>
    <n v="21.082013888888469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5.94166666666666"/>
    <n v="81.252688172043008"/>
    <s v="food"/>
    <s v="small batch"/>
    <x v="2442"/>
    <d v="2015-03-19T15:00:28"/>
    <n v="29.958333333343035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2.51495"/>
    <n v="130.23469453376205"/>
    <s v="food"/>
    <s v="small batch"/>
    <x v="2443"/>
    <d v="2014-08-15T15:00:22"/>
    <n v="30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8.60000000000001"/>
    <n v="53.409836065573771"/>
    <s v="food"/>
    <s v="small batch"/>
    <x v="2444"/>
    <d v="2016-05-25T18:06:31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2.8"/>
    <n v="75.130434782608702"/>
    <s v="food"/>
    <s v="small batch"/>
    <x v="2445"/>
    <d v="2015-09-26T04:33:41"/>
    <n v="3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7.98"/>
    <n v="75.666666666666671"/>
    <s v="food"/>
    <s v="small batch"/>
    <x v="2446"/>
    <d v="2016-11-26T15:27:51"/>
    <n v="30.041666666671517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.20000000000005"/>
    <n v="31.691394658753708"/>
    <s v="food"/>
    <s v="small batch"/>
    <x v="2447"/>
    <d v="2016-11-12T04:00:00"/>
    <n v="31.696840277785668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7.5"/>
    <n v="47.777777777777779"/>
    <s v="food"/>
    <s v="small batch"/>
    <x v="2448"/>
    <d v="2016-08-31T05:36:00"/>
    <n v="5.9172106481564697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s v="food"/>
    <s v="small batch"/>
    <x v="2449"/>
    <d v="2014-11-30T04:25:15"/>
    <n v="30.041666666664241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1.53353333333335"/>
    <n v="149.31401960784314"/>
    <s v="food"/>
    <s v="small batch"/>
    <x v="2450"/>
    <d v="2014-10-28T03:11:00"/>
    <n v="38.0602314814823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.45"/>
    <n v="62.06989247311828"/>
    <s v="food"/>
    <s v="small batch"/>
    <x v="2451"/>
    <d v="2017-03-05T21:48:10"/>
    <n v="2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3.5"/>
    <n v="53.4"/>
    <s v="food"/>
    <s v="small batch"/>
    <x v="2452"/>
    <d v="2015-12-29T23:00:00"/>
    <n v="29.11458333332848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4.69999999999999"/>
    <n v="69.268656716417908"/>
    <s v="food"/>
    <s v="small batch"/>
    <x v="2453"/>
    <d v="2017-02-02T16:36:49"/>
    <n v="30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0.84571428571429"/>
    <n v="271.50769230769231"/>
    <s v="food"/>
    <s v="small batch"/>
    <x v="2454"/>
    <d v="2017-03-11T04:50:08"/>
    <n v="35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25"/>
    <s v="food"/>
    <s v="small batch"/>
    <x v="2455"/>
    <d v="2016-04-20T18:45:50"/>
    <n v="28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0.86666666666667"/>
    <n v="40.492537313432834"/>
    <s v="food"/>
    <s v="small batch"/>
    <x v="2456"/>
    <d v="2017-02-25T23:03:59"/>
    <n v="30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.30434782608695"/>
    <n v="189.75806451612902"/>
    <s v="food"/>
    <s v="small batch"/>
    <x v="2457"/>
    <d v="2016-03-24T13:27:36"/>
    <n v="29.958333333335759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.17999999999999"/>
    <n v="68.862499999999997"/>
    <s v="food"/>
    <s v="small batch"/>
    <x v="2458"/>
    <d v="2016-06-09T19:00:00"/>
    <n v="34.919930555559404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.25"/>
    <n v="108.77659574468085"/>
    <s v="food"/>
    <s v="small batch"/>
    <x v="2459"/>
    <d v="2016-03-23T14:18:05"/>
    <n v="44.95833333332848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0.78823529411764"/>
    <n v="125.98529411764706"/>
    <s v="food"/>
    <s v="small batch"/>
    <x v="2460"/>
    <d v="2017-01-03T04:17:00"/>
    <n v="33.99135416666104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3.8"/>
    <n v="90.523255813953483"/>
    <s v="music"/>
    <s v="indie rock"/>
    <x v="2461"/>
    <d v="2011-10-01T03:00:00"/>
    <n v="33.112303240741312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0.70833333333334"/>
    <n v="28.880434782608695"/>
    <s v="music"/>
    <s v="indie rock"/>
    <x v="2462"/>
    <d v="2012-07-19T04:28:16"/>
    <n v="20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.25000000000001"/>
    <n v="31"/>
    <s v="music"/>
    <s v="indie rock"/>
    <x v="2463"/>
    <d v="2013-04-16T19:00:00"/>
    <n v="39.680266203700739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.1"/>
    <n v="51.674418604651166"/>
    <s v="music"/>
    <s v="indie rock"/>
    <x v="2464"/>
    <d v="2015-09-30T19:29:00"/>
    <n v="28.911377314812853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.14285714285714"/>
    <n v="26.270833333333332"/>
    <s v="music"/>
    <s v="indie rock"/>
    <x v="2465"/>
    <d v="2012-09-23T17:15:48"/>
    <n v="30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7692307692308"/>
    <s v="music"/>
    <s v="indie rock"/>
    <x v="2466"/>
    <d v="2013-05-09T02:27:33"/>
    <n v="30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8.5"/>
    <n v="27.558139534883722"/>
    <s v="music"/>
    <s v="indie rock"/>
    <x v="2467"/>
    <d v="2012-05-10T17:00:00"/>
    <n v="13.83413194444438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.21700000000001"/>
    <n v="36.97137931034483"/>
    <s v="music"/>
    <s v="indie rock"/>
    <x v="2468"/>
    <d v="2012-10-28T05:00:00"/>
    <n v="36.054155092599103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3.66666666666667"/>
    <n v="29.021276595744681"/>
    <s v="music"/>
    <s v="indie rock"/>
    <x v="2469"/>
    <d v="2011-02-08T10:18:49"/>
    <n v="25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.16400000000002"/>
    <n v="28.65666666666667"/>
    <s v="music"/>
    <s v="indie rock"/>
    <x v="2470"/>
    <d v="2012-05-24T01:47:35"/>
    <n v="30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47058823529413"/>
    <s v="music"/>
    <s v="indie rock"/>
    <x v="2471"/>
    <d v="2012-01-25T23:49:52"/>
    <n v="40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5.76026666666667"/>
    <n v="97.904038461538462"/>
    <s v="music"/>
    <s v="indie rock"/>
    <x v="2472"/>
    <d v="2010-09-04T01:03:00"/>
    <n v="70.928240740737238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3191489361701"/>
    <s v="music"/>
    <s v="indie rock"/>
    <x v="2473"/>
    <d v="2012-11-10T18:57:49"/>
    <n v="30.041666666664241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.00360000000002"/>
    <n v="131.58368421052631"/>
    <s v="music"/>
    <s v="indie rock"/>
    <x v="2474"/>
    <d v="2010-10-11T00:16:16"/>
    <n v="45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4.71999999999998"/>
    <n v="32.320987654320987"/>
    <s v="music"/>
    <s v="indie rock"/>
    <x v="2475"/>
    <d v="2010-07-10T22:00:00"/>
    <n v="59.628993055550382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.02249999999999"/>
    <n v="61.103999999999999"/>
    <s v="music"/>
    <s v="indie rock"/>
    <x v="2476"/>
    <d v="2014-11-03T08:52:50"/>
    <n v="33.041666666671517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.33333333333334"/>
    <n v="31.341463414634145"/>
    <s v="music"/>
    <s v="indie rock"/>
    <x v="2477"/>
    <d v="2012-08-12T16:35:45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7.49999999999999"/>
    <n v="129.1139240506329"/>
    <s v="music"/>
    <s v="indie rock"/>
    <x v="2478"/>
    <d v="2013-01-13T22:48:33"/>
    <n v="30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.44333333333333"/>
    <n v="25.020624999999999"/>
    <s v="music"/>
    <s v="indie rock"/>
    <x v="2479"/>
    <d v="2012-07-28T02:00:00"/>
    <n v="10.356550925927877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s v="music"/>
    <s v="indie rock"/>
    <x v="2480"/>
    <d v="2015-10-10T22:28:04"/>
    <n v="6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2.91099999999999"/>
    <n v="47.541473684210523"/>
    <s v="music"/>
    <s v="indie rock"/>
    <x v="2481"/>
    <d v="2012-04-30T15:30:08"/>
    <n v="30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.1"/>
    <n v="40.04"/>
    <s v="music"/>
    <s v="indie rock"/>
    <x v="2482"/>
    <d v="2011-08-01T18:46:23"/>
    <n v="45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3.72727272727272"/>
    <n v="65.84210526315789"/>
    <s v="music"/>
    <s v="indie rock"/>
    <x v="2483"/>
    <d v="2012-05-01T17:00:03"/>
    <n v="59.958333333335759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.31742857142855"/>
    <n v="46.401222222222216"/>
    <s v="music"/>
    <s v="indie rock"/>
    <x v="2484"/>
    <d v="2011-09-15T22:00:03"/>
    <n v="30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.25"/>
    <n v="50.365853658536587"/>
    <s v="music"/>
    <s v="indie rock"/>
    <x v="2485"/>
    <d v="2011-10-12T23:57:59"/>
    <n v="35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5.66666666666669"/>
    <n v="26.566666666666666"/>
    <s v="music"/>
    <s v="indie rock"/>
    <x v="2486"/>
    <d v="2012-04-22T16:59:36"/>
    <n v="30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.05066666666667"/>
    <n v="39.493684210526318"/>
    <s v="music"/>
    <s v="indie rock"/>
    <x v="2487"/>
    <d v="2012-05-27T01:59:57"/>
    <n v="30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6.69999999999999"/>
    <n v="49.246153846153845"/>
    <s v="music"/>
    <s v="indie rock"/>
    <x v="2488"/>
    <d v="2011-11-16T16:11:48"/>
    <n v="30.041666666664241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3.67142857142858"/>
    <n v="62.38"/>
    <s v="music"/>
    <s v="indie rock"/>
    <x v="2489"/>
    <d v="2013-05-09T16:33:59"/>
    <n v="30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.39999999999999"/>
    <n v="37.9375"/>
    <s v="music"/>
    <s v="indie rock"/>
    <x v="2490"/>
    <d v="2012-06-23T05:27:56"/>
    <n v="60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.2"/>
    <n v="51.6"/>
    <s v="music"/>
    <s v="indie rock"/>
    <x v="2491"/>
    <d v="2011-01-16T01:51:00"/>
    <n v="16.237800925919146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77777777777779"/>
    <s v="music"/>
    <s v="indie rock"/>
    <x v="2492"/>
    <d v="2012-06-16T09:59:00"/>
    <n v="51.430000000000291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8.69999999999999"/>
    <n v="99.382239382239376"/>
    <s v="music"/>
    <s v="indie rock"/>
    <x v="2493"/>
    <d v="2013-04-29T04:02:20"/>
    <n v="45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.00533333333333"/>
    <n v="38.848205128205123"/>
    <s v="music"/>
    <s v="indie rock"/>
    <x v="2494"/>
    <d v="2012-05-23T15:29:04"/>
    <n v="30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7.53666666666665"/>
    <n v="45.548809523809524"/>
    <s v="music"/>
    <s v="indie rock"/>
    <x v="2495"/>
    <d v="2012-06-06T22:42:55"/>
    <n v="30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s v="music"/>
    <s v="indie rock"/>
    <x v="2496"/>
    <d v="2013-03-29T22:54:52"/>
    <n v="34.95833333332848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2.7715"/>
    <n v="80.551071428571419"/>
    <s v="music"/>
    <s v="indie rock"/>
    <x v="2497"/>
    <d v="2011-08-05T21:05:38"/>
    <n v="30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5.60000000000001"/>
    <n v="52.8"/>
    <s v="music"/>
    <s v="indie rock"/>
    <x v="2498"/>
    <d v="2015-01-27T23:13:07"/>
    <n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2.625"/>
    <n v="47.676470588235297"/>
    <s v="music"/>
    <s v="indie rock"/>
    <x v="2499"/>
    <d v="2012-12-31T18:00:00"/>
    <n v="48.10142361111502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.33333333333333"/>
    <n v="23.448275862068964"/>
    <s v="music"/>
    <s v="indie rock"/>
    <x v="2500"/>
    <d v="2012-06-23T18:32:55"/>
    <n v="30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7"/>
    <n v="40.142857142857146"/>
    <s v="food"/>
    <s v="restaurants"/>
    <x v="2501"/>
    <d v="2015-09-27T18:38:24"/>
    <n v="30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6E-2"/>
    <n v="17.2"/>
    <s v="food"/>
    <s v="restaurants"/>
    <x v="2502"/>
    <d v="2014-09-21T19:48:38"/>
    <n v="45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n v="0"/>
    <s v="food"/>
    <s v="restaurants"/>
    <x v="2503"/>
    <d v="2016-06-07T21:06:00"/>
    <n v="29.9797685185185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n v="0"/>
    <s v="food"/>
    <s v="restaurants"/>
    <x v="2504"/>
    <d v="2014-11-15T01:22:14"/>
    <n v="30.041666666671517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n v="0"/>
    <s v="food"/>
    <s v="restaurants"/>
    <x v="2505"/>
    <d v="2015-03-14T00:20:16"/>
    <n v="29.958333333335759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0.6"/>
    <n v="15"/>
    <s v="food"/>
    <s v="restaurants"/>
    <x v="2506"/>
    <d v="2015-10-03T21:00:00"/>
    <n v="22.577905092592118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n v="0"/>
    <s v="food"/>
    <s v="restaurants"/>
    <x v="2507"/>
    <d v="2015-05-11T01:45:04"/>
    <n v="30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n v="0"/>
    <s v="food"/>
    <s v="restaurants"/>
    <x v="2508"/>
    <d v="2014-08-14T22:50:34"/>
    <n v="30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"/>
    <n v="35.714285714285715"/>
    <s v="food"/>
    <s v="restaurants"/>
    <x v="2509"/>
    <d v="2015-04-20T18:25:49"/>
    <n v="55.95833333333575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.15"/>
    <n v="37.5"/>
    <s v="food"/>
    <s v="restaurants"/>
    <x v="2510"/>
    <d v="2015-05-14T23:56:12"/>
    <n v="60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n v="0"/>
    <s v="food"/>
    <s v="restaurants"/>
    <x v="2511"/>
    <d v="2016-02-01T10:43:33"/>
    <n v="30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n v="0"/>
    <s v="food"/>
    <s v="restaurants"/>
    <x v="2512"/>
    <d v="2014-12-13T21:02:41"/>
    <n v="15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n v="0"/>
    <s v="food"/>
    <s v="restaurants"/>
    <x v="2513"/>
    <d v="2017-02-26T00:09:49"/>
    <n v="60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"/>
    <n v="52.5"/>
    <s v="food"/>
    <s v="restaurants"/>
    <x v="2514"/>
    <d v="2014-08-20T09:21:17"/>
    <n v="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8.600000000000001"/>
    <n v="77.5"/>
    <s v="food"/>
    <s v="restaurants"/>
    <x v="2515"/>
    <d v="2015-02-22T20:09:13"/>
    <n v="30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n v="0"/>
    <s v="food"/>
    <s v="restaurants"/>
    <x v="2516"/>
    <d v="2014-11-29T16:40:52"/>
    <n v="30.041666666671517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4"/>
    <n v="53.545454545454547"/>
    <s v="food"/>
    <s v="restaurants"/>
    <x v="2517"/>
    <d v="2015-03-19T18:15:30"/>
    <n v="29.958333333328483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n v="0"/>
    <s v="food"/>
    <s v="restaurants"/>
    <x v="2518"/>
    <d v="2014-11-13T17:20:28"/>
    <n v="30.041666666664241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5E-2"/>
    <n v="16.25"/>
    <s v="food"/>
    <s v="restaurants"/>
    <x v="2519"/>
    <d v="2014-07-19T03:43:24"/>
    <n v="30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n v="0"/>
    <s v="food"/>
    <s v="restaurants"/>
    <x v="2520"/>
    <d v="2016-10-15T19:21:00"/>
    <n v="46.20572916665696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.48792"/>
    <n v="103.68174242424243"/>
    <s v="music"/>
    <s v="classical music"/>
    <x v="2521"/>
    <d v="2015-10-13T23:13:41"/>
    <n v="2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8518518518519"/>
    <s v="music"/>
    <s v="classical music"/>
    <x v="2522"/>
    <d v="2016-04-22T14:52:00"/>
    <n v="22.045833333329938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.44444444444446"/>
    <n v="54.153846153846153"/>
    <s v="music"/>
    <s v="classical music"/>
    <x v="2523"/>
    <d v="2014-11-18T00:24:52"/>
    <n v="30.041666666671517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1.6"/>
    <n v="177.2093023255814"/>
    <s v="music"/>
    <s v="classical music"/>
    <x v="2524"/>
    <d v="2014-12-21T04:30:00"/>
    <n v="32.380127314812853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.325"/>
    <n v="100.325"/>
    <s v="music"/>
    <s v="classical music"/>
    <x v="2525"/>
    <d v="2012-06-28T20:16:11"/>
    <n v="30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2.94999999999999"/>
    <n v="136.90909090909091"/>
    <s v="music"/>
    <s v="classical music"/>
    <x v="2526"/>
    <d v="2014-12-08T04:59:00"/>
    <n v="28.116504629630072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.125"/>
    <n v="57.535211267605632"/>
    <s v="music"/>
    <s v="classical music"/>
    <x v="2527"/>
    <d v="2013-10-18T03:59:00"/>
    <n v="18.414918981485243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.24974999999999"/>
    <n v="52.962839506172834"/>
    <s v="music"/>
    <s v="classical music"/>
    <x v="2528"/>
    <d v="2015-08-20T11:00:00"/>
    <n v="18.623807870360906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.28333333333333"/>
    <n v="82.328947368421055"/>
    <s v="music"/>
    <s v="classical music"/>
    <x v="2529"/>
    <d v="2012-03-25T00:56:15"/>
    <n v="44.958333333335759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666666666666"/>
    <s v="music"/>
    <s v="classical music"/>
    <x v="2530"/>
    <d v="2015-04-20T04:50:00"/>
    <n v="32.336747685185401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.4"/>
    <n v="74.06557377049181"/>
    <s v="music"/>
    <s v="classical music"/>
    <x v="2531"/>
    <d v="2015-08-15T03:59:00"/>
    <n v="22.4859490740782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.125"/>
    <n v="84.083333333333329"/>
    <s v="music"/>
    <s v="classical music"/>
    <x v="2532"/>
    <d v="2012-08-16T20:22:46"/>
    <n v="30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0.66666666666667"/>
    <n v="61.029411764705884"/>
    <s v="music"/>
    <s v="classical music"/>
    <x v="2533"/>
    <d v="2013-03-01T18:01:08"/>
    <n v="29.9995023148148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  <n v="51.549629629625997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3.77499999999999"/>
    <n v="266.08974358974359"/>
    <s v="music"/>
    <s v="classical music"/>
    <x v="2535"/>
    <d v="2014-12-01T19:59:05"/>
    <n v="31.041666666664241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5.99999999999999"/>
    <n v="7.25"/>
    <s v="music"/>
    <s v="classical music"/>
    <x v="2536"/>
    <d v="2013-07-30T02:32:46"/>
    <n v="21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.00000000000001"/>
    <n v="100"/>
    <s v="music"/>
    <s v="classical music"/>
    <x v="2537"/>
    <d v="2011-08-01T15:34:15"/>
    <n v="60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s v="music"/>
    <s v="classical music"/>
    <x v="2538"/>
    <d v="2013-02-24T04:59:00"/>
    <n v="30.697673611110076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.25"/>
    <n v="169.91525423728814"/>
    <s v="music"/>
    <s v="classical music"/>
    <x v="2539"/>
    <d v="2015-02-02T21:39:12"/>
    <n v="60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.4"/>
    <n v="95.740740740740748"/>
    <s v="music"/>
    <s v="classical music"/>
    <x v="2540"/>
    <d v="2011-10-29T16:12:01"/>
    <n v="60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.02857142857142"/>
    <n v="59.460317460317462"/>
    <s v="music"/>
    <s v="classical music"/>
    <x v="2541"/>
    <d v="2013-09-26T10:46:58"/>
    <n v="60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3.57142857142858"/>
    <n v="55.769230769230766"/>
    <s v="music"/>
    <s v="classical music"/>
    <x v="2542"/>
    <d v="2013-10-01T03:59:00"/>
    <n v="38.73938657407416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.4"/>
    <n v="30.076923076923077"/>
    <s v="music"/>
    <s v="classical music"/>
    <x v="2543"/>
    <d v="2011-01-02T03:00:00"/>
    <n v="31.017384259263054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0.82"/>
    <n v="88.438596491228068"/>
    <s v="music"/>
    <s v="classical music"/>
    <x v="2544"/>
    <d v="2012-07-08T12:29:29"/>
    <n v="30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.3"/>
    <n v="64.032786885245898"/>
    <s v="music"/>
    <s v="classical music"/>
    <x v="2545"/>
    <d v="2015-02-27T00:30:00"/>
    <n v="34.882662037038244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1.71428571428572"/>
    <n v="60.153846153846153"/>
    <s v="music"/>
    <s v="classical music"/>
    <x v="2546"/>
    <d v="2013-10-05T05:00:00"/>
    <n v="27.349780092597939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19.85454545454546"/>
    <n v="49.194029850746269"/>
    <s v="music"/>
    <s v="classical music"/>
    <x v="2547"/>
    <d v="2012-04-04T17:33:23"/>
    <n v="29.958333333335759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1.85"/>
    <n v="165.16216216216216"/>
    <s v="music"/>
    <s v="classical music"/>
    <x v="2548"/>
    <d v="2016-09-30T04:27:00"/>
    <n v="24.559988425920892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2.80254777070064"/>
    <n v="43.621621621621621"/>
    <s v="music"/>
    <s v="classical music"/>
    <x v="2549"/>
    <d v="2013-05-31T17:00:00"/>
    <n v="34.95057870370510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0.84615384615385"/>
    <n v="43.7"/>
    <s v="music"/>
    <s v="classical music"/>
    <x v="2550"/>
    <d v="2015-10-08T03:59:00"/>
    <n v="56.531643518523197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2.73469387755102"/>
    <n v="67.419642857142861"/>
    <s v="music"/>
    <s v="classical music"/>
    <x v="2551"/>
    <d v="2012-03-21T20:48:00"/>
    <n v="28.614525462966412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6.5"/>
    <n v="177.5"/>
    <s v="music"/>
    <s v="classical music"/>
    <x v="2552"/>
    <d v="2017-03-05T19:26:21"/>
    <n v="30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5.53333333333333"/>
    <n v="38.883333333333333"/>
    <s v="music"/>
    <s v="classical music"/>
    <x v="2553"/>
    <d v="2012-09-21T04:46:47"/>
    <n v="6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2.8"/>
    <n v="54.985074626865675"/>
    <s v="music"/>
    <s v="classical music"/>
    <x v="2554"/>
    <d v="2015-06-01T03:59:00"/>
    <n v="31.087696759263054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.35"/>
    <n v="61.342857142857142"/>
    <s v="music"/>
    <s v="classical music"/>
    <x v="2555"/>
    <d v="2012-05-28T15:43:13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5.50335570469798"/>
    <n v="23.117647058823529"/>
    <s v="music"/>
    <s v="classical music"/>
    <x v="2556"/>
    <d v="2012-12-24T23:47:37"/>
    <n v="4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.44444444444444"/>
    <n v="29.611111111111111"/>
    <s v="music"/>
    <s v="classical music"/>
    <x v="2557"/>
    <d v="2014-05-15T17:53:06"/>
    <n v="30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8.88"/>
    <n v="75.611111111111114"/>
    <s v="music"/>
    <s v="classical music"/>
    <x v="2558"/>
    <d v="2015-05-01T13:59:00"/>
    <n v="31.722615740734909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.25"/>
    <n v="35.6"/>
    <s v="music"/>
    <s v="classical music"/>
    <x v="2559"/>
    <d v="2011-11-15T19:37:00"/>
    <n v="32.943703703705978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.1"/>
    <n v="143"/>
    <s v="music"/>
    <s v="classical music"/>
    <x v="2560"/>
    <d v="2015-03-06T22:49:34"/>
    <n v="30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n v="0"/>
    <s v="food"/>
    <s v="food trucks"/>
    <x v="2561"/>
    <d v="2015-10-13T12:41:29"/>
    <n v="3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0.75"/>
    <n v="25"/>
    <s v="food"/>
    <s v="food trucks"/>
    <x v="2562"/>
    <d v="2016-10-11T12:35:39"/>
    <n v="60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n v="0"/>
    <s v="food"/>
    <s v="food trucks"/>
    <x v="2563"/>
    <d v="2015-07-30T03:20:51"/>
    <n v="6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n v="0"/>
    <s v="food"/>
    <s v="food trucks"/>
    <x v="2564"/>
    <d v="2014-08-01T00:58:19"/>
    <n v="30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s v="food"/>
    <s v="food trucks"/>
    <x v="2565"/>
    <d v="2016-05-09T20:50:00"/>
    <n v="59.217719907406718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n v="0"/>
    <s v="food"/>
    <s v="food trucks"/>
    <x v="2566"/>
    <d v="2014-08-21T23:32:28"/>
    <n v="30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.26666666666666666"/>
    <n v="60"/>
    <s v="food"/>
    <s v="food trucks"/>
    <x v="2567"/>
    <d v="2015-04-23T21:05:38"/>
    <n v="3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0.5"/>
    <n v="50"/>
    <s v="food"/>
    <s v="food trucks"/>
    <x v="2568"/>
    <d v="2016-09-01T15:59:54"/>
    <n v="30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8"/>
    <n v="72.5"/>
    <s v="food"/>
    <s v="food trucks"/>
    <x v="2569"/>
    <d v="2015-09-17T02:31:52"/>
    <n v="3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0.84285714285714297"/>
    <n v="29.5"/>
    <s v="food"/>
    <s v="food trucks"/>
    <x v="2570"/>
    <d v="2017-02-08T21:40:35"/>
    <n v="30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.25"/>
    <n v="62.5"/>
    <s v="food"/>
    <s v="food trucks"/>
    <x v="2571"/>
    <d v="2016-05-19T08:12:01"/>
    <n v="60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n v="0"/>
    <s v="food"/>
    <s v="food trucks"/>
    <x v="2572"/>
    <d v="2015-04-13T02:51:57"/>
    <n v="3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n v="0"/>
    <s v="food"/>
    <s v="food trucks"/>
    <x v="2573"/>
    <d v="2014-08-23T14:12:29"/>
    <n v="45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n v="0"/>
    <s v="food"/>
    <s v="food trucks"/>
    <x v="2574"/>
    <d v="2016-05-18T19:49:05"/>
    <n v="21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n v="0"/>
    <s v="food"/>
    <s v="food trucks"/>
    <x v="2575"/>
    <d v="2015-01-12T02:36:34"/>
    <n v="30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n v="0"/>
    <s v="food"/>
    <s v="food trucks"/>
    <x v="2576"/>
    <d v="2015-04-10T23:14:07"/>
    <n v="44.958333333328483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n v="0"/>
    <s v="food"/>
    <s v="food trucks"/>
    <x v="2577"/>
    <d v="2014-08-04T19:41:37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n v="0"/>
    <s v="food"/>
    <s v="food trucks"/>
    <x v="2578"/>
    <d v="2015-10-09T17:00:00"/>
    <n v="48.68542824072937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.13849999999999998"/>
    <n v="23.083333333333332"/>
    <s v="food"/>
    <s v="food trucks"/>
    <x v="2579"/>
    <d v="2014-09-15T19:55:03"/>
    <n v="60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0.6"/>
    <n v="25.5"/>
    <s v="food"/>
    <s v="food trucks"/>
    <x v="2580"/>
    <d v="2015-05-16T03:00:00"/>
    <n v="29.798576388886431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0.6"/>
    <n v="48.18181818181818"/>
    <s v="food"/>
    <s v="food trucks"/>
    <x v="2581"/>
    <d v="2015-11-16T16:04:58"/>
    <n v="30.041666666664241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1E-3"/>
    <n v="1"/>
    <s v="food"/>
    <s v="food trucks"/>
    <x v="2582"/>
    <d v="2016-10-29T23:43:54"/>
    <n v="30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0.5"/>
    <n v="1"/>
    <s v="food"/>
    <s v="food trucks"/>
    <x v="2583"/>
    <d v="2015-03-16T17:28:00"/>
    <n v="59.958333333328483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n v="0"/>
    <s v="food"/>
    <s v="food trucks"/>
    <x v="2584"/>
    <d v="2015-06-15T04:09:29"/>
    <n v="3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.16666666666666669"/>
    <n v="50"/>
    <s v="food"/>
    <s v="food trucks"/>
    <x v="2585"/>
    <d v="2014-07-05T23:07:12"/>
    <n v="30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.16666666666666669"/>
    <n v="5"/>
    <s v="food"/>
    <s v="food trucks"/>
    <x v="2586"/>
    <d v="2015-12-25T07:55:36"/>
    <n v="3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2"/>
    <n v="202.83333333333334"/>
    <s v="food"/>
    <s v="food trucks"/>
    <x v="2587"/>
    <d v="2015-12-30T16:12:33"/>
    <n v="3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29"/>
    <n v="29.125"/>
    <s v="food"/>
    <s v="food trucks"/>
    <x v="2588"/>
    <d v="2015-03-31T13:14:00"/>
    <n v="51.875162037038535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.01"/>
    <n v="5"/>
    <s v="food"/>
    <s v="food trucks"/>
    <x v="2589"/>
    <d v="2016-03-23T11:52:07"/>
    <n v="29.95833333333575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n v="0"/>
    <s v="food"/>
    <s v="food trucks"/>
    <x v="2590"/>
    <d v="2016-01-26T14:08:17"/>
    <n v="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2"/>
    <n v="13"/>
    <s v="food"/>
    <s v="food trucks"/>
    <x v="2591"/>
    <d v="2016-03-13T20:45:24"/>
    <n v="59.95833333333575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.16666666666666669"/>
    <n v="50"/>
    <s v="food"/>
    <s v="food trucks"/>
    <x v="2592"/>
    <d v="2014-10-05T19:13:41"/>
    <n v="30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n v="0"/>
    <s v="food"/>
    <s v="food trucks"/>
    <x v="2593"/>
    <d v="2015-04-25T20:17:06"/>
    <n v="3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E-3"/>
    <n v="1"/>
    <s v="food"/>
    <s v="food trucks"/>
    <x v="2594"/>
    <d v="2014-08-07T23:13:48"/>
    <n v="30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.166666666666668"/>
    <n v="96.05263157894737"/>
    <s v="food"/>
    <s v="food trucks"/>
    <x v="2595"/>
    <d v="2017-02-24T05:51:40"/>
    <n v="3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3.588571428571427"/>
    <n v="305.77777777777777"/>
    <s v="food"/>
    <s v="food trucks"/>
    <x v="2596"/>
    <d v="2014-08-07T15:56:49"/>
    <n v="30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1"/>
    <n v="12.142857142857142"/>
    <s v="food"/>
    <s v="food trucks"/>
    <x v="2597"/>
    <d v="2016-06-19T08:11:57"/>
    <n v="30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1428571428569"/>
    <s v="food"/>
    <s v="food trucks"/>
    <x v="2598"/>
    <d v="2015-09-23T20:10:01"/>
    <n v="30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0.99546510341776351"/>
    <n v="18"/>
    <s v="food"/>
    <s v="food trucks"/>
    <x v="2599"/>
    <d v="2014-08-03T18:05:47"/>
    <n v="45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4"/>
    <n v="115.53333333333333"/>
    <s v="food"/>
    <s v="food trucks"/>
    <x v="2600"/>
    <d v="2016-03-25T20:36:40"/>
    <n v="59.958333333328483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.4"/>
    <n v="21.900662251655628"/>
    <s v="technology"/>
    <s v="space exploration"/>
    <x v="2601"/>
    <d v="2012-09-13T03:59:00"/>
    <n v="14.263784722228593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x v="2602"/>
    <d v="2014-11-12T21:20:00"/>
    <n v="40.141574074077653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x v="2603"/>
    <d v="2013-12-23T21:54:14"/>
    <n v="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x v="2604"/>
    <d v="2012-04-29T01:13:43"/>
    <n v="30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x v="2605"/>
    <d v="2016-06-17T12:59:50"/>
    <n v="3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x v="2606"/>
    <d v="2014-04-29T17:06:22"/>
    <n v="3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7.7"/>
    <n v="81.949748743718587"/>
    <s v="technology"/>
    <s v="space exploration"/>
    <x v="2607"/>
    <d v="2015-08-12T02:00:00"/>
    <n v="43.208657407405553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x v="2608"/>
    <d v="2017-03-15T00:00:00"/>
    <n v="41.198287037041155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x v="2609"/>
    <d v="2012-07-15T05:42:31"/>
    <n v="30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x v="2610"/>
    <d v="2016-08-22T06:59:00"/>
    <n v="39.409895833334303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x v="2611"/>
    <d v="2017-01-02T22:59:00"/>
    <n v="33.621828703704523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x v="2612"/>
    <d v="2015-01-09T03:26:10"/>
    <n v="31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x v="2613"/>
    <d v="2012-09-21T19:38:14"/>
    <n v="3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  <n v="28.499861111115024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x v="2615"/>
    <d v="2016-04-30T12:00:00"/>
    <n v="37.002731481479714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x v="2616"/>
    <d v="2015-08-25T23:52:09"/>
    <n v="3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7.6"/>
    <n v="27.59748427672956"/>
    <s v="technology"/>
    <s v="space exploration"/>
    <x v="2617"/>
    <d v="2014-10-20T20:59:11"/>
    <n v="30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x v="2618"/>
    <d v="2015-12-01T20:01:01"/>
    <n v="60.04166666666424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x v="2619"/>
    <d v="2015-10-23T11:00:00"/>
    <n v="26.574027777773154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x v="2620"/>
    <d v="2015-10-11T01:00:00"/>
    <n v="36.8745138888916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5.88"/>
    <n v="47.058064516129029"/>
    <s v="technology"/>
    <s v="space exploration"/>
    <x v="2621"/>
    <d v="2015-05-21T17:56:28"/>
    <n v="3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.184"/>
    <n v="26.591351351351353"/>
    <s v="technology"/>
    <s v="space exploration"/>
    <x v="2622"/>
    <d v="2016-12-30T17:50:16"/>
    <n v="45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x v="2623"/>
    <d v="2016-12-02T06:09:26"/>
    <n v="14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x v="2624"/>
    <d v="2012-09-13T10:07:02"/>
    <n v="21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76923076923077"/>
    <s v="technology"/>
    <s v="space exploration"/>
    <x v="2625"/>
    <d v="2016-11-09T20:26:48"/>
    <n v="25.041666666656965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.00000000000001"/>
    <n v="56"/>
    <s v="technology"/>
    <s v="space exploration"/>
    <x v="2626"/>
    <d v="2015-06-03T15:04:29"/>
    <n v="3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x v="2627"/>
    <d v="2015-11-26T20:54:21"/>
    <n v="30.041666666671517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x v="2628"/>
    <d v="2014-11-30T23:11:07"/>
    <n v="20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7.74000000000001"/>
    <n v="63.87"/>
    <s v="technology"/>
    <s v="space exploration"/>
    <x v="2629"/>
    <d v="2015-05-14T12:55:22"/>
    <n v="3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7.9"/>
    <n v="38.987654320987652"/>
    <s v="technology"/>
    <s v="space exploration"/>
    <x v="2630"/>
    <d v="2016-06-30T10:00:00"/>
    <n v="27.311203703706269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x v="2631"/>
    <d v="2015-08-30T04:03:47"/>
    <n v="28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x v="2632"/>
    <d v="2016-05-29T01:28:59"/>
    <n v="25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4.62"/>
    <n v="89.100502512562812"/>
    <s v="technology"/>
    <s v="space exploration"/>
    <x v="2633"/>
    <d v="2014-02-27T23:00:00"/>
    <n v="30.135046296294604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.02150537634409"/>
    <n v="39.44"/>
    <s v="technology"/>
    <s v="space exploration"/>
    <x v="2634"/>
    <d v="2016-09-29T15:45:21"/>
    <n v="30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047619047619"/>
    <s v="technology"/>
    <s v="space exploration"/>
    <x v="2635"/>
    <d v="2015-03-09T21:49:21"/>
    <n v="34.958333333328483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.3"/>
    <n v="37.46"/>
    <s v="technology"/>
    <s v="space exploration"/>
    <x v="2636"/>
    <d v="2016-10-16T01:00:00"/>
    <n v="22.426921296297223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.2"/>
    <n v="31.96153846153846"/>
    <s v="technology"/>
    <s v="space exploration"/>
    <x v="2637"/>
    <d v="2016-10-12T13:11:15"/>
    <n v="1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x v="2638"/>
    <d v="2015-01-15T21:54:55"/>
    <n v="30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40816326530612"/>
    <s v="technology"/>
    <s v="space exploration"/>
    <x v="2639"/>
    <d v="2015-02-19T20:45:48"/>
    <n v="30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x v="2640"/>
    <d v="2015-06-08T03:51:14"/>
    <n v="60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  <n v="17.01246527778130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  <n v="30.042962962965248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x v="2643"/>
    <d v="2016-12-21T07:59:00"/>
    <n v="35.750289351854008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x v="2644"/>
    <d v="2017-03-10T19:00:35"/>
    <n v="3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0.5"/>
    <n v="91.304347826086953"/>
    <s v="technology"/>
    <s v="space exploration"/>
    <x v="2645"/>
    <d v="2014-11-08T21:13:23"/>
    <n v="30.041666666664241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x v="2646"/>
    <d v="2015-09-09T07:31:09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"/>
    <n v="12"/>
    <s v="technology"/>
    <s v="space exploration"/>
    <x v="2647"/>
    <d v="2015-08-14T06:16:59"/>
    <n v="3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x v="2648"/>
    <d v="2016-03-09T17:09:20"/>
    <n v="3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x v="2649"/>
    <d v="2016-02-01T23:55:41"/>
    <n v="6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x v="2650"/>
    <d v="2016-12-21T14:59:03"/>
    <n v="3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x v="2651"/>
    <d v="2015-12-17T19:20:09"/>
    <n v="28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x v="2652"/>
    <d v="2014-12-10T03:48:45"/>
    <n v="30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x v="2653"/>
    <d v="2014-06-13T04:00:00"/>
    <n v="31.514733796291694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2"/>
    <n v="8.5"/>
    <s v="technology"/>
    <s v="space exploration"/>
    <x v="2654"/>
    <d v="2015-04-21T13:25:26"/>
    <n v="59.958333333328483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x v="2655"/>
    <d v="2016-02-09T20:00:00"/>
    <n v="27.967048611106293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x v="2656"/>
    <d v="2017-03-12T19:00:00"/>
    <n v="39.103148148155014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x v="2657"/>
    <d v="2016-08-03T01:30:00"/>
    <n v="33.133645833331684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6E-2"/>
    <n v="22.75"/>
    <s v="technology"/>
    <s v="space exploration"/>
    <x v="2658"/>
    <d v="2016-07-30T21:13:14"/>
    <n v="30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x v="2659"/>
    <d v="2015-04-18T01:40:10"/>
    <n v="3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000000000000001E-2"/>
    <n v="3.8"/>
    <s v="technology"/>
    <s v="space exploration"/>
    <x v="2660"/>
    <d v="2015-11-24T18:06:58"/>
    <n v="60.041666666664241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2.89999999999999"/>
    <n v="85.75"/>
    <s v="technology"/>
    <s v="makerspaces"/>
    <x v="2661"/>
    <d v="2013-10-25T23:00:10"/>
    <n v="3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6.80000000000001"/>
    <n v="267"/>
    <s v="technology"/>
    <s v="makerspaces"/>
    <x v="2662"/>
    <d v="2015-08-21T17:55:13"/>
    <n v="30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4.59625"/>
    <n v="373.55803571428572"/>
    <s v="technology"/>
    <s v="makerspaces"/>
    <x v="2663"/>
    <d v="2015-09-04T15:00:00"/>
    <n v="29.002233796294604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.42857142857143"/>
    <n v="174.03846153846155"/>
    <s v="technology"/>
    <s v="makerspaces"/>
    <x v="2664"/>
    <d v="2015-12-09T06:59:00"/>
    <n v="34.265543981484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.14285714285715"/>
    <n v="93.695652173913047"/>
    <s v="technology"/>
    <s v="makerspaces"/>
    <x v="2665"/>
    <d v="2015-05-04T21:29:34"/>
    <n v="45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.29509999999999"/>
    <n v="77.327718446601949"/>
    <s v="technology"/>
    <s v="makerspaces"/>
    <x v="2666"/>
    <d v="2015-09-25T21:00:00"/>
    <n v="37.11065972222422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0.66666666666667"/>
    <n v="92.222222222222229"/>
    <s v="technology"/>
    <s v="makerspaces"/>
    <x v="2667"/>
    <d v="2016-02-10T22:13:36"/>
    <n v="30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0.70000000000002"/>
    <n v="60.964285714285715"/>
    <s v="technology"/>
    <s v="makerspaces"/>
    <x v="2668"/>
    <d v="2015-11-09T14:32:00"/>
    <n v="42.016840277778101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.125"/>
    <n v="91"/>
    <s v="technology"/>
    <s v="makerspaces"/>
    <x v="2669"/>
    <d v="2016-01-10T00:51:36"/>
    <n v="6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1"/>
    <n v="41.583333333333336"/>
    <s v="technology"/>
    <s v="makerspaces"/>
    <x v="2670"/>
    <d v="2014-07-29T00:29:40"/>
    <n v="28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.343999999999999"/>
    <n v="33.761904761904759"/>
    <s v="technology"/>
    <s v="makerspaces"/>
    <x v="2671"/>
    <d v="2014-12-19T19:38:00"/>
    <n v="30.06902777777577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.19"/>
    <n v="70.61702127659575"/>
    <s v="technology"/>
    <s v="makerspaces"/>
    <x v="2672"/>
    <d v="2015-12-28T06:00:00"/>
    <n v="21.365856481483206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7.58"/>
    <n v="167.15151515151516"/>
    <s v="technology"/>
    <s v="makerspaces"/>
    <x v="2673"/>
    <d v="2014-10-29T22:45:00"/>
    <n v="29.406261574069504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2.839999999999996"/>
    <n v="128.61988304093566"/>
    <s v="technology"/>
    <s v="makerspaces"/>
    <x v="2674"/>
    <d v="2016-07-05T04:59:00"/>
    <n v="26.57488425925839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1"/>
    <n v="65.41379310344827"/>
    <s v="technology"/>
    <s v="makerspaces"/>
    <x v="2675"/>
    <d v="2014-11-10T21:34:49"/>
    <n v="30.041666666664241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.38095238095238"/>
    <n v="117.55555555555556"/>
    <s v="technology"/>
    <s v="makerspaces"/>
    <x v="2676"/>
    <d v="2016-05-22T14:59:34"/>
    <n v="30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7.512820512820511"/>
    <n v="126.48148148148148"/>
    <s v="technology"/>
    <s v="makerspaces"/>
    <x v="2677"/>
    <d v="2014-07-03T00:42:23"/>
    <n v="30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E-2"/>
    <n v="550"/>
    <s v="technology"/>
    <s v="makerspaces"/>
    <x v="2678"/>
    <d v="2015-09-24T19:09:25"/>
    <n v="30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.33"/>
    <n v="44"/>
    <s v="technology"/>
    <s v="makerspaces"/>
    <x v="2679"/>
    <d v="2015-02-28T00:01:34"/>
    <n v="30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0.86250000000000004"/>
    <n v="69"/>
    <s v="technology"/>
    <s v="makerspaces"/>
    <x v="2680"/>
    <d v="2016-04-06T04:04:51"/>
    <n v="29.958333333328483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0.6875"/>
    <n v="27.5"/>
    <s v="food"/>
    <s v="food trucks"/>
    <x v="2681"/>
    <d v="2014-07-10T21:29:10"/>
    <n v="25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.299999999999997"/>
    <n v="84.9"/>
    <s v="food"/>
    <s v="food trucks"/>
    <x v="2682"/>
    <d v="2014-11-22T05:59:00"/>
    <n v="32.377314814810234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.24"/>
    <n v="12"/>
    <s v="food"/>
    <s v="food trucks"/>
    <x v="2683"/>
    <d v="2015-03-01T18:07:20"/>
    <n v="3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8"/>
    <n v="200"/>
    <s v="food"/>
    <s v="food trucks"/>
    <x v="2684"/>
    <d v="2014-08-09T21:57:05"/>
    <n v="40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.02"/>
    <n v="10"/>
    <s v="food"/>
    <s v="food trucks"/>
    <x v="2685"/>
    <d v="2015-04-27T15:42:10"/>
    <n v="59.958333333343035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n v="0"/>
    <s v="food"/>
    <s v="food trucks"/>
    <x v="2686"/>
    <d v="2014-09-30T23:23:43"/>
    <n v="20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n v="0"/>
    <s v="food"/>
    <s v="food trucks"/>
    <x v="2687"/>
    <d v="2015-06-29T15:21:58"/>
    <n v="30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.14799999999999999"/>
    <n v="5.2857142857142856"/>
    <s v="food"/>
    <s v="food trucks"/>
    <x v="2688"/>
    <d v="2015-02-24T03:00:00"/>
    <n v="31.006134259252576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3"/>
    <n v="1"/>
    <s v="food"/>
    <s v="food trucks"/>
    <x v="2689"/>
    <d v="2016-07-30T23:04:50"/>
    <n v="3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0.7325"/>
    <n v="72.762711864406782"/>
    <s v="food"/>
    <s v="food trucks"/>
    <x v="2690"/>
    <d v="2015-06-03T02:31:16"/>
    <n v="45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2E-2"/>
    <n v="17.5"/>
    <s v="food"/>
    <s v="food trucks"/>
    <x v="2691"/>
    <d v="2015-05-10T17:22:37"/>
    <n v="45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0.7142857142857143"/>
    <n v="25"/>
    <s v="food"/>
    <s v="food trucks"/>
    <x v="2692"/>
    <d v="2015-03-25T07:01:00"/>
    <n v="29.95833333333575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0.8"/>
    <n v="13.333333333333334"/>
    <s v="food"/>
    <s v="food trucks"/>
    <x v="2693"/>
    <d v="2014-08-13T03:19:26"/>
    <n v="30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3"/>
    <n v="1"/>
    <s v="food"/>
    <s v="food trucks"/>
    <x v="2694"/>
    <d v="2014-09-26T03:22:19"/>
    <n v="30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.47333333333333333"/>
    <n v="23.666666666666668"/>
    <s v="food"/>
    <s v="food trucks"/>
    <x v="2695"/>
    <d v="2015-04-14T03:21:58"/>
    <n v="59.95833333333575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"/>
    <n v="89.21052631578948"/>
    <s v="food"/>
    <s v="food trucks"/>
    <x v="2696"/>
    <d v="2014-12-25T20:16:00"/>
    <n v="34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.35217391304348"/>
    <n v="116.55769230769231"/>
    <s v="food"/>
    <s v="food trucks"/>
    <x v="2697"/>
    <d v="2015-08-02T22:00:00"/>
    <n v="30.97658564815355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.325125"/>
    <n v="13.005000000000001"/>
    <s v="food"/>
    <s v="food trucks"/>
    <x v="2698"/>
    <d v="2014-06-27T21:33:28"/>
    <n v="30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n v="0"/>
    <s v="food"/>
    <s v="food trucks"/>
    <x v="2699"/>
    <d v="2014-08-08T21:31:03"/>
    <n v="30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0.7000700070007001"/>
    <n v="17.5"/>
    <s v="food"/>
    <s v="food trucks"/>
    <x v="2700"/>
    <d v="2014-09-18T20:59:32"/>
    <n v="3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.176470588235297"/>
    <n v="34.130434782608695"/>
    <s v="theater"/>
    <s v="spaces"/>
    <x v="2701"/>
    <d v="2017-04-07T17:35:34"/>
    <n v="30.958333333335759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.410000000000004"/>
    <n v="132.34615384615384"/>
    <s v="theater"/>
    <s v="spaces"/>
    <x v="2702"/>
    <d v="2017-04-05T18:14:37"/>
    <n v="29.958333333335759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3.75000000000001"/>
    <n v="922.22222222222217"/>
    <s v="theater"/>
    <s v="spaces"/>
    <x v="2703"/>
    <d v="2017-03-22T15:33:50"/>
    <n v="59.958333333335759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1"/>
    <n v="163.57142857142858"/>
    <s v="theater"/>
    <s v="spaces"/>
    <x v="2704"/>
    <d v="2017-04-05T19:41:54"/>
    <n v="42.958333333328483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0.539393939393939"/>
    <n v="217.375"/>
    <s v="theater"/>
    <s v="spaces"/>
    <x v="2705"/>
    <d v="2017-03-24T20:59:18"/>
    <n v="44.958333333335759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.29714285714284"/>
    <n v="149.44486692015209"/>
    <s v="theater"/>
    <s v="spaces"/>
    <x v="2706"/>
    <d v="2014-10-16T06:59:00"/>
    <n v="28.996030092595902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0.84462500000001"/>
    <n v="71.237487309644663"/>
    <s v="theater"/>
    <s v="spaces"/>
    <x v="2707"/>
    <d v="2013-05-27T06:59:00"/>
    <n v="29.508067129630945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.21535"/>
    <n v="44.464318398474738"/>
    <s v="theater"/>
    <s v="spaces"/>
    <x v="2708"/>
    <d v="2016-07-21T16:45:26"/>
    <n v="60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1.60599999999999"/>
    <n v="164.94480519480518"/>
    <s v="theater"/>
    <s v="spaces"/>
    <x v="2709"/>
    <d v="2016-10-04T03:59:00"/>
    <n v="35.016192129631236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3.90035000000003"/>
    <n v="84.871516544117654"/>
    <s v="theater"/>
    <s v="spaces"/>
    <x v="2710"/>
    <d v="2014-08-09T02:00:00"/>
    <n v="31.853842592594447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0.7161125319693"/>
    <n v="53.945205479452056"/>
    <s v="theater"/>
    <s v="spaces"/>
    <x v="2711"/>
    <d v="2014-06-20T22:01:00"/>
    <n v="30.172106481477385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.38181818181818"/>
    <n v="50.531468531468533"/>
    <s v="theater"/>
    <s v="spaces"/>
    <x v="2712"/>
    <d v="2013-07-13T18:00:00"/>
    <n v="36.687962962962047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.24133333333334"/>
    <n v="108.00140845070422"/>
    <s v="theater"/>
    <s v="spaces"/>
    <x v="2713"/>
    <d v="2015-12-24T15:41:24"/>
    <n v="40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.35599999999999"/>
    <n v="95.373770491803285"/>
    <s v="theater"/>
    <s v="spaces"/>
    <x v="2714"/>
    <d v="2016-10-14T23:00:00"/>
    <n v="28.3032870370370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4.62241666666665"/>
    <n v="57.631016333938291"/>
    <s v="theater"/>
    <s v="spaces"/>
    <x v="2715"/>
    <d v="2016-02-21T09:33:48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19.98010000000001"/>
    <n v="64.160481283422456"/>
    <s v="theater"/>
    <s v="spaces"/>
    <x v="2716"/>
    <d v="2015-10-08T07:59:53"/>
    <n v="30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.10400000000001"/>
    <n v="92.387692307692305"/>
    <s v="theater"/>
    <s v="spaces"/>
    <x v="2717"/>
    <d v="2014-12-06T22:57:29"/>
    <n v="45.041666666664241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3.58333333333334"/>
    <n v="125.97972972972973"/>
    <s v="theater"/>
    <s v="spaces"/>
    <x v="2718"/>
    <d v="2016-05-03T23:00:00"/>
    <n v="28.3617476851795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8.83333333333334"/>
    <n v="94.637681159420296"/>
    <s v="theater"/>
    <s v="spaces"/>
    <x v="2719"/>
    <d v="2016-04-17T23:44:54"/>
    <n v="59.958333333328483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.12400000000001"/>
    <n v="170.69942196531792"/>
    <s v="theater"/>
    <s v="spaces"/>
    <x v="2720"/>
    <d v="2016-11-11T12:10:53"/>
    <n v="30.041666666671517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2081784386616"/>
    <s v="technology"/>
    <s v="hardware"/>
    <x v="2721"/>
    <d v="2013-09-06T19:00:00"/>
    <n v="30.24770833332877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2.54"/>
    <n v="68.254054054054052"/>
    <s v="technology"/>
    <s v="hardware"/>
    <x v="2722"/>
    <d v="2017-01-29T20:34:13"/>
    <n v="6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.05000000000001"/>
    <n v="95.48863636363636"/>
    <s v="technology"/>
    <s v="hardware"/>
    <x v="2723"/>
    <d v="2014-12-31T21:08:08"/>
    <n v="60.041666666664241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6.87520259319291"/>
    <n v="7.1902649656526005"/>
    <s v="technology"/>
    <s v="hardware"/>
    <x v="2724"/>
    <d v="2015-08-15T07:50:59"/>
    <n v="32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4.54249999999999"/>
    <n v="511.65486725663715"/>
    <s v="technology"/>
    <s v="hardware"/>
    <x v="2725"/>
    <d v="2017-03-01T17:52:15"/>
    <n v="5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5.745"/>
    <n v="261.74504950495049"/>
    <s v="technology"/>
    <s v="hardware"/>
    <x v="2726"/>
    <d v="2016-04-22T13:55:11"/>
    <n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.21000000000004"/>
    <n v="69.760961810466767"/>
    <s v="technology"/>
    <s v="hardware"/>
    <x v="2727"/>
    <d v="2015-08-07T16:14:23"/>
    <n v="25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1.82666666666668"/>
    <n v="77.229591836734699"/>
    <s v="technology"/>
    <s v="hardware"/>
    <x v="2728"/>
    <d v="2015-12-30T14:23:54"/>
    <n v="35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.44"/>
    <n v="340.56521739130437"/>
    <s v="technology"/>
    <s v="hardware"/>
    <x v="2729"/>
    <d v="2015-05-01T05:46:37"/>
    <n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.29262962962963"/>
    <n v="67.417903225806455"/>
    <s v="technology"/>
    <s v="hardware"/>
    <x v="2730"/>
    <d v="2013-04-22T12:59:35"/>
    <n v="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.30333333333333"/>
    <n v="845.70270270270271"/>
    <s v="technology"/>
    <s v="hardware"/>
    <x v="2731"/>
    <d v="2014-10-18T04:00:00"/>
    <n v="57.640949074069795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.25000000000001"/>
    <n v="97.191780821917803"/>
    <s v="technology"/>
    <s v="hardware"/>
    <x v="2732"/>
    <d v="2013-05-28T00:00:00"/>
    <n v="32.191805555557949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7.538"/>
    <n v="451.84033613445376"/>
    <s v="technology"/>
    <s v="hardware"/>
    <x v="2733"/>
    <d v="2015-04-10T05:32:54"/>
    <n v="59.958333333328483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871165644173"/>
    <s v="technology"/>
    <s v="hardware"/>
    <x v="2734"/>
    <d v="2016-10-13T21:59:00"/>
    <n v="30.247083333335468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.13466666666682"/>
    <n v="21.640147492625371"/>
    <s v="technology"/>
    <s v="hardware"/>
    <x v="2735"/>
    <d v="2013-03-13T20:00:00"/>
    <n v="30.712384259262762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2.9"/>
    <n v="169.51724137931035"/>
    <s v="technology"/>
    <s v="hardware"/>
    <x v="2736"/>
    <d v="2014-04-23T15:59:33"/>
    <n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.0608"/>
    <n v="161.88210526315791"/>
    <s v="technology"/>
    <s v="hardware"/>
    <x v="2737"/>
    <d v="2014-01-15T19:00:00"/>
    <n v="42.873993055553001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7.94"/>
    <n v="493.13333333333333"/>
    <s v="technology"/>
    <s v="hardware"/>
    <x v="2738"/>
    <d v="2016-11-06T03:26:44"/>
    <n v="6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.09090909090907"/>
    <n v="22.120418848167539"/>
    <s v="technology"/>
    <s v="hardware"/>
    <x v="2739"/>
    <d v="2014-05-05T21:18:37"/>
    <n v="45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.33333333333334"/>
    <n v="18.235294117647058"/>
    <s v="technology"/>
    <s v="hardware"/>
    <x v="2740"/>
    <d v="2015-03-11T23:45:52"/>
    <n v="29.958333333343035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.43750000000000006"/>
    <n v="8.75"/>
    <s v="publishing"/>
    <s v="children's books"/>
    <x v="2741"/>
    <d v="2014-10-20T02:07:00"/>
    <n v="20.43076388888584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.24"/>
    <n v="40.611111111111114"/>
    <s v="publishing"/>
    <s v="children's books"/>
    <x v="2742"/>
    <d v="2012-05-15T17:16:27"/>
    <n v="14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  <n v="30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5"/>
    <n v="37.954545454545453"/>
    <s v="publishing"/>
    <s v="children's books"/>
    <x v="2744"/>
    <d v="2012-02-29T01:29:58"/>
    <n v="3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1.887499999999999"/>
    <n v="35.734693877551024"/>
    <s v="publishing"/>
    <s v="children's books"/>
    <x v="2745"/>
    <d v="2012-07-14T23:42:48"/>
    <n v="60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6.700000000000003"/>
    <n v="42.157894736842103"/>
    <s v="publishing"/>
    <s v="children's books"/>
    <x v="2746"/>
    <d v="2014-08-29T18:45:11"/>
    <n v="30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.000000000000004"/>
    <n v="35"/>
    <s v="publishing"/>
    <s v="children's books"/>
    <x v="2747"/>
    <d v="2012-06-16T03:10:00"/>
    <n v="31.483831018515048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"/>
    <n v="13.25"/>
    <s v="publishing"/>
    <s v="children's books"/>
    <x v="2748"/>
    <d v="2016-09-02T17:03:22"/>
    <n v="30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"/>
    <n v="55"/>
    <s v="publishing"/>
    <s v="children's books"/>
    <x v="2749"/>
    <d v="2015-04-04T18:10:37"/>
    <n v="29.958333333328483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  <n v="11.9335069444496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  <n v="60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.458333333333332"/>
    <n v="39.285714285714285"/>
    <s v="publishing"/>
    <s v="children's books"/>
    <x v="2752"/>
    <d v="2011-12-18T18:21:44"/>
    <n v="40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  <n v="30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  <n v="30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33333333333332"/>
    <s v="publishing"/>
    <s v="children's books"/>
    <x v="2755"/>
    <d v="2015-04-08T18:58:47"/>
    <n v="30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.48"/>
    <n v="31.757575757575758"/>
    <s v="publishing"/>
    <s v="children's books"/>
    <x v="2756"/>
    <d v="2014-01-11T21:36:41"/>
    <n v="30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0.66666666666666674"/>
    <n v="5"/>
    <s v="publishing"/>
    <s v="children's books"/>
    <x v="2757"/>
    <d v="2016-08-06T15:45:32"/>
    <n v="15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1.700000000000001"/>
    <n v="39"/>
    <s v="publishing"/>
    <s v="children's books"/>
    <x v="2758"/>
    <d v="2016-10-10T10:36:23"/>
    <n v="14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0.5"/>
    <n v="52.5"/>
    <s v="publishing"/>
    <s v="children's books"/>
    <x v="2759"/>
    <d v="2016-07-16T08:47:46"/>
    <n v="43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  <n v="30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0.72"/>
    <n v="9"/>
    <s v="publishing"/>
    <s v="children's books"/>
    <x v="2761"/>
    <d v="2013-01-03T01:31:33"/>
    <n v="30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0.76923076923076927"/>
    <n v="25"/>
    <s v="publishing"/>
    <s v="children's books"/>
    <x v="2762"/>
    <d v="2012-03-18T23:53:15"/>
    <n v="59.95833333333575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.22842639593908631"/>
    <n v="30"/>
    <s v="publishing"/>
    <s v="children's books"/>
    <x v="2763"/>
    <d v="2013-05-24T13:54:44"/>
    <n v="45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"/>
    <n v="11.25"/>
    <s v="publishing"/>
    <s v="children's books"/>
    <x v="2764"/>
    <d v="2012-05-30T19:00:00"/>
    <n v="29.499641203699866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  <n v="16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  <n v="30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0.85000000000000009"/>
    <n v="11.333333333333334"/>
    <s v="publishing"/>
    <s v="children's books"/>
    <x v="2767"/>
    <d v="2015-08-16T23:00:50"/>
    <n v="6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.314285714285715"/>
    <n v="29.470588235294116"/>
    <s v="publishing"/>
    <s v="children's books"/>
    <x v="2768"/>
    <d v="2012-03-29T13:45:23"/>
    <n v="29.95833333333575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.25"/>
    <n v="1"/>
    <s v="publishing"/>
    <s v="children's books"/>
    <x v="2769"/>
    <d v="2014-06-05T19:49:50"/>
    <n v="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.411249999999999"/>
    <n v="63.098484848484851"/>
    <s v="publishing"/>
    <s v="children's books"/>
    <x v="2770"/>
    <d v="2014-03-18T15:55:30"/>
    <n v="29.95833333333575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  <n v="49.176620370373712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  <n v="15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.18867924528301888"/>
    <n v="1"/>
    <s v="publishing"/>
    <s v="children's books"/>
    <x v="2773"/>
    <d v="2016-04-24T20:45:21"/>
    <n v="10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.249999999999998"/>
    <n v="43.846153846153847"/>
    <s v="publishing"/>
    <s v="children's books"/>
    <x v="2774"/>
    <d v="2013-03-08T03:02:08"/>
    <n v="3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  <n v="30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4"/>
    <n v="45.972222222222221"/>
    <s v="publishing"/>
    <s v="children's books"/>
    <x v="2776"/>
    <d v="2015-06-12T07:07:56"/>
    <n v="31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.33333333333333337"/>
    <n v="10"/>
    <s v="publishing"/>
    <s v="children's books"/>
    <x v="2777"/>
    <d v="2015-07-17T16:03:24"/>
    <n v="3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5.545454545454543"/>
    <n v="93.666666666666671"/>
    <s v="publishing"/>
    <s v="children's books"/>
    <x v="2778"/>
    <d v="2014-08-25T23:28:26"/>
    <n v="30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"/>
    <n v="53"/>
    <s v="publishing"/>
    <s v="children's books"/>
    <x v="2779"/>
    <d v="2015-11-22T15:03:41"/>
    <n v="30.0416666666642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  <n v="30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.28"/>
    <n v="47"/>
    <s v="theater"/>
    <s v="plays"/>
    <x v="2781"/>
    <d v="2015-02-12T07:00:00"/>
    <n v="28.350069444451947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66666666666671"/>
    <s v="theater"/>
    <s v="plays"/>
    <x v="2782"/>
    <d v="2015-02-17T04:59:00"/>
    <n v="25.282662037039699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4.5"/>
    <n v="18.770491803278688"/>
    <s v="theater"/>
    <s v="plays"/>
    <x v="2783"/>
    <d v="2015-04-23T12:50:46"/>
    <n v="14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1111111111114"/>
    <s v="theater"/>
    <s v="plays"/>
    <x v="2784"/>
    <d v="2014-10-29T18:54:03"/>
    <n v="21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4.67999999999999"/>
    <n v="36.859154929577464"/>
    <s v="theater"/>
    <s v="plays"/>
    <x v="2785"/>
    <d v="2016-08-05T21:00:00"/>
    <n v="29.685567129628907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7.83999999999999"/>
    <n v="39.810810810810814"/>
    <s v="theater"/>
    <s v="plays"/>
    <x v="2786"/>
    <d v="2014-07-09T13:39:40"/>
    <n v="14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19.7"/>
    <n v="31.5"/>
    <s v="theater"/>
    <s v="plays"/>
    <x v="2787"/>
    <d v="2014-07-18T04:45:52"/>
    <n v="30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2.49999999999999"/>
    <n v="102.5"/>
    <s v="theater"/>
    <s v="plays"/>
    <x v="2788"/>
    <d v="2016-07-29T16:50:43"/>
    <n v="30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.16666666666667"/>
    <n v="126.45833333333333"/>
    <s v="theater"/>
    <s v="plays"/>
    <x v="2789"/>
    <d v="2015-03-12T04:00:00"/>
    <n v="19.15354166667384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.33333333333333"/>
    <n v="47.878787878787875"/>
    <s v="theater"/>
    <s v="plays"/>
    <x v="2790"/>
    <d v="2015-02-11T22:31:43"/>
    <n v="3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2.49999999999999"/>
    <n v="73.214285714285708"/>
    <s v="theater"/>
    <s v="plays"/>
    <x v="2791"/>
    <d v="2016-09-09T04:00:00"/>
    <n v="30.266678240746842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7.60000000000001"/>
    <n v="89.666666666666671"/>
    <s v="theater"/>
    <s v="plays"/>
    <x v="2792"/>
    <d v="2015-08-12T05:32:39"/>
    <n v="45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0.5675"/>
    <n v="151.4623287671233"/>
    <s v="theater"/>
    <s v="plays"/>
    <x v="2793"/>
    <d v="2015-07-21T10:03:25"/>
    <n v="3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s v="theater"/>
    <s v="plays"/>
    <x v="2794"/>
    <d v="2016-03-03T19:00:00"/>
    <n v="16.100011574075324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.28571428571429"/>
    <n v="36.5"/>
    <s v="theater"/>
    <s v="plays"/>
    <x v="2795"/>
    <d v="2014-06-06T23:00:00"/>
    <n v="16.43239583333343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5.5"/>
    <n v="44"/>
    <s v="theater"/>
    <s v="plays"/>
    <x v="2796"/>
    <d v="2014-07-05T12:40:28"/>
    <n v="30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2.64512500000001"/>
    <n v="87.357553191489373"/>
    <s v="theater"/>
    <s v="plays"/>
    <x v="2797"/>
    <d v="2014-07-08T22:34:00"/>
    <n v="3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.4"/>
    <n v="36.474820143884891"/>
    <s v="theater"/>
    <s v="plays"/>
    <x v="2798"/>
    <d v="2015-07-31T16:00:00"/>
    <n v="14.991655092599103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6.6348"/>
    <n v="44.859538461538463"/>
    <s v="theater"/>
    <s v="plays"/>
    <x v="2799"/>
    <d v="2016-06-17T16:00:00"/>
    <n v="31.401967592595611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03225806451616"/>
    <s v="theater"/>
    <s v="plays"/>
    <x v="2800"/>
    <d v="2015-01-04T13:16:06"/>
    <n v="60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.20000000000002"/>
    <n v="51.230769230769234"/>
    <s v="theater"/>
    <s v="plays"/>
    <x v="2801"/>
    <d v="2014-10-10T11:00:00"/>
    <n v="22.21517361111182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1.83333333333333"/>
    <n v="33.944444444444443"/>
    <s v="theater"/>
    <s v="plays"/>
    <x v="2802"/>
    <d v="2015-08-06T15:31:47"/>
    <n v="3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7.95"/>
    <n v="90.744680851063833"/>
    <s v="theater"/>
    <s v="plays"/>
    <x v="2803"/>
    <d v="2015-07-16T00:00:00"/>
    <n v="42.934305555550964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4.99999999999999"/>
    <n v="50"/>
    <s v="theater"/>
    <s v="plays"/>
    <x v="2804"/>
    <d v="2014-09-29T10:53:10"/>
    <n v="3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.00000000000001"/>
    <n v="24.444444444444443"/>
    <s v="theater"/>
    <s v="plays"/>
    <x v="2805"/>
    <d v="2015-08-22T12:07:53"/>
    <n v="25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.1"/>
    <n v="44.25"/>
    <s v="theater"/>
    <s v="plays"/>
    <x v="2806"/>
    <d v="2015-08-05T11:00:00"/>
    <n v="36.191087962957681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41935483870961"/>
    <s v="theater"/>
    <s v="plays"/>
    <x v="2807"/>
    <d v="2015-06-29T20:57:18"/>
    <n v="3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.24444444444444"/>
    <n v="65.376811594202906"/>
    <s v="theater"/>
    <s v="plays"/>
    <x v="2808"/>
    <d v="2015-08-22T20:18:55"/>
    <n v="30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.4"/>
    <n v="121.9047619047619"/>
    <s v="theater"/>
    <s v="plays"/>
    <x v="2809"/>
    <d v="2016-03-30T14:39:00"/>
    <n v="8.1135995370277669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.2"/>
    <n v="47.456140350877192"/>
    <s v="theater"/>
    <s v="plays"/>
    <x v="2810"/>
    <d v="2014-06-01T03:59:00"/>
    <n v="32.026342592595029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.27"/>
    <n v="92.842592592592595"/>
    <s v="theater"/>
    <s v="plays"/>
    <x v="2811"/>
    <d v="2015-02-23T11:55:03"/>
    <n v="3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.3"/>
    <n v="68.253012048192772"/>
    <s v="theater"/>
    <s v="plays"/>
    <x v="2812"/>
    <d v="2015-04-06T04:00:00"/>
    <n v="45.422476851861575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7.57571428571428"/>
    <n v="37.209583333333335"/>
    <s v="theater"/>
    <s v="plays"/>
    <x v="2813"/>
    <d v="2016-12-14T17:49:21"/>
    <n v="25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7.73333333333332"/>
    <n v="25.25"/>
    <s v="theater"/>
    <s v="plays"/>
    <x v="2814"/>
    <d v="2015-05-09T09:35:15"/>
    <n v="30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4285714285715"/>
    <s v="theater"/>
    <s v="plays"/>
    <x v="2815"/>
    <d v="2016-08-07T18:38:29"/>
    <n v="30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1.56666666666666"/>
    <n v="25.130177514792898"/>
    <s v="theater"/>
    <s v="plays"/>
    <x v="2816"/>
    <d v="2015-08-02T16:00:00"/>
    <n v="30.199166666672681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36363636363637"/>
    <s v="theater"/>
    <s v="plays"/>
    <x v="2817"/>
    <d v="2015-02-28T15:14:22"/>
    <n v="40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.03"/>
    <n v="103.95098039215686"/>
    <s v="theater"/>
    <s v="plays"/>
    <x v="2818"/>
    <d v="2015-09-23T14:21:26"/>
    <n v="2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4.80000000000001"/>
    <n v="50.384615384615387"/>
    <s v="theater"/>
    <s v="plays"/>
    <x v="2819"/>
    <d v="2015-06-14T12:36:49"/>
    <n v="3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s v="theater"/>
    <s v="plays"/>
    <x v="2820"/>
    <d v="2016-02-26T00:00:00"/>
    <n v="24.38901620369870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1428571428573"/>
    <s v="theater"/>
    <s v="plays"/>
    <x v="2821"/>
    <d v="2014-09-23T22:08:55"/>
    <n v="30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29787234042556"/>
    <s v="theater"/>
    <s v="plays"/>
    <x v="2822"/>
    <d v="2015-03-27T15:24:52"/>
    <n v="29.958333333343035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571428571428577"/>
    <s v="theater"/>
    <s v="plays"/>
    <x v="2823"/>
    <d v="2015-03-31T22:59:00"/>
    <n v="27.945995370369928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6.92307692307693"/>
    <n v="50.666666666666664"/>
    <s v="theater"/>
    <s v="plays"/>
    <x v="2824"/>
    <d v="2015-06-13T01:43:00"/>
    <n v="31.800740740742185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.33333333333334"/>
    <n v="60.784313725490193"/>
    <s v="theater"/>
    <s v="plays"/>
    <x v="2825"/>
    <d v="2015-12-04T19:01:26"/>
    <n v="3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7.74999999999999"/>
    <n v="113.42105263157895"/>
    <s v="theater"/>
    <s v="plays"/>
    <x v="2826"/>
    <d v="2015-07-10T07:00:00"/>
    <n v="24.256805555560277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.24999999999999"/>
    <n v="104.56521739130434"/>
    <s v="theater"/>
    <s v="plays"/>
    <x v="2827"/>
    <d v="2016-06-03T16:30:00"/>
    <n v="30.003865740742185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.37894736842105"/>
    <n v="98.30927835051547"/>
    <s v="theater"/>
    <s v="plays"/>
    <x v="2828"/>
    <d v="2015-10-02T23:00:00"/>
    <n v="25.69364583332935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6.52"/>
    <n v="35.039473684210527"/>
    <s v="theater"/>
    <s v="plays"/>
    <x v="2829"/>
    <d v="2016-06-02T10:25:18"/>
    <n v="2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2727272727275"/>
    <s v="theater"/>
    <s v="plays"/>
    <x v="2830"/>
    <d v="2014-05-12T03:59:00"/>
    <n v="12.32629629629809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0.66666666666667"/>
    <n v="63.846153846153847"/>
    <s v="theater"/>
    <s v="plays"/>
    <x v="2831"/>
    <d v="2015-07-16T19:47:50"/>
    <n v="3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4.71959999999999"/>
    <n v="30.189368421052631"/>
    <s v="theater"/>
    <s v="plays"/>
    <x v="2832"/>
    <d v="2014-11-23T22:00:00"/>
    <n v="28.20724537037313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.25925925925925"/>
    <n v="83.51428571428572"/>
    <s v="theater"/>
    <s v="plays"/>
    <x v="2833"/>
    <d v="2015-10-11T02:00:00"/>
    <n v="19.955636574071832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1904761904759"/>
    <s v="theater"/>
    <s v="plays"/>
    <x v="2834"/>
    <d v="2015-01-30T23:02:10"/>
    <n v="15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.09899999999999"/>
    <n v="20.118172043010752"/>
    <s v="theater"/>
    <s v="plays"/>
    <x v="2835"/>
    <d v="2015-12-05T00:00:00"/>
    <n v="29.296099537037662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7.77777777777777"/>
    <n v="44.090909090909093"/>
    <s v="theater"/>
    <s v="plays"/>
    <x v="2836"/>
    <d v="2017-02-18T04:59:00"/>
    <n v="37.94585648147767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6190476190474"/>
    <s v="theater"/>
    <s v="plays"/>
    <x v="2837"/>
    <d v="2015-12-09T22:48:04"/>
    <n v="40.041666666664241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.24999999999999"/>
    <n v="44.537037037037038"/>
    <s v="theater"/>
    <s v="plays"/>
    <x v="2838"/>
    <d v="2014-08-13T22:00:00"/>
    <n v="22.309074074073578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.42857142857143"/>
    <n v="125.80645161290323"/>
    <s v="theater"/>
    <s v="plays"/>
    <x v="2839"/>
    <d v="2014-08-25T04:59:00"/>
    <n v="22.96743055555998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696969696969695"/>
    <s v="theater"/>
    <s v="plays"/>
    <x v="2840"/>
    <d v="2015-03-18T17:00:00"/>
    <n v="21.672696759254904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s v="theater"/>
    <s v="plays"/>
    <x v="2841"/>
    <d v="2015-12-13T18:44:57"/>
    <n v="60.04166666667151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n v="0"/>
    <s v="theater"/>
    <s v="plays"/>
    <x v="2842"/>
    <d v="2014-06-21T11:00:00"/>
    <n v="26.50584490741312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n v="0"/>
    <s v="theater"/>
    <s v="plays"/>
    <x v="2843"/>
    <d v="2016-06-13T04:00:00"/>
    <n v="41.428819444452529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1"/>
    <n v="30"/>
    <s v="theater"/>
    <s v="plays"/>
    <x v="2844"/>
    <d v="2017-01-04T13:06:20"/>
    <n v="3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1.546666666666667"/>
    <n v="60.666666666666664"/>
    <s v="theater"/>
    <s v="plays"/>
    <x v="2845"/>
    <d v="2015-06-08T00:23:53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n v="0"/>
    <s v="theater"/>
    <s v="plays"/>
    <x v="2846"/>
    <d v="2015-05-29T16:36:34"/>
    <n v="45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n v="0"/>
    <s v="theater"/>
    <s v="plays"/>
    <x v="2847"/>
    <d v="2016-05-23T19:21:05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.2"/>
    <n v="23.333333333333332"/>
    <s v="theater"/>
    <s v="plays"/>
    <x v="2848"/>
    <d v="2015-05-29T15:34:19"/>
    <n v="30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s v="theater"/>
    <s v="plays"/>
    <x v="2849"/>
    <d v="2016-04-23T10:16:40"/>
    <n v="3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000000000002"/>
    <n v="23.923076923076923"/>
    <s v="theater"/>
    <s v="plays"/>
    <x v="2850"/>
    <d v="2014-09-06T00:10:11"/>
    <n v="30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n v="0"/>
    <s v="theater"/>
    <s v="plays"/>
    <x v="2851"/>
    <d v="2016-01-29T23:17:00"/>
    <n v="8.9674884259293322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"/>
    <n v="15.833333333333334"/>
    <s v="theater"/>
    <s v="plays"/>
    <x v="2852"/>
    <d v="2014-06-21T01:05:03"/>
    <n v="30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n v="0"/>
    <s v="theater"/>
    <s v="plays"/>
    <x v="2853"/>
    <d v="2014-09-14T04:34:57"/>
    <n v="60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1.699999999999996"/>
    <n v="29.785714285714285"/>
    <s v="theater"/>
    <s v="plays"/>
    <x v="2854"/>
    <d v="2015-05-07T17:11:59"/>
    <n v="20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s v="theater"/>
    <s v="plays"/>
    <x v="2855"/>
    <d v="2016-01-29T23:34:00"/>
    <n v="28.974178240736364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3"/>
    <n v="24.333333333333332"/>
    <s v="theater"/>
    <s v="plays"/>
    <x v="2856"/>
    <d v="2015-08-08T21:34:00"/>
    <n v="59.861030092593865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19.736842105263158"/>
    <n v="500"/>
    <s v="theater"/>
    <s v="plays"/>
    <x v="2857"/>
    <d v="2017-02-20T18:00:00"/>
    <n v="59.829918981486117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n v="0"/>
    <s v="theater"/>
    <s v="plays"/>
    <x v="2858"/>
    <d v="2014-12-05T11:28:00"/>
    <n v="23.932696759264218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"/>
    <n v="35"/>
    <s v="theater"/>
    <s v="plays"/>
    <x v="2859"/>
    <d v="2015-10-16T08:41:44"/>
    <n v="60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"/>
    <n v="29.555555555555557"/>
    <s v="theater"/>
    <s v="plays"/>
    <x v="2860"/>
    <d v="2016-06-19T19:12:56"/>
    <n v="60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66666666666668"/>
    <s v="theater"/>
    <s v="plays"/>
    <x v="2861"/>
    <d v="2015-09-24T14:10:48"/>
    <n v="14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.43307086614173229"/>
    <n v="18.333333333333332"/>
    <s v="theater"/>
    <s v="plays"/>
    <x v="2862"/>
    <d v="2014-06-24T18:57:09"/>
    <n v="30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.04"/>
    <n v="20"/>
    <s v="theater"/>
    <s v="plays"/>
    <x v="2863"/>
    <d v="2014-09-09T16:12:03"/>
    <n v="60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"/>
    <n v="13.333333333333334"/>
    <s v="theater"/>
    <s v="plays"/>
    <x v="2864"/>
    <d v="2015-07-17T13:18:00"/>
    <n v="29.940659722225973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n v="0"/>
    <s v="theater"/>
    <s v="plays"/>
    <x v="2865"/>
    <d v="2015-01-06T02:44:19"/>
    <n v="60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0.89999999999999991"/>
    <n v="22.5"/>
    <s v="theater"/>
    <s v="plays"/>
    <x v="2866"/>
    <d v="2016-10-14T22:00:00"/>
    <n v="29.961562500000582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.16"/>
    <n v="50.4"/>
    <s v="theater"/>
    <s v="plays"/>
    <x v="2867"/>
    <d v="2016-07-04T04:00:00"/>
    <n v="23.97138888889458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.011733333333332"/>
    <n v="105.02933333333334"/>
    <s v="theater"/>
    <s v="plays"/>
    <x v="2868"/>
    <d v="2016-10-05T19:50:54"/>
    <n v="30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0.88500000000000001"/>
    <n v="35.4"/>
    <s v="theater"/>
    <s v="plays"/>
    <x v="2869"/>
    <d v="2016-07-19T14:14:41"/>
    <n v="30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3333333333329"/>
    <s v="theater"/>
    <s v="plays"/>
    <x v="2870"/>
    <d v="2014-05-17T04:32:45"/>
    <n v="30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7"/>
    <n v="35.92307692307692"/>
    <s v="theater"/>
    <s v="plays"/>
    <x v="2871"/>
    <d v="2014-12-21T17:43:33"/>
    <n v="20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n v="0"/>
    <s v="theater"/>
    <s v="plays"/>
    <x v="2872"/>
    <d v="2015-06-20T02:47:18"/>
    <n v="6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.119999999999997"/>
    <n v="119.125"/>
    <s v="theater"/>
    <s v="plays"/>
    <x v="2873"/>
    <d v="2015-01-28T19:37:11"/>
    <n v="30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2"/>
    <n v="90.333333333333329"/>
    <s v="theater"/>
    <s v="plays"/>
    <x v="2874"/>
    <d v="2017-01-17T20:16:26"/>
    <n v="30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4999999999999996E-2"/>
    <n v="2.3333333333333335"/>
    <s v="theater"/>
    <s v="plays"/>
    <x v="2875"/>
    <d v="2016-05-05T03:04:53"/>
    <n v="30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n v="0"/>
    <s v="theater"/>
    <s v="plays"/>
    <x v="2876"/>
    <d v="2015-07-16T17:51:19"/>
    <n v="3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0.833333333333334"/>
    <n v="108.33333333333333"/>
    <s v="theater"/>
    <s v="plays"/>
    <x v="2877"/>
    <d v="2016-11-30T17:00:00"/>
    <n v="31.7531944444417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"/>
    <n v="15.75"/>
    <s v="theater"/>
    <s v="plays"/>
    <x v="2878"/>
    <d v="2015-07-03T14:46:35"/>
    <n v="60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.2589285714285714"/>
    <n v="29"/>
    <s v="theater"/>
    <s v="plays"/>
    <x v="2879"/>
    <d v="2016-01-20T17:24:21"/>
    <n v="3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.333333333333332"/>
    <n v="96.551724137931032"/>
    <s v="theater"/>
    <s v="plays"/>
    <x v="2880"/>
    <d v="2015-08-20T17:05:00"/>
    <n v="43.80611111110920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n v="0"/>
    <s v="theater"/>
    <s v="plays"/>
    <x v="2881"/>
    <d v="2014-12-03T15:20:36"/>
    <n v="60.041666666664241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3.6"/>
    <n v="63"/>
    <s v="theater"/>
    <s v="plays"/>
    <x v="2882"/>
    <d v="2016-05-01T14:18:38"/>
    <n v="30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.079999999999998"/>
    <n v="381.6"/>
    <s v="theater"/>
    <s v="plays"/>
    <x v="2883"/>
    <d v="2016-02-06T04:59:00"/>
    <n v="35.304432870369055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.41111111111111115"/>
    <n v="46.25"/>
    <s v="theater"/>
    <s v="plays"/>
    <x v="2884"/>
    <d v="2014-12-05T17:27:15"/>
    <n v="30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2.5"/>
    <n v="26"/>
    <s v="theater"/>
    <s v="plays"/>
    <x v="2885"/>
    <d v="2015-03-14T00:50:01"/>
    <n v="29.958333333335759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s v="theater"/>
    <s v="plays"/>
    <x v="2886"/>
    <d v="2015-09-19T03:59:00"/>
    <n v="4.533055555555620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.16666666666666669"/>
    <n v="5"/>
    <s v="theater"/>
    <s v="plays"/>
    <x v="2887"/>
    <d v="2015-01-11T10:15:24"/>
    <n v="30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n v="0"/>
    <s v="theater"/>
    <s v="plays"/>
    <x v="2888"/>
    <d v="2014-10-18T04:59:00"/>
    <n v="7.6724537037007394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.066666666666663"/>
    <n v="81.571428571428569"/>
    <s v="theater"/>
    <s v="plays"/>
    <x v="2889"/>
    <d v="2014-08-29T20:43:05"/>
    <n v="30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"/>
    <n v="7"/>
    <s v="theater"/>
    <s v="plays"/>
    <x v="2890"/>
    <d v="2014-08-09T03:00:00"/>
    <n v="28.382037037037662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"/>
    <n v="27.3"/>
    <s v="theater"/>
    <s v="plays"/>
    <x v="2891"/>
    <d v="2016-04-15T20:12:08"/>
    <n v="59.958333333328483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7"/>
    <n v="29.411764705882351"/>
    <s v="theater"/>
    <s v="plays"/>
    <x v="2892"/>
    <d v="2014-08-25T21:00:00"/>
    <n v="7.160833333335176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0.5"/>
    <n v="12.5"/>
    <s v="theater"/>
    <s v="plays"/>
    <x v="2893"/>
    <d v="2015-01-09T02:00:00"/>
    <n v="59.310243055551837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n v="0"/>
    <s v="theater"/>
    <s v="plays"/>
    <x v="2894"/>
    <d v="2015-04-03T22:40:15"/>
    <n v="59.958333333328483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6"/>
    <n v="5.75"/>
    <s v="theater"/>
    <s v="plays"/>
    <x v="2895"/>
    <d v="2014-06-22T21:00:00"/>
    <n v="1.3195370370376622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0.833333333333336"/>
    <n v="52.083333333333336"/>
    <s v="theater"/>
    <s v="plays"/>
    <x v="2896"/>
    <d v="2016-12-12T06:00:00"/>
    <n v="14.341192129628325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"/>
    <n v="183.33333333333334"/>
    <s v="theater"/>
    <s v="plays"/>
    <x v="2897"/>
    <d v="2015-10-11T15:29:05"/>
    <n v="29.99869212962949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8"/>
    <n v="26.333333333333332"/>
    <s v="theater"/>
    <s v="plays"/>
    <x v="2898"/>
    <d v="2015-10-31T15:57:33"/>
    <n v="30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n v="0"/>
    <s v="theater"/>
    <s v="plays"/>
    <x v="2899"/>
    <d v="2016-07-24T01:52:38"/>
    <n v="60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1.909090909090914"/>
    <n v="486.42857142857144"/>
    <s v="theater"/>
    <s v="plays"/>
    <x v="2900"/>
    <d v="2014-08-09T05:37:12"/>
    <n v="30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0.8"/>
    <n v="3"/>
    <s v="theater"/>
    <s v="plays"/>
    <x v="2901"/>
    <d v="2015-02-07T21:42:19"/>
    <n v="60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2"/>
    <n v="25"/>
    <s v="theater"/>
    <s v="plays"/>
    <x v="2902"/>
    <d v="2015-08-24T10:33:16"/>
    <n v="3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0.77999999999999992"/>
    <n v="9.75"/>
    <s v="theater"/>
    <s v="plays"/>
    <x v="2903"/>
    <d v="2015-09-09T04:00:18"/>
    <n v="60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s v="theater"/>
    <s v="plays"/>
    <x v="2904"/>
    <d v="2014-11-09T12:00:00"/>
    <n v="11.532048611108621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7.771428571428572"/>
    <n v="36.588235294117645"/>
    <s v="theater"/>
    <s v="plays"/>
    <x v="2905"/>
    <d v="2016-09-07T01:21:53"/>
    <n v="14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1"/>
    <n v="80.714285714285708"/>
    <s v="theater"/>
    <s v="plays"/>
    <x v="2906"/>
    <d v="2015-08-01T01:00:00"/>
    <n v="17.392754629632691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.08"/>
    <n v="1"/>
    <s v="theater"/>
    <s v="plays"/>
    <x v="2907"/>
    <d v="2016-05-14T21:03:57"/>
    <n v="60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"/>
    <n v="52.8"/>
    <s v="theater"/>
    <s v="plays"/>
    <x v="2908"/>
    <d v="2016-06-08T17:33:39"/>
    <n v="30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2"/>
    <n v="20"/>
    <s v="theater"/>
    <s v="plays"/>
    <x v="2909"/>
    <d v="2014-11-25T19:46:00"/>
    <n v="39.55739583333343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3"/>
    <n v="1"/>
    <s v="theater"/>
    <s v="plays"/>
    <x v="2910"/>
    <d v="2015-06-12T20:11:27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6.5"/>
    <n v="46.928571428571431"/>
    <s v="theater"/>
    <s v="plays"/>
    <x v="2911"/>
    <d v="2015-06-27T18:27:06"/>
    <n v="40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.058171745152354"/>
    <n v="78.07692307692308"/>
    <s v="theater"/>
    <s v="plays"/>
    <x v="2912"/>
    <d v="2016-01-15T03:09:34"/>
    <n v="30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.02"/>
    <n v="1"/>
    <s v="theater"/>
    <s v="plays"/>
    <x v="2913"/>
    <d v="2014-09-06T22:08:59"/>
    <n v="60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1E-3"/>
    <n v="1"/>
    <s v="theater"/>
    <s v="plays"/>
    <x v="2914"/>
    <d v="2015-03-14T20:46:34"/>
    <n v="59.958333333335759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.1"/>
    <n v="203.66666666666666"/>
    <s v="theater"/>
    <s v="plays"/>
    <x v="2915"/>
    <d v="2016-03-16T08:33:10"/>
    <n v="29.958333333328483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6"/>
    <n v="20.714285714285715"/>
    <s v="theater"/>
    <s v="plays"/>
    <x v="2916"/>
    <d v="2014-05-19T11:26:29"/>
    <n v="23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1.85"/>
    <n v="48.555555555555557"/>
    <s v="theater"/>
    <s v="plays"/>
    <x v="2917"/>
    <d v="2015-09-16T05:37:27"/>
    <n v="18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.24"/>
    <n v="68.099999999999994"/>
    <s v="theater"/>
    <s v="plays"/>
    <x v="2918"/>
    <d v="2015-10-29T15:06:47"/>
    <n v="28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"/>
    <n v="8.5"/>
    <s v="theater"/>
    <s v="plays"/>
    <x v="2919"/>
    <d v="2014-08-05T14:52:09"/>
    <n v="30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6.840000000000003"/>
    <n v="51.615384615384613"/>
    <s v="theater"/>
    <s v="plays"/>
    <x v="2920"/>
    <d v="2015-03-25T18:01:10"/>
    <n v="29.958333333328483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s v="theater"/>
    <s v="musical"/>
    <x v="2921"/>
    <d v="2014-09-25T21:16:44"/>
    <n v="3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3333333333329"/>
    <s v="theater"/>
    <s v="musical"/>
    <x v="2922"/>
    <d v="2015-05-18T20:58:47"/>
    <n v="45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s v="theater"/>
    <s v="musical"/>
    <x v="2923"/>
    <d v="2015-01-24T03:00:00"/>
    <n v="14.972465277780429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.2"/>
    <n v="175.51020408163265"/>
    <s v="theater"/>
    <s v="musical"/>
    <x v="2924"/>
    <d v="2015-05-09T03:59:00"/>
    <n v="29.609143518522615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.44597777777777"/>
    <n v="231.66175879396985"/>
    <s v="theater"/>
    <s v="musical"/>
    <x v="2925"/>
    <d v="2014-09-11T14:01:08"/>
    <n v="3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s v="theater"/>
    <s v="musical"/>
    <x v="2926"/>
    <d v="2015-02-23T18:22:59"/>
    <n v="14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0.83333333333334"/>
    <n v="112.14285714285714"/>
    <s v="theater"/>
    <s v="musical"/>
    <x v="2927"/>
    <d v="2014-07-15T05:00:00"/>
    <n v="28.539016203707433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66666666666664"/>
    <s v="theater"/>
    <s v="musical"/>
    <x v="2928"/>
    <d v="2016-03-04T23:57:26"/>
    <n v="3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.06937499999999"/>
    <n v="255.17343750000001"/>
    <s v="theater"/>
    <s v="musical"/>
    <x v="2929"/>
    <d v="2014-05-25T13:32:38"/>
    <n v="3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0.92000000000002"/>
    <n v="162.7741935483871"/>
    <s v="theater"/>
    <s v="musical"/>
    <x v="2930"/>
    <d v="2015-05-07T14:01:04"/>
    <n v="3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3333333333329"/>
    <s v="theater"/>
    <s v="musical"/>
    <x v="2931"/>
    <d v="2014-09-15T06:08:00"/>
    <n v="24.964317129633855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.0967741935484"/>
    <n v="85.736842105263165"/>
    <s v="theater"/>
    <s v="musical"/>
    <x v="2932"/>
    <d v="2015-02-21T11:00:00"/>
    <n v="31.293553240735491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2.76"/>
    <n v="47.574074074074076"/>
    <s v="theater"/>
    <s v="musical"/>
    <x v="2933"/>
    <d v="2016-06-04T22:57:33"/>
    <n v="3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2972972972968"/>
    <s v="theater"/>
    <s v="musical"/>
    <x v="2934"/>
    <d v="2014-06-15T15:16:04"/>
    <n v="3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0.88571428571429"/>
    <n v="90.538461538461533"/>
    <s v="theater"/>
    <s v="musical"/>
    <x v="2935"/>
    <d v="2016-08-29T17:00:00"/>
    <n v="58.124907407400315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47058823529413"/>
    <s v="theater"/>
    <s v="musical"/>
    <x v="2936"/>
    <d v="2014-10-13T04:59:00"/>
    <n v="12.5569097222251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.33333333333331"/>
    <n v="36.363636363636367"/>
    <s v="theater"/>
    <s v="musical"/>
    <x v="2937"/>
    <d v="2014-07-13T10:58:33"/>
    <n v="3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.375"/>
    <n v="126.71875"/>
    <s v="theater"/>
    <s v="musical"/>
    <x v="2938"/>
    <d v="2015-01-30T16:53:34"/>
    <n v="3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2.875"/>
    <n v="329.2"/>
    <s v="theater"/>
    <s v="musical"/>
    <x v="2939"/>
    <d v="2014-08-28T01:00:00"/>
    <n v="33.232499999998254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.24000000000001"/>
    <n v="81.242424242424249"/>
    <s v="theater"/>
    <s v="musical"/>
    <x v="2940"/>
    <d v="2015-01-18T18:33:38"/>
    <n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1E-3"/>
    <n v="1"/>
    <s v="theater"/>
    <s v="spaces"/>
    <x v="2941"/>
    <d v="2015-03-01T23:02:35"/>
    <n v="3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.424999999999997"/>
    <n v="202.22772277227722"/>
    <s v="theater"/>
    <s v="spaces"/>
    <x v="2942"/>
    <d v="2015-12-16T20:18:00"/>
    <n v="20.041909722225682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n v="0"/>
    <s v="theater"/>
    <s v="spaces"/>
    <x v="2943"/>
    <d v="2015-04-13T03:06:20"/>
    <n v="3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s v="theater"/>
    <s v="spaces"/>
    <x v="2944"/>
    <d v="2015-06-07T21:56:38"/>
    <n v="30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n v="0"/>
    <s v="theater"/>
    <s v="spaces"/>
    <x v="2945"/>
    <d v="2015-05-24T03:21:00"/>
    <n v="3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.1"/>
    <n v="1"/>
    <s v="theater"/>
    <s v="spaces"/>
    <x v="2946"/>
    <d v="2016-08-15T12:44:52"/>
    <n v="30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3"/>
    <n v="82.461538461538467"/>
    <s v="theater"/>
    <s v="spaces"/>
    <x v="2947"/>
    <d v="2016-11-24T17:11:00"/>
    <n v="49.153854166666861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4E-3"/>
    <n v="2.6666666666666665"/>
    <s v="theater"/>
    <s v="spaces"/>
    <x v="2948"/>
    <d v="2015-06-02T15:34:53"/>
    <n v="6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"/>
    <n v="12.5"/>
    <s v="theater"/>
    <s v="spaces"/>
    <x v="2949"/>
    <d v="2015-11-19T20:45:17"/>
    <n v="30.0416666666715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n v="0"/>
    <s v="theater"/>
    <s v="spaces"/>
    <x v="2950"/>
    <d v="2016-01-23T08:45:52"/>
    <n v="3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7"/>
    <n v="18.896551724137932"/>
    <s v="theater"/>
    <s v="spaces"/>
    <x v="2951"/>
    <d v="2014-10-05T19:16:13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4"/>
    <n v="200.625"/>
    <s v="theater"/>
    <s v="spaces"/>
    <x v="2952"/>
    <d v="2016-10-17T04:00:00"/>
    <n v="31.476400462968741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.15125"/>
    <n v="201.66666666666666"/>
    <s v="theater"/>
    <s v="spaces"/>
    <x v="2953"/>
    <d v="2015-10-08T19:00:21"/>
    <n v="3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n v="0"/>
    <s v="theater"/>
    <s v="spaces"/>
    <x v="2954"/>
    <d v="2017-03-16T13:00:03"/>
    <n v="19.958333333343035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59.583333333333336"/>
    <n v="65"/>
    <s v="theater"/>
    <s v="spaces"/>
    <x v="2955"/>
    <d v="2015-06-16T17:47:29"/>
    <n v="3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6.734177215189874"/>
    <n v="66.099999999999994"/>
    <s v="theater"/>
    <s v="spaces"/>
    <x v="2956"/>
    <d v="2016-05-04T23:00:50"/>
    <n v="3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9"/>
    <n v="93.333333333333329"/>
    <s v="theater"/>
    <s v="spaces"/>
    <x v="2957"/>
    <d v="2015-03-27T23:16:12"/>
    <n v="59.958333333335759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n v="0"/>
    <s v="theater"/>
    <s v="spaces"/>
    <x v="2958"/>
    <d v="2016-05-08T17:41:57"/>
    <n v="59.958333333335759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n v="0"/>
    <s v="theater"/>
    <s v="spaces"/>
    <x v="2959"/>
    <d v="2016-06-07T00:12:05"/>
    <n v="30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n v="0"/>
    <s v="theater"/>
    <s v="spaces"/>
    <x v="2960"/>
    <d v="2014-09-11T18:10:23"/>
    <n v="3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09.62"/>
    <n v="50.75"/>
    <s v="theater"/>
    <s v="plays"/>
    <x v="2961"/>
    <d v="2015-03-26T04:00:00"/>
    <n v="27.954178240746842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1.8"/>
    <n v="60.9"/>
    <s v="theater"/>
    <s v="plays"/>
    <x v="2962"/>
    <d v="2015-03-01T06:59:00"/>
    <n v="28.046689814815181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6.85"/>
    <n v="109.03061224489795"/>
    <s v="theater"/>
    <s v="plays"/>
    <x v="2963"/>
    <d v="2015-07-02T11:17:04"/>
    <n v="3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0.71379999999999"/>
    <n v="25.692295918367346"/>
    <s v="theater"/>
    <s v="plays"/>
    <x v="2964"/>
    <d v="2014-08-06T21:32:00"/>
    <n v="29.987280092595029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.00000000000001"/>
    <n v="41.92307692307692"/>
    <s v="theater"/>
    <s v="plays"/>
    <x v="2965"/>
    <d v="2015-07-07T17:30:33"/>
    <n v="30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3.63000000000001"/>
    <n v="88.7734375"/>
    <s v="theater"/>
    <s v="plays"/>
    <x v="2966"/>
    <d v="2015-09-16T17:43:32"/>
    <n v="30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3.92"/>
    <n v="80.225352112676063"/>
    <s v="theater"/>
    <s v="plays"/>
    <x v="2967"/>
    <d v="2015-03-09T03:44:52"/>
    <n v="29.958333333335759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36170212765958"/>
    <s v="theater"/>
    <s v="plays"/>
    <x v="2968"/>
    <d v="2016-08-17T03:59:00"/>
    <n v="13.642129629632109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2.5"/>
    <n v="95.588235294117652"/>
    <s v="theater"/>
    <s v="plays"/>
    <x v="2969"/>
    <d v="2015-05-03T22:51:00"/>
    <n v="30.165590277785668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0109890109883"/>
    <s v="theater"/>
    <s v="plays"/>
    <x v="2970"/>
    <d v="2014-07-18T16:04:11"/>
    <n v="3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.15624999999999"/>
    <n v="74.534883720930239"/>
    <s v="theater"/>
    <s v="plays"/>
    <x v="2971"/>
    <d v="2014-08-31T15:47:58"/>
    <n v="30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.35000000000001"/>
    <n v="123.94117647058823"/>
    <s v="theater"/>
    <s v="plays"/>
    <x v="2972"/>
    <d v="2016-12-05T01:00:00"/>
    <n v="14.931481481486117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4.8"/>
    <n v="264.84848484848487"/>
    <s v="theater"/>
    <s v="plays"/>
    <x v="2973"/>
    <d v="2016-01-01T04:00:00"/>
    <n v="28.34828703704261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0689655172413"/>
    <s v="theater"/>
    <s v="plays"/>
    <x v="2974"/>
    <d v="2014-09-26T01:35:00"/>
    <n v="28.004965277774318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.125"/>
    <n v="70.884955752212392"/>
    <s v="theater"/>
    <s v="plays"/>
    <x v="2975"/>
    <d v="2014-11-27T03:00:00"/>
    <n v="28.441134259257524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.42857142857142"/>
    <n v="8.5714285714285712"/>
    <s v="theater"/>
    <s v="plays"/>
    <x v="2976"/>
    <d v="2016-03-13T12:00:00"/>
    <n v="16.76932870370365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3.56666666666666"/>
    <n v="113.56666666666666"/>
    <s v="theater"/>
    <s v="plays"/>
    <x v="2977"/>
    <d v="2015-03-23T02:14:00"/>
    <n v="59.211874999993597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.46666666666667"/>
    <n v="60.6875"/>
    <s v="theater"/>
    <s v="plays"/>
    <x v="2978"/>
    <d v="2014-10-20T05:59:00"/>
    <n v="9.6087152777763549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.4"/>
    <n v="110.21739130434783"/>
    <s v="theater"/>
    <s v="plays"/>
    <x v="2979"/>
    <d v="2015-01-06T06:00:00"/>
    <n v="16.425659722226555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.16666666666666"/>
    <n v="136.45833333333334"/>
    <s v="theater"/>
    <s v="plays"/>
    <x v="2980"/>
    <d v="2015-08-24T02:00:00"/>
    <n v="20.16747685184236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8.92500000000001"/>
    <n v="53.164948453608247"/>
    <s v="theater"/>
    <s v="spaces"/>
    <x v="2981"/>
    <d v="2015-09-23T13:25:56"/>
    <n v="45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.06"/>
    <n v="86.491525423728817"/>
    <s v="theater"/>
    <s v="spaces"/>
    <x v="2982"/>
    <d v="2016-02-11T16:29:03"/>
    <n v="30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6.53957758620692"/>
    <n v="155.23827397260274"/>
    <s v="theater"/>
    <s v="spaces"/>
    <x v="2983"/>
    <d v="2014-11-11T16:10:36"/>
    <n v="60.041666666664241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.352"/>
    <n v="115.08256880733946"/>
    <s v="theater"/>
    <s v="spaces"/>
    <x v="2984"/>
    <d v="2016-08-24T06:41:21"/>
    <n v="30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1.64999999999999"/>
    <n v="109.5945945945946"/>
    <s v="theater"/>
    <s v="spaces"/>
    <x v="2985"/>
    <d v="2016-10-31T04:00:00"/>
    <n v="19.192962962973979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5.5"/>
    <n v="45.214285714285715"/>
    <s v="theater"/>
    <s v="spaces"/>
    <x v="2986"/>
    <d v="2016-05-01T11:00:06"/>
    <n v="59.958333333328483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.4008"/>
    <n v="104.15169811320754"/>
    <s v="theater"/>
    <s v="spaces"/>
    <x v="2987"/>
    <d v="2016-10-13T00:00:00"/>
    <n v="28.692696759258979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4285714285715"/>
    <s v="theater"/>
    <s v="spaces"/>
    <x v="2988"/>
    <d v="2016-06-20T08:41:21"/>
    <n v="30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6.535"/>
    <n v="96.997252747252745"/>
    <s v="theater"/>
    <s v="spaces"/>
    <x v="2989"/>
    <d v="2015-12-21T04:59:00"/>
    <n v="22.187245370369055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037037037038"/>
    <s v="theater"/>
    <s v="spaces"/>
    <x v="2990"/>
    <d v="2016-01-07T13:47:00"/>
    <n v="35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.29411764705883"/>
    <n v="94.408602150537632"/>
    <s v="theater"/>
    <s v="spaces"/>
    <x v="2991"/>
    <d v="2017-01-27T20:05:30"/>
    <n v="22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4.5"/>
    <n v="48.984375"/>
    <s v="theater"/>
    <s v="spaces"/>
    <x v="2992"/>
    <d v="2016-10-09T18:25:10"/>
    <n v="3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.29999999999998"/>
    <n v="45.590909090909093"/>
    <s v="theater"/>
    <s v="spaces"/>
    <x v="2993"/>
    <d v="2016-02-20T20:07:47"/>
    <n v="30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7.74666666666673"/>
    <n v="23.275254237288134"/>
    <s v="theater"/>
    <s v="spaces"/>
    <x v="2994"/>
    <d v="2014-10-03T11:29:32"/>
    <n v="3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4.96000000000001"/>
    <n v="63.2289156626506"/>
    <s v="theater"/>
    <s v="spaces"/>
    <x v="2995"/>
    <d v="2017-01-19T15:57:51"/>
    <n v="30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1.94285714285715"/>
    <n v="153.5204081632653"/>
    <s v="theater"/>
    <s v="spaces"/>
    <x v="2996"/>
    <d v="2015-05-26T21:54:00"/>
    <n v="6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3.73000000000002"/>
    <n v="90.2"/>
    <s v="theater"/>
    <s v="spaces"/>
    <x v="2997"/>
    <d v="2017-02-27T04:59:00"/>
    <n v="17.473923611112696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.029"/>
    <n v="118.97113163972287"/>
    <s v="theater"/>
    <s v="spaces"/>
    <x v="2998"/>
    <d v="2014-06-16T04:25:00"/>
    <n v="27.990405092597939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8.88888888888889"/>
    <n v="80.25"/>
    <s v="theater"/>
    <s v="spaces"/>
    <x v="2999"/>
    <d v="2017-03-01T02:00:00"/>
    <n v="14.343055555553292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s v="theater"/>
    <s v="spaces"/>
    <x v="3000"/>
    <d v="2017-01-31T18:00:00"/>
    <n v="13.922800925924093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8.69988910451895"/>
    <n v="131.37719999999999"/>
    <s v="theater"/>
    <s v="spaces"/>
    <x v="3001"/>
    <d v="2016-07-13T21:29:42"/>
    <n v="30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8.50614285714286"/>
    <n v="73.032980769230775"/>
    <s v="theater"/>
    <s v="spaces"/>
    <x v="3002"/>
    <d v="2012-12-26T20:04:12"/>
    <n v="30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.16666666666667"/>
    <n v="178.52941176470588"/>
    <s v="theater"/>
    <s v="spaces"/>
    <x v="3003"/>
    <d v="2016-03-01T05:59:00"/>
    <n v="31.400046296294022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2.815"/>
    <n v="162.90974729241879"/>
    <s v="theater"/>
    <s v="spaces"/>
    <x v="3004"/>
    <d v="2014-11-15T22:08:44"/>
    <n v="30.041666666664241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.49622641509434"/>
    <n v="108.24237288135593"/>
    <s v="theater"/>
    <s v="spaces"/>
    <x v="3005"/>
    <d v="2014-10-06T16:11:45"/>
    <n v="30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7.74999999999999"/>
    <n v="88.865979381443296"/>
    <s v="theater"/>
    <s v="spaces"/>
    <x v="3006"/>
    <d v="2014-12-14T18:09:51"/>
    <n v="30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s v="theater"/>
    <s v="spaces"/>
    <x v="3007"/>
    <d v="2015-04-25T05:11:23"/>
    <n v="21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.16666666666667"/>
    <n v="116.73076923076923"/>
    <s v="theater"/>
    <s v="spaces"/>
    <x v="3008"/>
    <d v="2016-01-21T05:05:19"/>
    <n v="30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19.756"/>
    <n v="233.8984375"/>
    <s v="theater"/>
    <s v="spaces"/>
    <x v="3009"/>
    <d v="2014-11-26T14:40:40"/>
    <n v="30.041666666671517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s v="theater"/>
    <s v="spaces"/>
    <x v="3010"/>
    <d v="2015-02-21T19:58:39"/>
    <n v="60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3.66666666666666"/>
    <n v="14.84"/>
    <s v="theater"/>
    <s v="spaces"/>
    <x v="3011"/>
    <d v="2015-12-23T22:59:00"/>
    <n v="27.488703703704232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.12499999999999"/>
    <n v="85.181818181818187"/>
    <s v="theater"/>
    <s v="spaces"/>
    <x v="3012"/>
    <d v="2015-02-10T16:52:10"/>
    <n v="21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6.96"/>
    <n v="146.69158878504672"/>
    <s v="theater"/>
    <s v="spaces"/>
    <x v="3013"/>
    <d v="2015-06-21T20:04:09"/>
    <n v="3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.104"/>
    <n v="50.764811490125673"/>
    <s v="theater"/>
    <s v="spaces"/>
    <x v="3014"/>
    <d v="2014-11-05T05:00:00"/>
    <n v="28.084722222221899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.17647058823529"/>
    <n v="87.7"/>
    <s v="theater"/>
    <s v="spaces"/>
    <x v="3015"/>
    <d v="2014-06-11T04:00:00"/>
    <n v="15.43937499999447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2.61176470588236"/>
    <n v="242.27777777777777"/>
    <s v="theater"/>
    <s v="spaces"/>
    <x v="3016"/>
    <d v="2014-07-18T13:09:12"/>
    <n v="60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5.84090909090908"/>
    <n v="146.44654088050314"/>
    <s v="theater"/>
    <s v="spaces"/>
    <x v="3017"/>
    <d v="2014-08-20T20:24:03"/>
    <n v="30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0.71428571428571"/>
    <n v="103.17073170731707"/>
    <s v="theater"/>
    <s v="spaces"/>
    <x v="3018"/>
    <d v="2015-07-20T22:00:00"/>
    <n v="42.618333333331975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.23333333333332"/>
    <n v="80.464601769911511"/>
    <s v="theater"/>
    <s v="spaces"/>
    <x v="3019"/>
    <d v="2014-05-27T03:00:00"/>
    <n v="27.291435185186856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0.57142857142858"/>
    <n v="234.66666666666666"/>
    <s v="theater"/>
    <s v="spaces"/>
    <x v="3020"/>
    <d v="2015-08-14T20:18:53"/>
    <n v="6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.02222222222223"/>
    <n v="50.689320388349515"/>
    <s v="theater"/>
    <s v="spaces"/>
    <x v="3021"/>
    <d v="2016-11-22T05:59:00"/>
    <n v="35.630451388889924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0.88"/>
    <n v="162.70967741935485"/>
    <s v="theater"/>
    <s v="spaces"/>
    <x v="3022"/>
    <d v="2016-08-27T22:53:29"/>
    <n v="45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6666666666667"/>
    <s v="theater"/>
    <s v="spaces"/>
    <x v="3023"/>
    <d v="2015-06-11T16:13:06"/>
    <n v="45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.42"/>
    <n v="67.697802197802204"/>
    <s v="theater"/>
    <s v="spaces"/>
    <x v="3024"/>
    <d v="2012-10-06T23:51:15"/>
    <n v="30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.2"/>
    <n v="52.103448275862071"/>
    <s v="theater"/>
    <s v="spaces"/>
    <x v="3025"/>
    <d v="2014-05-30T16:00:00"/>
    <n v="28.15725694443972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.33333333333334"/>
    <n v="51.6"/>
    <s v="theater"/>
    <s v="spaces"/>
    <x v="3026"/>
    <d v="2017-03-03T11:01:32"/>
    <n v="14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.44"/>
    <n v="164.3"/>
    <s v="theater"/>
    <s v="spaces"/>
    <x v="3027"/>
    <d v="2015-03-20T15:54:11"/>
    <n v="29.958333333328483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.01999999999998"/>
    <n v="84.858585858585855"/>
    <s v="theater"/>
    <s v="spaces"/>
    <x v="3028"/>
    <d v="2016-08-15T06:20:25"/>
    <n v="30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09.67666666666666"/>
    <n v="94.548850574712645"/>
    <s v="theater"/>
    <s v="spaces"/>
    <x v="3029"/>
    <d v="2014-11-18T04:35:00"/>
    <n v="28.48209490740555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6.6857142857143"/>
    <n v="45.536585365853661"/>
    <s v="theater"/>
    <s v="spaces"/>
    <x v="3030"/>
    <d v="2015-09-16T17:56:11"/>
    <n v="30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4137931034484"/>
    <s v="theater"/>
    <s v="spaces"/>
    <x v="3031"/>
    <d v="2016-10-14T21:10:47"/>
    <n v="60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.2"/>
    <n v="50.88"/>
    <s v="theater"/>
    <s v="spaces"/>
    <x v="3032"/>
    <d v="2015-09-11T01:04:19"/>
    <n v="30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6.53333333333333"/>
    <n v="191.13043478260869"/>
    <s v="theater"/>
    <s v="spaces"/>
    <x v="3033"/>
    <d v="2016-08-18T02:38:45"/>
    <n v="30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2.53599999999999"/>
    <n v="89.314285714285717"/>
    <s v="theater"/>
    <s v="spaces"/>
    <x v="3034"/>
    <d v="2016-11-01T03:59:00"/>
    <n v="30.630613425928459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8.78684000000001"/>
    <n v="88.588631921824103"/>
    <s v="theater"/>
    <s v="spaces"/>
    <x v="3035"/>
    <d v="2013-05-04T13:26:49"/>
    <n v="30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6.732"/>
    <n v="96.300911854103347"/>
    <s v="theater"/>
    <s v="spaces"/>
    <x v="3036"/>
    <d v="2013-08-16T11:59:00"/>
    <n v="35.7140740740724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.20000000000002"/>
    <n v="33.3125"/>
    <s v="theater"/>
    <s v="spaces"/>
    <x v="3037"/>
    <d v="2010-10-02T04:59:00"/>
    <n v="74.314432870371093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0.49999999999999"/>
    <n v="37.222222222222221"/>
    <s v="theater"/>
    <s v="spaces"/>
    <x v="3038"/>
    <d v="2016-03-04T06:03:17"/>
    <n v="60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8.71389999999998"/>
    <n v="92.130423728813554"/>
    <s v="theater"/>
    <s v="spaces"/>
    <x v="3039"/>
    <d v="2013-12-29T07:59:00"/>
    <n v="26.538217592591536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7.5"/>
    <n v="76.785714285714292"/>
    <s v="theater"/>
    <s v="spaces"/>
    <x v="3040"/>
    <d v="2015-06-26T23:00:00"/>
    <n v="4.1664236111100763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.48192771084338"/>
    <n v="96.526315789473685"/>
    <s v="theater"/>
    <s v="spaces"/>
    <x v="3041"/>
    <d v="2016-01-20T20:50:48"/>
    <n v="30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1891891891895"/>
    <s v="theater"/>
    <s v="spaces"/>
    <x v="3042"/>
    <d v="2015-10-06T16:30:47"/>
    <n v="30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.00666666666667"/>
    <n v="128.9140625"/>
    <s v="theater"/>
    <s v="spaces"/>
    <x v="3043"/>
    <d v="2015-04-16T02:50:00"/>
    <n v="27.047465277777519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.34166666666667"/>
    <n v="84.108974358974365"/>
    <s v="theater"/>
    <s v="spaces"/>
    <x v="3044"/>
    <d v="2016-02-02T17:26:38"/>
    <n v="15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2.70650000000001"/>
    <n v="82.941562500000003"/>
    <s v="theater"/>
    <s v="spaces"/>
    <x v="3045"/>
    <d v="2014-08-22T03:44:15"/>
    <n v="3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0.84810126582278"/>
    <n v="259.94827586206895"/>
    <s v="theater"/>
    <s v="spaces"/>
    <x v="3046"/>
    <d v="2014-09-10T04:52:00"/>
    <n v="29.39969907407066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s v="theater"/>
    <s v="spaces"/>
    <x v="3047"/>
    <d v="2016-04-27T13:16:00"/>
    <n v="43.563726851847605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.4"/>
    <n v="177.02127659574469"/>
    <s v="theater"/>
    <s v="spaces"/>
    <x v="3048"/>
    <d v="2014-12-31T21:22:00"/>
    <n v="28.989097222227429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6.66666666666667"/>
    <n v="74.074074074074076"/>
    <s v="theater"/>
    <s v="spaces"/>
    <x v="3049"/>
    <d v="2015-06-14T00:20:55"/>
    <n v="30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66666666666671"/>
    <s v="theater"/>
    <s v="spaces"/>
    <x v="3050"/>
    <d v="2016-05-05T04:02:40"/>
    <n v="3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3.62857142857143"/>
    <n v="23.62857142857143"/>
    <s v="theater"/>
    <s v="spaces"/>
    <x v="3051"/>
    <d v="2017-02-08T09:59:05"/>
    <n v="30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.15"/>
    <n v="37.5"/>
    <s v="theater"/>
    <s v="spaces"/>
    <x v="3052"/>
    <d v="2015-05-28T15:59:00"/>
    <n v="29.995902777780429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.4"/>
    <n v="13.333333333333334"/>
    <s v="theater"/>
    <s v="spaces"/>
    <x v="3053"/>
    <d v="2014-10-02T03:59:00"/>
    <n v="51.404247685190057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n v="0"/>
    <s v="theater"/>
    <s v="spaces"/>
    <x v="3054"/>
    <d v="2015-03-02T01:04:00"/>
    <n v="37.211643518516212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1E-3"/>
    <n v="1"/>
    <s v="theater"/>
    <s v="spaces"/>
    <x v="3055"/>
    <d v="2015-01-09T22:59:50"/>
    <n v="6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n v="0"/>
    <s v="theater"/>
    <s v="spaces"/>
    <x v="3056"/>
    <d v="2014-09-29T15:16:24"/>
    <n v="60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n v="0"/>
    <s v="theater"/>
    <s v="spaces"/>
    <x v="3057"/>
    <d v="2016-04-03T14:36:51"/>
    <n v="29.958333333335759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2"/>
    <n v="1"/>
    <s v="theater"/>
    <s v="spaces"/>
    <x v="3058"/>
    <d v="2016-05-20T08:59:00"/>
    <n v="5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4"/>
    <n v="41"/>
    <s v="theater"/>
    <s v="spaces"/>
    <x v="3059"/>
    <d v="2014-08-08T22:27:26"/>
    <n v="30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.15227272727272728"/>
    <n v="55.833333333333336"/>
    <s v="theater"/>
    <s v="spaces"/>
    <x v="3060"/>
    <d v="2015-09-28T06:35:34"/>
    <n v="30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n v="0"/>
    <s v="theater"/>
    <s v="spaces"/>
    <x v="3061"/>
    <d v="2014-08-13T18:49:08"/>
    <n v="30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6.84"/>
    <n v="99.761194029850742"/>
    <s v="theater"/>
    <s v="spaces"/>
    <x v="3062"/>
    <d v="2015-09-30T18:00:00"/>
    <n v="29.214212962964666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19.566666666666666"/>
    <n v="25.521739130434781"/>
    <s v="theater"/>
    <s v="spaces"/>
    <x v="3063"/>
    <d v="2016-10-22T22:08:58"/>
    <n v="35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.294666666666666"/>
    <n v="117.65277777777777"/>
    <s v="theater"/>
    <s v="spaces"/>
    <x v="3064"/>
    <d v="2015-11-22T06:59:00"/>
    <n v="31.160810185188893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.04"/>
    <n v="5"/>
    <s v="theater"/>
    <s v="spaces"/>
    <x v="3065"/>
    <d v="2014-07-30T01:19:32"/>
    <n v="25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1.985714285714286"/>
    <n v="2796.6666666666665"/>
    <s v="theater"/>
    <s v="spaces"/>
    <x v="3066"/>
    <d v="2016-07-10T05:28:57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"/>
    <n v="200"/>
    <s v="theater"/>
    <s v="spaces"/>
    <x v="3067"/>
    <d v="2015-09-09T22:31:19"/>
    <n v="3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3E-2"/>
    <n v="87.5"/>
    <s v="theater"/>
    <s v="spaces"/>
    <x v="3068"/>
    <d v="2015-10-16T16:35:52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.099999999999998"/>
    <n v="20.142857142857142"/>
    <s v="theater"/>
    <s v="spaces"/>
    <x v="3069"/>
    <d v="2014-12-14T20:00:34"/>
    <n v="30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4"/>
    <n v="20.875"/>
    <s v="theater"/>
    <s v="spaces"/>
    <x v="3070"/>
    <d v="2016-12-07T17:36:09"/>
    <n v="21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59.774999999999999"/>
    <n v="61.307692307692307"/>
    <s v="theater"/>
    <s v="spaces"/>
    <x v="3071"/>
    <d v="2015-04-21T05:59:00"/>
    <n v="17.51688657407066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2"/>
    <n v="1"/>
    <s v="theater"/>
    <s v="spaces"/>
    <x v="3072"/>
    <d v="2016-10-30T01:46:00"/>
    <n v="14.383078703707724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4E-2"/>
    <n v="92.142857142857139"/>
    <s v="theater"/>
    <s v="spaces"/>
    <x v="3073"/>
    <d v="2015-06-14T19:19:00"/>
    <n v="58.12083333333430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9E-2"/>
    <n v="7.333333333333333"/>
    <s v="theater"/>
    <s v="spaces"/>
    <x v="3074"/>
    <d v="2016-03-10T13:42:39"/>
    <n v="30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"/>
    <n v="64.8"/>
    <s v="theater"/>
    <s v="spaces"/>
    <x v="3075"/>
    <d v="2016-08-19T02:27:20"/>
    <n v="5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.06"/>
    <n v="30.12"/>
    <s v="theater"/>
    <s v="spaces"/>
    <x v="3076"/>
    <d v="2015-10-09T15:38:43"/>
    <n v="6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.47727272727272729"/>
    <n v="52.5"/>
    <s v="theater"/>
    <s v="spaces"/>
    <x v="3077"/>
    <d v="2017-03-02T22:57:58"/>
    <n v="30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.11833333333333333"/>
    <n v="23.666666666666668"/>
    <s v="theater"/>
    <s v="spaces"/>
    <x v="3078"/>
    <d v="2015-02-26T03:19:55"/>
    <n v="3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0.8417399858735245"/>
    <n v="415.77777777777777"/>
    <s v="theater"/>
    <s v="spaces"/>
    <x v="3079"/>
    <d v="2015-03-22T16:07:15"/>
    <n v="29.958333333328483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7E-2"/>
    <n v="53.714285714285715"/>
    <s v="theater"/>
    <s v="spaces"/>
    <x v="3080"/>
    <d v="2014-12-27T01:40:44"/>
    <n v="60.041666666664241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.21029999999999999"/>
    <n v="420.6"/>
    <s v="theater"/>
    <s v="spaces"/>
    <x v="3081"/>
    <d v="2015-09-20T04:21:31"/>
    <n v="30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n v="0"/>
    <s v="theater"/>
    <s v="spaces"/>
    <x v="3082"/>
    <d v="2015-11-15T23:09:06"/>
    <n v="30.041666666671517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.27999999999999997"/>
    <n v="18.666666666666668"/>
    <s v="theater"/>
    <s v="spaces"/>
    <x v="3083"/>
    <d v="2014-09-01T05:00:00"/>
    <n v="29.644930555557949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1.57920670115792"/>
    <n v="78.333333333333329"/>
    <s v="theater"/>
    <s v="spaces"/>
    <x v="3084"/>
    <d v="2015-05-05T18:48:00"/>
    <n v="29.059594907412247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"/>
    <n v="67.777777777777771"/>
    <s v="theater"/>
    <s v="spaces"/>
    <x v="3085"/>
    <d v="2015-09-29T21:12:39"/>
    <n v="3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.25"/>
    <n v="16.666666666666668"/>
    <s v="theater"/>
    <s v="spaces"/>
    <x v="3086"/>
    <d v="2015-08-17T16:05:59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0.625"/>
    <n v="62.5"/>
    <s v="theater"/>
    <s v="spaces"/>
    <x v="3087"/>
    <d v="2016-12-21T04:36:30"/>
    <n v="60.041666666664241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.19384615384615383"/>
    <n v="42"/>
    <s v="theater"/>
    <s v="spaces"/>
    <x v="3088"/>
    <d v="2015-01-08T13:41:00"/>
    <n v="30.997835648144246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.416"/>
    <n v="130.0888888888889"/>
    <s v="theater"/>
    <s v="spaces"/>
    <x v="3089"/>
    <d v="2016-07-09T01:59:00"/>
    <n v="31.540011574070377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86"/>
    <n v="1270.2222222222222"/>
    <s v="theater"/>
    <s v="spaces"/>
    <x v="3090"/>
    <d v="2015-05-01T18:39:05"/>
    <n v="59.958333333335759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5.920000000000002"/>
    <n v="88.444444444444443"/>
    <s v="theater"/>
    <s v="spaces"/>
    <x v="3091"/>
    <d v="2016-08-14T22:45:43"/>
    <n v="30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2"/>
    <n v="56.342380952380957"/>
    <s v="theater"/>
    <s v="spaces"/>
    <x v="3092"/>
    <d v="2015-10-15T22:00:00"/>
    <n v="37.297314814815763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2.75"/>
    <n v="53.529411764705884"/>
    <s v="theater"/>
    <s v="spaces"/>
    <x v="3093"/>
    <d v="2014-06-01T03:59:00"/>
    <n v="30.256932870375749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2"/>
    <n v="25"/>
    <s v="theater"/>
    <s v="spaces"/>
    <x v="3094"/>
    <d v="2015-09-20T19:05:56"/>
    <n v="60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.33512064343163539"/>
    <n v="50"/>
    <s v="theater"/>
    <s v="spaces"/>
    <x v="3095"/>
    <d v="2016-08-01T00:36:20"/>
    <n v="6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"/>
    <n v="56.785714285714285"/>
    <s v="theater"/>
    <s v="spaces"/>
    <x v="3096"/>
    <d v="2015-05-20T19:48:46"/>
    <n v="3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.150000000000002"/>
    <n v="40.833333333333336"/>
    <s v="theater"/>
    <s v="spaces"/>
    <x v="3097"/>
    <d v="2016-10-07T14:00:00"/>
    <n v="21.079849537032715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2"/>
    <n v="65.111111111111114"/>
    <s v="theater"/>
    <s v="spaces"/>
    <x v="3098"/>
    <d v="2016-02-08T00:17:00"/>
    <n v="48.219571759254904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3.900000000000002"/>
    <n v="55.6"/>
    <s v="theater"/>
    <s v="spaces"/>
    <x v="3099"/>
    <d v="2016-02-12T04:33:11"/>
    <n v="30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.225"/>
    <n v="140.53846153846155"/>
    <s v="theater"/>
    <s v="spaces"/>
    <x v="3100"/>
    <d v="2014-10-20T14:56:15"/>
    <n v="30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s v="theater"/>
    <s v="spaces"/>
    <x v="3101"/>
    <d v="2015-07-16T07:56:00"/>
    <n v="29.947025462963211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.112499999999997"/>
    <n v="69.533333333333331"/>
    <s v="theater"/>
    <s v="spaces"/>
    <x v="3102"/>
    <d v="2016-08-23T08:10:18"/>
    <n v="50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.26829268292682928"/>
    <n v="5.5"/>
    <s v="theater"/>
    <s v="spaces"/>
    <x v="3103"/>
    <d v="2015-06-12T03:45:06"/>
    <n v="60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29.625"/>
    <n v="237"/>
    <s v="theater"/>
    <s v="spaces"/>
    <x v="3104"/>
    <d v="2015-02-03T02:00:00"/>
    <n v="31.174641203702777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.360992301112063"/>
    <n v="79.870967741935488"/>
    <s v="theater"/>
    <s v="spaces"/>
    <x v="3105"/>
    <d v="2014-10-19T05:00:00"/>
    <n v="54.48939814815094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5"/>
    <n v="10.25"/>
    <s v="theater"/>
    <s v="spaces"/>
    <x v="3106"/>
    <d v="2015-09-16T22:00:00"/>
    <n v="22.487546296295477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19.762499999999999"/>
    <n v="272.58620689655174"/>
    <s v="theater"/>
    <s v="spaces"/>
    <x v="3107"/>
    <d v="2015-05-11T19:32:31"/>
    <n v="7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8E-2"/>
    <n v="13"/>
    <s v="theater"/>
    <s v="spaces"/>
    <x v="3108"/>
    <d v="2015-04-28T15:19:54"/>
    <n v="59.958333333328483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.030188679245285"/>
    <n v="58.184210526315788"/>
    <s v="theater"/>
    <s v="spaces"/>
    <x v="3109"/>
    <d v="2014-08-28T03:00:10"/>
    <n v="35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.04"/>
    <n v="10"/>
    <s v="theater"/>
    <s v="spaces"/>
    <x v="3110"/>
    <d v="2017-02-19T00:45:19"/>
    <n v="40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6.640000000000004"/>
    <n v="70.10526315789474"/>
    <s v="theater"/>
    <s v="spaces"/>
    <x v="3111"/>
    <d v="2014-10-04T14:17:00"/>
    <n v="31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3"/>
    <n v="57.888888888888886"/>
    <s v="theater"/>
    <s v="spaces"/>
    <x v="3112"/>
    <d v="2016-11-01T02:55:34"/>
    <n v="60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49"/>
    <n v="125.27027027027027"/>
    <s v="theater"/>
    <s v="spaces"/>
    <x v="3113"/>
    <d v="2015-04-17T17:33:02"/>
    <n v="3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n v="0"/>
    <s v="theater"/>
    <s v="spaces"/>
    <x v="3114"/>
    <d v="2014-09-21T15:10:50"/>
    <n v="6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s v="theater"/>
    <s v="spaces"/>
    <x v="3115"/>
    <d v="2016-06-05T10:43:47"/>
    <n v="30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.333333333333336"/>
    <n v="43"/>
    <s v="theater"/>
    <s v="spaces"/>
    <x v="3116"/>
    <d v="2015-04-01T12:22:05"/>
    <n v="14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.1"/>
    <n v="1"/>
    <s v="theater"/>
    <s v="spaces"/>
    <x v="3117"/>
    <d v="2016-05-27T13:12:00"/>
    <n v="8.1754629629722331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.31"/>
    <n v="775"/>
    <s v="theater"/>
    <s v="spaces"/>
    <x v="3118"/>
    <d v="2016-07-02T15:35:23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.05"/>
    <n v="5"/>
    <s v="theater"/>
    <s v="spaces"/>
    <x v="3119"/>
    <d v="2015-03-27T00:05:32"/>
    <n v="29.958333333328483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5E-3"/>
    <n v="12.8"/>
    <s v="theater"/>
    <s v="spaces"/>
    <x v="3120"/>
    <d v="2016-05-05T21:36:36"/>
    <n v="59.958333333335759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0.66666666666666674"/>
    <n v="10"/>
    <s v="theater"/>
    <s v="spaces"/>
    <x v="3121"/>
    <d v="2014-09-26T16:18:55"/>
    <n v="60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.291457286432156"/>
    <n v="58"/>
    <s v="theater"/>
    <s v="spaces"/>
    <x v="3122"/>
    <d v="2016-11-09T23:22:12"/>
    <n v="5.0416666666715173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.153599999999997"/>
    <n v="244.80459770114942"/>
    <s v="theater"/>
    <s v="spaces"/>
    <x v="3123"/>
    <d v="2016-07-09T23:49:58"/>
    <n v="30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9E-3"/>
    <n v="6.5"/>
    <s v="theater"/>
    <s v="spaces"/>
    <x v="3124"/>
    <d v="2015-02-02T18:43:21"/>
    <n v="60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n v="0"/>
    <s v="theater"/>
    <s v="spaces"/>
    <x v="3125"/>
    <d v="2016-01-07T04:57:52"/>
    <n v="3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6"/>
    <n v="61.176470588235297"/>
    <s v="theater"/>
    <s v="spaces"/>
    <x v="3126"/>
    <d v="2016-03-27T23:26:02"/>
    <n v="29.958333333328483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n v="0"/>
    <s v="theater"/>
    <s v="spaces"/>
    <x v="3127"/>
    <d v="2015-03-01T20:33:49"/>
    <n v="3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8.60666666666667"/>
    <n v="139.23931623931625"/>
    <s v="theater"/>
    <s v="plays"/>
    <x v="3128"/>
    <d v="2017-03-16T18:49:01"/>
    <n v="29.958333333343035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0.8"/>
    <n v="10"/>
    <s v="theater"/>
    <s v="plays"/>
    <x v="3129"/>
    <d v="2017-04-18T19:13:39"/>
    <n v="39.95833333333575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5"/>
    <n v="93.75"/>
    <s v="theater"/>
    <s v="plays"/>
    <x v="3130"/>
    <d v="2017-04-14T04:59:00"/>
    <n v="30.567407407412247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5.731707317073171"/>
    <n v="53.75"/>
    <s v="theater"/>
    <s v="plays"/>
    <x v="3131"/>
    <d v="2017-04-08T12:54:05"/>
    <n v="29.958333333328483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3E-2"/>
    <n v="10"/>
    <s v="theater"/>
    <s v="plays"/>
    <x v="3132"/>
    <d v="2017-04-21T07:24:20"/>
    <n v="59.958333333328483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s v="theater"/>
    <s v="plays"/>
    <x v="3133"/>
    <d v="2017-03-24T12:33:54"/>
    <n v="29.958333333335759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2.5"/>
    <n v="18.75"/>
    <s v="theater"/>
    <s v="plays"/>
    <x v="3134"/>
    <d v="2017-03-27T16:16:59"/>
    <n v="20.9583333333357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0.849420849420849"/>
    <n v="23.142857142857142"/>
    <s v="theater"/>
    <s v="plays"/>
    <x v="3135"/>
    <d v="2017-04-04T03:38:41"/>
    <n v="22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7.8"/>
    <n v="29.045454545454547"/>
    <s v="theater"/>
    <s v="plays"/>
    <x v="3136"/>
    <d v="2017-03-31T22:59:00"/>
    <n v="36.495208333333721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5"/>
    <n v="50"/>
    <s v="theater"/>
    <s v="plays"/>
    <x v="3137"/>
    <d v="2017-05-03T19:12:00"/>
    <n v="50.914942129631527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n v="0"/>
    <s v="theater"/>
    <s v="plays"/>
    <x v="3138"/>
    <d v="2017-04-03T15:30:07"/>
    <n v="19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4"/>
    <n v="450"/>
    <s v="theater"/>
    <s v="plays"/>
    <x v="3139"/>
    <d v="2017-03-25T04:33:00"/>
    <n v="33.91921296295913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0.96"/>
    <n v="24"/>
    <s v="theater"/>
    <s v="plays"/>
    <x v="3140"/>
    <d v="2017-04-07T16:15:03"/>
    <n v="29.95833333332848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1.6"/>
    <n v="32.25"/>
    <s v="theater"/>
    <s v="plays"/>
    <x v="3141"/>
    <d v="2017-04-16T20:00:00"/>
    <n v="41.07999999999447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"/>
    <n v="15"/>
    <s v="theater"/>
    <s v="plays"/>
    <x v="3142"/>
    <d v="2017-03-19T11:18:59"/>
    <n v="29.958333333328483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n v="0"/>
    <s v="theater"/>
    <s v="plays"/>
    <x v="3143"/>
    <d v="2017-04-09T08:35:56"/>
    <n v="2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.400000000000006"/>
    <n v="251.33333333333334"/>
    <s v="theater"/>
    <s v="plays"/>
    <x v="3144"/>
    <d v="2017-03-19T06:00:00"/>
    <n v="16.711724537031841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n v="0"/>
    <s v="theater"/>
    <s v="plays"/>
    <x v="3145"/>
    <d v="2017-03-27T23:58:54"/>
    <n v="59.958333333328483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0.5"/>
    <n v="437.5"/>
    <s v="theater"/>
    <s v="plays"/>
    <x v="3146"/>
    <d v="2017-04-16T15:22:46"/>
    <n v="44.958333333328483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7.52499999999999"/>
    <n v="110.35211267605634"/>
    <s v="theater"/>
    <s v="plays"/>
    <x v="3147"/>
    <d v="2014-11-07T00:15:55"/>
    <n v="40.041666666664241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.16666666666669"/>
    <n v="41.421052631578945"/>
    <s v="theater"/>
    <s v="plays"/>
    <x v="3148"/>
    <d v="2014-10-01T04:00:00"/>
    <n v="21.501342592593573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s v="theater"/>
    <s v="plays"/>
    <x v="3149"/>
    <d v="2012-12-07T02:00:00"/>
    <n v="24.0659722222262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0384615384613"/>
    <s v="theater"/>
    <s v="plays"/>
    <x v="3150"/>
    <d v="2011-01-25T04:00:00"/>
    <n v="89.902743055550673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.4"/>
    <n v="103.35294117647059"/>
    <s v="theater"/>
    <s v="plays"/>
    <x v="3151"/>
    <d v="2014-09-10T20:09:34"/>
    <n v="30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5.95454545454545"/>
    <n v="34.791044776119406"/>
    <s v="theater"/>
    <s v="plays"/>
    <x v="3152"/>
    <d v="2013-11-02T20:49:27"/>
    <n v="30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5.58333333333337"/>
    <n v="41.773858921161825"/>
    <s v="theater"/>
    <s v="plays"/>
    <x v="3153"/>
    <d v="2011-05-01T04:59:00"/>
    <n v="31.053275462960301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2.92857142857142"/>
    <n v="64.268292682926827"/>
    <s v="theater"/>
    <s v="plays"/>
    <x v="3154"/>
    <d v="2012-04-01T20:00:58"/>
    <n v="29.958333333335759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8.50460000000001"/>
    <n v="31.209370860927152"/>
    <s v="theater"/>
    <s v="plays"/>
    <x v="3155"/>
    <d v="2012-12-20T11:58:45"/>
    <n v="30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1.81818181818181"/>
    <n v="62.921348314606739"/>
    <s v="theater"/>
    <s v="plays"/>
    <x v="3156"/>
    <d v="2012-06-01T22:52:24"/>
    <n v="35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36585365853654"/>
    <s v="theater"/>
    <s v="plays"/>
    <x v="3157"/>
    <d v="2014-07-19T05:00:00"/>
    <n v="9.4200810185211594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3.99999999999999"/>
    <n v="82.608695652173907"/>
    <s v="theater"/>
    <s v="plays"/>
    <x v="3158"/>
    <d v="2013-07-22T20:09:12"/>
    <n v="30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.48133333333334"/>
    <n v="38.504230769230773"/>
    <s v="theater"/>
    <s v="plays"/>
    <x v="3159"/>
    <d v="2012-01-18T23:00:00"/>
    <n v="42.891655092593282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1.53333333333335"/>
    <n v="80.15789473684211"/>
    <s v="theater"/>
    <s v="plays"/>
    <x v="3160"/>
    <d v="2014-08-13T04:59:00"/>
    <n v="22.942743055558822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.1"/>
    <n v="28.405405405405407"/>
    <s v="theater"/>
    <s v="plays"/>
    <x v="3161"/>
    <d v="2014-10-15T12:52:02"/>
    <n v="30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.15"/>
    <n v="80.730158730158735"/>
    <s v="theater"/>
    <s v="plays"/>
    <x v="3162"/>
    <d v="2014-07-07T02:00:00"/>
    <n v="27.397430555560277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.15384615384616"/>
    <n v="200.69444444444446"/>
    <s v="theater"/>
    <s v="plays"/>
    <x v="3163"/>
    <d v="2014-06-15T18:05:25"/>
    <n v="30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6.76"/>
    <n v="37.591549295774648"/>
    <s v="theater"/>
    <s v="plays"/>
    <x v="3164"/>
    <d v="2014-06-09T19:20:15"/>
    <n v="33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2.66666666666666"/>
    <n v="58.095238095238095"/>
    <s v="theater"/>
    <s v="plays"/>
    <x v="3165"/>
    <d v="2011-05-03T03:59:00"/>
    <n v="22.006712962967867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.22808571428573"/>
    <n v="60.300892473118282"/>
    <s v="theater"/>
    <s v="plays"/>
    <x v="3166"/>
    <d v="2014-11-26T07:59:00"/>
    <n v="28.641053240738984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.16666666666666"/>
    <n v="63.363636363636367"/>
    <s v="theater"/>
    <s v="plays"/>
    <x v="3167"/>
    <d v="2014-08-02T04:13:01"/>
    <n v="14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.2"/>
    <n v="50.901639344262293"/>
    <s v="theater"/>
    <s v="plays"/>
    <x v="3168"/>
    <d v="2014-06-13T22:00:00"/>
    <n v="31.810729166660167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.01249999999999"/>
    <n v="100.5"/>
    <s v="theater"/>
    <s v="plays"/>
    <x v="3169"/>
    <d v="2013-12-13T04:59:00"/>
    <n v="29.46966435185459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.25"/>
    <n v="31.619718309859156"/>
    <s v="theater"/>
    <s v="plays"/>
    <x v="3170"/>
    <d v="2014-07-02T04:00:00"/>
    <n v="33.086296296292858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8.8142857142857"/>
    <n v="65.102564102564102"/>
    <s v="theater"/>
    <s v="plays"/>
    <x v="3171"/>
    <d v="2016-05-06T14:35:58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4.99999999999999"/>
    <n v="79.310344827586206"/>
    <s v="theater"/>
    <s v="plays"/>
    <x v="3172"/>
    <d v="2012-02-14T17:31:08"/>
    <n v="30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8918918918919"/>
    <s v="theater"/>
    <s v="plays"/>
    <x v="3173"/>
    <d v="2014-09-26T21:04:52"/>
    <n v="30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.13333333333334"/>
    <n v="131.91304347826087"/>
    <s v="theater"/>
    <s v="plays"/>
    <x v="3174"/>
    <d v="2014-08-25T20:45:08"/>
    <n v="14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09.55999999999999"/>
    <n v="91.3"/>
    <s v="theater"/>
    <s v="plays"/>
    <x v="3175"/>
    <d v="2011-02-17T21:17:07"/>
    <n v="60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4.8421052631579"/>
    <n v="39.672727272727272"/>
    <s v="theater"/>
    <s v="plays"/>
    <x v="3176"/>
    <d v="2013-08-18T15:00:00"/>
    <n v="26.694085648152395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.39999999999999"/>
    <n v="57.549019607843135"/>
    <s v="theater"/>
    <s v="plays"/>
    <x v="3177"/>
    <d v="2014-06-21T16:00:09"/>
    <n v="30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1.73333333333335"/>
    <n v="33.025641025641029"/>
    <s v="theater"/>
    <s v="plays"/>
    <x v="3178"/>
    <d v="2014-07-16T14:31:15"/>
    <n v="30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.16238095238094"/>
    <n v="77.335806451612896"/>
    <s v="theater"/>
    <s v="plays"/>
    <x v="3179"/>
    <d v="2013-05-06T16:51:11"/>
    <n v="25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19.75"/>
    <n v="31.933333333333334"/>
    <s v="theater"/>
    <s v="plays"/>
    <x v="3180"/>
    <d v="2014-06-20T09:54:09"/>
    <n v="30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.00000000000001"/>
    <n v="36.333333333333336"/>
    <s v="theater"/>
    <s v="plays"/>
    <x v="3181"/>
    <d v="2014-06-15T16:00:00"/>
    <n v="26.356631944443507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0.88571428571429"/>
    <n v="46.768211920529801"/>
    <s v="theater"/>
    <s v="plays"/>
    <x v="3182"/>
    <d v="2012-01-31T17:00:00"/>
    <n v="55.759016203708597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.00000000000001"/>
    <n v="40.073529411764703"/>
    <s v="theater"/>
    <s v="plays"/>
    <x v="3183"/>
    <d v="2013-08-23T19:04:29"/>
    <n v="18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.20930232558139"/>
    <n v="100.21739130434783"/>
    <s v="theater"/>
    <s v="plays"/>
    <x v="3184"/>
    <d v="2014-07-01T23:50:31"/>
    <n v="30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66666666666664"/>
    <s v="theater"/>
    <s v="plays"/>
    <x v="3185"/>
    <d v="2014-07-16T23:27:21"/>
    <n v="7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.18750000000001"/>
    <n v="46.714285714285715"/>
    <s v="theater"/>
    <s v="plays"/>
    <x v="3186"/>
    <d v="2014-09-16T21:00:00"/>
    <n v="29.950949074074742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.29333333333334"/>
    <n v="71.491803278688522"/>
    <s v="theater"/>
    <s v="plays"/>
    <x v="3187"/>
    <d v="2014-08-04T15:59:33"/>
    <n v="2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4444444444445"/>
    <s v="theater"/>
    <s v="musical"/>
    <x v="3188"/>
    <d v="2015-06-10T09:58:22"/>
    <n v="2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.327272727272726"/>
    <n v="356.84210526315792"/>
    <s v="theater"/>
    <s v="musical"/>
    <x v="3189"/>
    <d v="2015-05-24T08:18:52"/>
    <n v="3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n v="0"/>
    <s v="theater"/>
    <s v="musical"/>
    <x v="3190"/>
    <d v="2016-12-09T04:37:55"/>
    <n v="30.041666666664241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4"/>
    <n v="37.75"/>
    <s v="theater"/>
    <s v="musical"/>
    <x v="3191"/>
    <d v="2016-08-16T18:07:49"/>
    <n v="6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"/>
    <n v="12.75"/>
    <s v="theater"/>
    <s v="musical"/>
    <x v="3192"/>
    <d v="2015-02-28T22:00:00"/>
    <n v="44.97616898149135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1.74"/>
    <n v="24.458333333333332"/>
    <s v="theater"/>
    <s v="musical"/>
    <x v="3193"/>
    <d v="2015-02-20T23:14:16"/>
    <n v="45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n v="0"/>
    <s v="theater"/>
    <s v="musical"/>
    <x v="3194"/>
    <d v="2015-07-27T01:29:58"/>
    <n v="3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.142857142857139"/>
    <n v="53.07692307692308"/>
    <s v="theater"/>
    <s v="musical"/>
    <x v="3195"/>
    <d v="2015-02-12T14:15:42"/>
    <n v="3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.06"/>
    <n v="300"/>
    <s v="theater"/>
    <s v="musical"/>
    <x v="3196"/>
    <d v="2015-08-01T14:00:00"/>
    <n v="59.985243055547471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.450000000000001"/>
    <n v="286.25"/>
    <s v="theater"/>
    <s v="musical"/>
    <x v="3197"/>
    <d v="2015-02-04T11:50:18"/>
    <n v="3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.36666666666666664"/>
    <n v="36.666666666666664"/>
    <s v="theater"/>
    <s v="musical"/>
    <x v="3198"/>
    <d v="2015-02-16T10:11:17"/>
    <n v="38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.16"/>
    <n v="49.20754716981132"/>
    <s v="theater"/>
    <s v="musical"/>
    <x v="3199"/>
    <d v="2014-09-06T21:00:00"/>
    <n v="30.113217592595902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E-3"/>
    <n v="1"/>
    <s v="theater"/>
    <s v="musical"/>
    <x v="3200"/>
    <d v="2016-04-30T05:34:00"/>
    <n v="29.911331018520286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"/>
    <n v="12.5"/>
    <s v="theater"/>
    <s v="musical"/>
    <x v="3201"/>
    <d v="2014-08-31T18:24:37"/>
    <n v="21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4.52"/>
    <n v="109.04"/>
    <s v="theater"/>
    <s v="musical"/>
    <x v="3202"/>
    <d v="2015-12-14T05:59:00"/>
    <n v="58.395763888882357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66666666666664"/>
    <s v="theater"/>
    <s v="musical"/>
    <x v="3203"/>
    <d v="2015-09-25T23:43:42"/>
    <n v="3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n v="0"/>
    <s v="theater"/>
    <s v="musical"/>
    <x v="3204"/>
    <d v="2015-07-17T16:14:00"/>
    <n v="29.99028935185197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1"/>
    <n v="22.75"/>
    <s v="theater"/>
    <s v="musical"/>
    <x v="3205"/>
    <d v="2015-05-01T08:59:32"/>
    <n v="3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n v="0"/>
    <s v="theater"/>
    <s v="musical"/>
    <x v="3206"/>
    <d v="2015-09-19T06:37:31"/>
    <n v="3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.36363636363636"/>
    <n v="70.833333333333329"/>
    <s v="theater"/>
    <s v="musical"/>
    <x v="3207"/>
    <d v="2015-04-23T05:40:07"/>
    <n v="59.958333333328483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3.49999999999999"/>
    <n v="63.109756097560975"/>
    <s v="theater"/>
    <s v="plays"/>
    <x v="3208"/>
    <d v="2014-07-28T14:31:17"/>
    <n v="2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.32315789473684"/>
    <n v="50.157964601769912"/>
    <s v="theater"/>
    <s v="plays"/>
    <x v="3209"/>
    <d v="2014-06-20T23:00:00"/>
    <n v="32.321087962962338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5.76666666666667"/>
    <n v="62.883333333333333"/>
    <s v="theater"/>
    <s v="plays"/>
    <x v="3210"/>
    <d v="2012-06-01T03:59:00"/>
    <n v="47.229409722225682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19.74347826086958"/>
    <n v="85.531055900621112"/>
    <s v="theater"/>
    <s v="plays"/>
    <x v="3211"/>
    <d v="2014-08-15T02:00:00"/>
    <n v="31.496759259258397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.25"/>
    <n v="53.723404255319146"/>
    <s v="theater"/>
    <s v="plays"/>
    <x v="3212"/>
    <d v="2014-08-08T19:05:51"/>
    <n v="30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.11666666666667"/>
    <n v="127.80851063829788"/>
    <s v="theater"/>
    <s v="plays"/>
    <x v="3213"/>
    <d v="2015-07-26T18:19:19"/>
    <n v="4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.13333333333334"/>
    <n v="106.57391304347826"/>
    <s v="theater"/>
    <s v="plays"/>
    <x v="3214"/>
    <d v="2016-01-05T23:55:00"/>
    <n v="37.20401620370830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.35142857142858"/>
    <n v="262.11194029850748"/>
    <s v="theater"/>
    <s v="plays"/>
    <x v="3215"/>
    <d v="2015-09-10T03:59:00"/>
    <n v="37.500798611115897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.05"/>
    <n v="57.171428571428571"/>
    <s v="theater"/>
    <s v="plays"/>
    <x v="3216"/>
    <d v="2015-07-11T14:30:00"/>
    <n v="31.14153935185459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.02222222222223"/>
    <n v="50.20192307692308"/>
    <s v="theater"/>
    <s v="plays"/>
    <x v="3217"/>
    <d v="2016-11-04T13:06:24"/>
    <n v="3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.1"/>
    <n v="66.586956521739125"/>
    <s v="theater"/>
    <s v="plays"/>
    <x v="3218"/>
    <d v="2014-12-31T00:00:00"/>
    <n v="32.99784722222102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.11000000000001"/>
    <n v="168.25210084033614"/>
    <s v="theater"/>
    <s v="plays"/>
    <x v="3219"/>
    <d v="2015-03-22T22:35:47"/>
    <n v="34.958333333328483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0.84"/>
    <n v="256.37288135593218"/>
    <s v="theater"/>
    <s v="plays"/>
    <x v="3220"/>
    <d v="2017-03-12T21:00:00"/>
    <n v="34.041620370371675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.42499999999998"/>
    <n v="36.610619469026545"/>
    <s v="theater"/>
    <s v="plays"/>
    <x v="3221"/>
    <d v="2015-07-05T16:43:23"/>
    <n v="35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4.8"/>
    <n v="37.142857142857146"/>
    <s v="theater"/>
    <s v="plays"/>
    <x v="3222"/>
    <d v="2015-10-24T21:29:00"/>
    <n v="31.31299768518511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09.51612903225806"/>
    <n v="45.878378378378379"/>
    <s v="theater"/>
    <s v="plays"/>
    <x v="3223"/>
    <d v="2015-08-20T20:02:56"/>
    <n v="30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.03333333333333"/>
    <n v="141.71296296296296"/>
    <s v="theater"/>
    <s v="plays"/>
    <x v="3224"/>
    <d v="2017-01-10T05:00:00"/>
    <n v="47.357488425921474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.35000000000001"/>
    <n v="52.487179487179489"/>
    <s v="theater"/>
    <s v="plays"/>
    <x v="3225"/>
    <d v="2016-06-03T21:00:00"/>
    <n v="21.315532407403225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.16666666666667"/>
    <n v="59.523809523809526"/>
    <s v="theater"/>
    <s v="plays"/>
    <x v="3226"/>
    <d v="2015-10-30T14:00:12"/>
    <n v="3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s v="theater"/>
    <s v="plays"/>
    <x v="3227"/>
    <d v="2017-01-17T21:10:36"/>
    <n v="30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.34285714285714"/>
    <n v="193.62162162162161"/>
    <s v="theater"/>
    <s v="plays"/>
    <x v="3228"/>
    <d v="2015-12-17T04:59:00"/>
    <n v="31.49833333332935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7.86500000000001"/>
    <n v="106.79702970297029"/>
    <s v="theater"/>
    <s v="plays"/>
    <x v="3229"/>
    <d v="2014-11-20T07:59:58"/>
    <n v="30.041666666671517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09.88461538461539"/>
    <n v="77.21621621621621"/>
    <s v="theater"/>
    <s v="plays"/>
    <x v="3230"/>
    <d v="2014-10-01T03:59:00"/>
    <n v="14.99784722222102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s v="theater"/>
    <s v="plays"/>
    <x v="3231"/>
    <d v="2016-04-16T22:39:07"/>
    <n v="30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.20000000000002"/>
    <n v="50.46153846153846"/>
    <s v="theater"/>
    <s v="plays"/>
    <x v="3232"/>
    <d v="2016-05-04T03:59:00"/>
    <n v="30.35211805555445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8.8"/>
    <n v="97.377049180327873"/>
    <s v="theater"/>
    <s v="plays"/>
    <x v="3233"/>
    <d v="2017-03-02T19:19:15"/>
    <n v="30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.39275000000001"/>
    <n v="34.91921739130435"/>
    <s v="theater"/>
    <s v="plays"/>
    <x v="3234"/>
    <d v="2017-02-01T23:31:00"/>
    <n v="33.190416666671808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.20666666666666"/>
    <n v="85.530386740331494"/>
    <s v="theater"/>
    <s v="plays"/>
    <x v="3235"/>
    <d v="2016-07-01T08:20:51"/>
    <n v="30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0.6"/>
    <n v="182.90909090909091"/>
    <s v="theater"/>
    <s v="plays"/>
    <x v="3236"/>
    <d v="2016-12-28T22:00:33"/>
    <n v="30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0.78754285714287"/>
    <n v="131.13620817843866"/>
    <s v="theater"/>
    <s v="plays"/>
    <x v="3237"/>
    <d v="2015-09-29T03:59:00"/>
    <n v="23.69162037037313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.32142857142857"/>
    <n v="39.810126582278478"/>
    <s v="theater"/>
    <s v="plays"/>
    <x v="3238"/>
    <d v="2015-07-01T12:14:58"/>
    <n v="3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5.91914022517912"/>
    <n v="59.701730769230764"/>
    <s v="theater"/>
    <s v="plays"/>
    <x v="3239"/>
    <d v="2015-10-25T23:59:00"/>
    <n v="24.91026620370394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0.56666666666668"/>
    <n v="88.735294117647058"/>
    <s v="theater"/>
    <s v="plays"/>
    <x v="3240"/>
    <d v="2017-02-16T23:00:00"/>
    <n v="28.264490740737529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.30588235294117"/>
    <n v="58.688622754491021"/>
    <s v="theater"/>
    <s v="plays"/>
    <x v="3241"/>
    <d v="2014-10-14T06:59:00"/>
    <n v="32.966087962966412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.30419999999999"/>
    <n v="69.56513661202186"/>
    <s v="theater"/>
    <s v="plays"/>
    <x v="3242"/>
    <d v="2014-09-19T18:08:12"/>
    <n v="30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2.83750000000001"/>
    <n v="115.87323943661971"/>
    <s v="theater"/>
    <s v="plays"/>
    <x v="3243"/>
    <d v="2015-10-09T00:00:00"/>
    <n v="23.903217592596775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2.9375"/>
    <n v="23.869565217391305"/>
    <s v="theater"/>
    <s v="plays"/>
    <x v="3244"/>
    <d v="2016-12-01T17:39:42"/>
    <n v="30.041666666664241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.3047619047619"/>
    <n v="81.125925925925927"/>
    <s v="theater"/>
    <s v="plays"/>
    <x v="3245"/>
    <d v="2015-06-12T02:00:00"/>
    <n v="31.48312499999883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.22000000000001"/>
    <n v="57.626943005181346"/>
    <s v="theater"/>
    <s v="plays"/>
    <x v="3246"/>
    <d v="2015-09-12T03:59:00"/>
    <n v="28.693750000005821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5.86"/>
    <n v="46.429824561403507"/>
    <s v="theater"/>
    <s v="plays"/>
    <x v="3247"/>
    <d v="2015-07-12T10:25:12"/>
    <n v="30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0.79166666666666"/>
    <n v="60.475000000000001"/>
    <s v="theater"/>
    <s v="plays"/>
    <x v="3248"/>
    <d v="2015-04-04T20:19:17"/>
    <n v="29.958333333335759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4.92727272727274"/>
    <n v="65.579545454545453"/>
    <s v="theater"/>
    <s v="plays"/>
    <x v="3249"/>
    <d v="2015-06-20T17:55:14"/>
    <n v="3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1.55199999999999"/>
    <n v="119.1924882629108"/>
    <s v="theater"/>
    <s v="plays"/>
    <x v="3250"/>
    <d v="2014-11-05T18:48:44"/>
    <n v="30.041666666671517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0.73333333333333"/>
    <n v="83.05"/>
    <s v="theater"/>
    <s v="plays"/>
    <x v="3251"/>
    <d v="2015-06-21T17:32:46"/>
    <n v="30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7.82222222222221"/>
    <n v="57.52"/>
    <s v="theater"/>
    <s v="plays"/>
    <x v="3252"/>
    <d v="2016-09-07T11:20:40"/>
    <n v="3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1.82500000000002"/>
    <n v="177.08695652173913"/>
    <s v="theater"/>
    <s v="plays"/>
    <x v="3253"/>
    <d v="2016-09-08T03:45:00"/>
    <n v="18.579537037032424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.25769230769231"/>
    <n v="70.771505376344081"/>
    <s v="theater"/>
    <s v="plays"/>
    <x v="3254"/>
    <d v="2015-03-26T01:03:29"/>
    <n v="29.958333333328483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66666666666668"/>
    <s v="theater"/>
    <s v="plays"/>
    <x v="3255"/>
    <d v="2014-10-07T18:26:15"/>
    <n v="30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.06"/>
    <n v="72.76136363636364"/>
    <s v="theater"/>
    <s v="plays"/>
    <x v="3256"/>
    <d v="2015-06-11T03:59:00"/>
    <n v="21.592164351852261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.29949999999999"/>
    <n v="51.853414634146333"/>
    <s v="theater"/>
    <s v="plays"/>
    <x v="3257"/>
    <d v="2017-02-22T13:25:52"/>
    <n v="30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.21428571428571"/>
    <n v="98.2"/>
    <s v="theater"/>
    <s v="plays"/>
    <x v="3258"/>
    <d v="2015-01-08T21:17:41"/>
    <n v="3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.16782608695652"/>
    <n v="251.7381443298969"/>
    <s v="theater"/>
    <s v="plays"/>
    <x v="3259"/>
    <d v="2016-10-01T03:59:00"/>
    <n v="29.405034722221899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.24000000000001"/>
    <n v="74.821917808219183"/>
    <s v="theater"/>
    <s v="plays"/>
    <x v="3260"/>
    <d v="2015-11-30T17:08:38"/>
    <n v="35.041666666671517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.45454545454547"/>
    <n v="67.65306122448979"/>
    <s v="theater"/>
    <s v="plays"/>
    <x v="3261"/>
    <d v="2015-07-16T17:24:36"/>
    <n v="30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.04098360655738"/>
    <n v="93.81343283582089"/>
    <s v="theater"/>
    <s v="plays"/>
    <x v="3262"/>
    <d v="2014-12-22T04:00:00"/>
    <n v="30.851134259268292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.1664"/>
    <n v="41.237647058823526"/>
    <s v="theater"/>
    <s v="plays"/>
    <x v="3263"/>
    <d v="2015-10-30T21:00:00"/>
    <n v="23.358935185184237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1020408163268"/>
    <s v="theater"/>
    <s v="plays"/>
    <x v="3264"/>
    <d v="2015-01-28T22:00:00"/>
    <n v="16.116458333337505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85714285714292"/>
    <s v="theater"/>
    <s v="plays"/>
    <x v="3265"/>
    <d v="2015-12-03T17:00:00"/>
    <n v="29.996354166665697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.28333333333333"/>
    <n v="48.325153374233132"/>
    <s v="theater"/>
    <s v="plays"/>
    <x v="3266"/>
    <d v="2015-06-12T21:00:00"/>
    <n v="31.33886574073403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.1"/>
    <n v="53.177083333333336"/>
    <s v="theater"/>
    <s v="plays"/>
    <x v="3267"/>
    <d v="2015-07-17T18:11:00"/>
    <n v="3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2380952380949"/>
    <s v="theater"/>
    <s v="plays"/>
    <x v="3268"/>
    <d v="2016-08-24T21:42:08"/>
    <n v="1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1.49999999999999"/>
    <n v="116"/>
    <s v="theater"/>
    <s v="plays"/>
    <x v="3269"/>
    <d v="2015-06-16T11:00:00"/>
    <n v="34.062534722223063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1.66666666666666"/>
    <n v="61"/>
    <s v="theater"/>
    <s v="plays"/>
    <x v="3270"/>
    <d v="2015-07-12T12:47:45"/>
    <n v="30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35294117647058"/>
    <s v="theater"/>
    <s v="plays"/>
    <x v="3271"/>
    <d v="2014-11-02T11:29:35"/>
    <n v="30.041666666671517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.43"/>
    <n v="106.50344827586207"/>
    <s v="theater"/>
    <s v="plays"/>
    <x v="3272"/>
    <d v="2015-11-06T13:00:09"/>
    <n v="30.041666666664241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.4"/>
    <n v="204.57142857142858"/>
    <s v="theater"/>
    <s v="plays"/>
    <x v="3273"/>
    <d v="2016-09-14T19:00:00"/>
    <n v="15.990254629636183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.32258064516128"/>
    <n v="54.912587412587413"/>
    <s v="theater"/>
    <s v="plays"/>
    <x v="3274"/>
    <d v="2016-03-15T21:00:00"/>
    <n v="44.17046296296757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.27777777777777"/>
    <n v="150.41666666666666"/>
    <s v="theater"/>
    <s v="plays"/>
    <x v="3275"/>
    <d v="2015-02-09T04:30:00"/>
    <n v="26.30704861111007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6.84444444444443"/>
    <n v="52.58"/>
    <s v="theater"/>
    <s v="plays"/>
    <x v="3276"/>
    <d v="2016-04-01T03:59:00"/>
    <n v="34.215983796297223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8.60000000000001"/>
    <n v="54.3"/>
    <s v="theater"/>
    <s v="plays"/>
    <x v="3277"/>
    <d v="2014-11-18T17:23:26"/>
    <n v="30.041666666664241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.4"/>
    <n v="76.029411764705884"/>
    <s v="theater"/>
    <s v="plays"/>
    <x v="3278"/>
    <d v="2015-05-30T20:21:43"/>
    <n v="3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.27586206896552"/>
    <n v="105.2063492063492"/>
    <s v="theater"/>
    <s v="plays"/>
    <x v="3279"/>
    <d v="2016-04-01T01:27:39"/>
    <n v="29.958333333343035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66666666666671"/>
    <s v="theater"/>
    <s v="plays"/>
    <x v="3280"/>
    <d v="2015-06-01T05:00:00"/>
    <n v="34.451412037029513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1.6"/>
    <n v="129.36170212765958"/>
    <s v="theater"/>
    <s v="plays"/>
    <x v="3281"/>
    <d v="2015-09-02T00:28:25"/>
    <n v="3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2.6467741935484"/>
    <n v="134.26371308016877"/>
    <s v="theater"/>
    <s v="plays"/>
    <x v="3282"/>
    <d v="2016-04-29T04:39:48"/>
    <n v="44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4.75000000000001"/>
    <n v="17.829787234042552"/>
    <s v="theater"/>
    <s v="plays"/>
    <x v="3283"/>
    <d v="2016-02-10T21:00:00"/>
    <n v="31.130810185190057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1.6"/>
    <n v="203.2"/>
    <s v="theater"/>
    <s v="plays"/>
    <x v="3284"/>
    <d v="2016-01-29T05:59:00"/>
    <n v="17.364432870366727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.10242048409683"/>
    <n v="69.18518518518519"/>
    <s v="theater"/>
    <s v="plays"/>
    <x v="3285"/>
    <d v="2017-02-28T05:00:00"/>
    <n v="31.265902777769952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1.76666666666667"/>
    <n v="125.12295081967213"/>
    <s v="theater"/>
    <s v="plays"/>
    <x v="3286"/>
    <d v="2016-08-15T20:09:42"/>
    <n v="30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29411764705884"/>
    <s v="theater"/>
    <s v="plays"/>
    <x v="3287"/>
    <d v="2015-11-28T18:00:28"/>
    <n v="25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.26489999999998"/>
    <n v="48.437149758454105"/>
    <s v="theater"/>
    <s v="plays"/>
    <x v="3288"/>
    <d v="2016-06-20T23:00:00"/>
    <n v="36.183854166665697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.04200000000003"/>
    <n v="26.608400000000003"/>
    <s v="theater"/>
    <s v="plays"/>
    <x v="3289"/>
    <d v="2017-02-20T08:50:02"/>
    <n v="28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.2"/>
    <n v="33.666666666666664"/>
    <s v="theater"/>
    <s v="plays"/>
    <x v="3290"/>
    <d v="2017-03-11T12:21:31"/>
    <n v="30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3.99999999999999"/>
    <n v="40.714285714285715"/>
    <s v="theater"/>
    <s v="plays"/>
    <x v="3291"/>
    <d v="2015-09-17T03:59:00"/>
    <n v="31.463425925932825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.13861386138615"/>
    <n v="19.266666666666666"/>
    <s v="theater"/>
    <s v="plays"/>
    <x v="3292"/>
    <d v="2015-12-04T19:29:08"/>
    <n v="60.041666666671517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.44444444444446"/>
    <n v="84.285714285714292"/>
    <s v="theater"/>
    <s v="plays"/>
    <x v="3293"/>
    <d v="2017-03-04T10:12:32"/>
    <n v="30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.33333333333333"/>
    <n v="29.583333333333332"/>
    <s v="theater"/>
    <s v="plays"/>
    <x v="3294"/>
    <d v="2015-06-16T12:59:14"/>
    <n v="30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2.85857142857142"/>
    <n v="26.667037037037037"/>
    <s v="theater"/>
    <s v="plays"/>
    <x v="3295"/>
    <d v="2016-09-26T10:37:09"/>
    <n v="30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.06666666666666"/>
    <n v="45.978723404255319"/>
    <s v="theater"/>
    <s v="plays"/>
    <x v="3296"/>
    <d v="2015-11-22T22:00:00"/>
    <n v="21.160046296296059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.07272727272726"/>
    <n v="125.09090909090909"/>
    <s v="theater"/>
    <s v="plays"/>
    <x v="3297"/>
    <d v="2015-07-27T22:59:00"/>
    <n v="19.186157407406427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1.73"/>
    <n v="141.29166666666666"/>
    <s v="theater"/>
    <s v="plays"/>
    <x v="3298"/>
    <d v="2015-09-13T00:00:00"/>
    <n v="20.042037037041155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.19999999999999"/>
    <n v="55.333333333333336"/>
    <s v="theater"/>
    <s v="plays"/>
    <x v="3299"/>
    <d v="2015-10-14T22:01:03"/>
    <n v="30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.16666666666666"/>
    <n v="46.420454545454547"/>
    <s v="theater"/>
    <s v="plays"/>
    <x v="3300"/>
    <d v="2015-04-29T17:51:02"/>
    <n v="21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.46666666666667"/>
    <n v="57.2"/>
    <s v="theater"/>
    <s v="plays"/>
    <x v="3301"/>
    <d v="2016-08-01T06:59:00"/>
    <n v="44.555138888885267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.39285714285715"/>
    <n v="173.7"/>
    <s v="theater"/>
    <s v="plays"/>
    <x v="3302"/>
    <d v="2016-12-07T08:26:16"/>
    <n v="30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5.88888888888889"/>
    <n v="59.6"/>
    <s v="theater"/>
    <s v="plays"/>
    <x v="3303"/>
    <d v="2015-03-28T14:38:04"/>
    <n v="34.958333333343035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4.51666666666665"/>
    <n v="89.585714285714289"/>
    <s v="theater"/>
    <s v="plays"/>
    <x v="3304"/>
    <d v="2016-12-22T14:59:12"/>
    <n v="30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.02500000000001"/>
    <n v="204.05"/>
    <s v="theater"/>
    <s v="plays"/>
    <x v="3305"/>
    <d v="2015-07-31T20:32:28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.33333333333334"/>
    <n v="48.703703703703702"/>
    <s v="theater"/>
    <s v="plays"/>
    <x v="3306"/>
    <d v="2016-06-10T03:00:00"/>
    <n v="37.90576388889167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6.67999999999999"/>
    <n v="53.339999999999996"/>
    <s v="theater"/>
    <s v="plays"/>
    <x v="3307"/>
    <d v="2016-05-15T01:22:19"/>
    <n v="30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.28571428571429"/>
    <n v="75.087719298245617"/>
    <s v="theater"/>
    <s v="plays"/>
    <x v="3308"/>
    <d v="2016-04-13T21:02:45"/>
    <n v="21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.42857142857144"/>
    <n v="18"/>
    <s v="theater"/>
    <s v="plays"/>
    <x v="3309"/>
    <d v="2016-10-16T15:36:18"/>
    <n v="31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.07692307692308"/>
    <n v="209.83870967741936"/>
    <s v="theater"/>
    <s v="plays"/>
    <x v="3310"/>
    <d v="2015-10-06T22:17:05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09.84"/>
    <n v="61.022222222222226"/>
    <s v="theater"/>
    <s v="plays"/>
    <x v="3311"/>
    <d v="2015-10-17T07:00:10"/>
    <n v="3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.03999999999999"/>
    <n v="61"/>
    <s v="theater"/>
    <s v="plays"/>
    <x v="3312"/>
    <d v="2016-11-11T22:00:00"/>
    <n v="21.107106481489609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.05000000000001"/>
    <n v="80.034482758620683"/>
    <s v="theater"/>
    <s v="plays"/>
    <x v="3313"/>
    <d v="2016-01-27T01:00:00"/>
    <n v="13.797256944453693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0.75"/>
    <n v="29.068965517241381"/>
    <s v="theater"/>
    <s v="plays"/>
    <x v="3314"/>
    <d v="2015-05-08T20:05:00"/>
    <n v="27.569317129629781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.00000000000001"/>
    <n v="49.438202247191015"/>
    <s v="theater"/>
    <s v="plays"/>
    <x v="3315"/>
    <d v="2016-05-06T07:17:21"/>
    <n v="30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.08673425918037"/>
    <n v="93.977440000000001"/>
    <s v="theater"/>
    <s v="plays"/>
    <x v="3316"/>
    <d v="2014-08-08T13:54:00"/>
    <n v="32.707928240743058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.19047619047619"/>
    <n v="61.944444444444443"/>
    <s v="theater"/>
    <s v="plays"/>
    <x v="3317"/>
    <d v="2016-06-08T00:57:04"/>
    <n v="30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5.6"/>
    <n v="78.5"/>
    <s v="theater"/>
    <s v="plays"/>
    <x v="3318"/>
    <d v="2016-04-11T02:30:00"/>
    <n v="39.802164351858664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s v="theater"/>
    <s v="plays"/>
    <x v="3319"/>
    <d v="2015-01-31T14:03:06"/>
    <n v="45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4736842105263"/>
    <s v="theater"/>
    <s v="plays"/>
    <x v="3320"/>
    <d v="2016-06-22T01:05:57"/>
    <n v="30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.4"/>
    <n v="35.799999999999997"/>
    <s v="theater"/>
    <s v="plays"/>
    <x v="3321"/>
    <d v="2014-10-16T03:59:00"/>
    <n v="14.065682870372257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1.51515151515152"/>
    <n v="145.65217391304347"/>
    <s v="theater"/>
    <s v="plays"/>
    <x v="3322"/>
    <d v="2016-06-22T03:55:00"/>
    <n v="22.152824074073578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5.89999999999999"/>
    <n v="25.693877551020407"/>
    <s v="theater"/>
    <s v="plays"/>
    <x v="3323"/>
    <d v="2016-09-25T08:46:48"/>
    <n v="30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1.66666666666666"/>
    <n v="152.5"/>
    <s v="theater"/>
    <s v="plays"/>
    <x v="3324"/>
    <d v="2016-06-05T13:59:50"/>
    <n v="14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2.5"/>
    <n v="30"/>
    <s v="theater"/>
    <s v="plays"/>
    <x v="3325"/>
    <d v="2015-04-05T17:51:17"/>
    <n v="34.958333333335759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.375"/>
    <n v="142.28070175438597"/>
    <s v="theater"/>
    <s v="plays"/>
    <x v="3326"/>
    <d v="2015-03-08T16:08:25"/>
    <n v="29.958333333328483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.25"/>
    <n v="24.545454545454547"/>
    <s v="theater"/>
    <s v="plays"/>
    <x v="3327"/>
    <d v="2016-05-08T08:59:26"/>
    <n v="30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.38888888888889"/>
    <n v="292.77777777777777"/>
    <s v="theater"/>
    <s v="plays"/>
    <x v="3328"/>
    <d v="2014-07-05T01:00:00"/>
    <n v="2.4666319444440887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6.8"/>
    <n v="44.92307692307692"/>
    <s v="theater"/>
    <s v="plays"/>
    <x v="3329"/>
    <d v="2014-07-27T23:00:00"/>
    <n v="10.635324074079108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.26666666666667"/>
    <n v="23.10144927536232"/>
    <s v="theater"/>
    <s v="plays"/>
    <x v="3330"/>
    <d v="2015-04-01T20:17:48"/>
    <n v="29.958333333335759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4.52"/>
    <n v="80.400000000000006"/>
    <s v="theater"/>
    <s v="plays"/>
    <x v="3331"/>
    <d v="2015-10-06T16:44:46"/>
    <n v="35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89156626506028"/>
    <s v="theater"/>
    <s v="plays"/>
    <x v="3332"/>
    <d v="2014-07-19T20:38:50"/>
    <n v="3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4.57142857142858"/>
    <n v="32.972972972972975"/>
    <s v="theater"/>
    <s v="plays"/>
    <x v="3333"/>
    <d v="2015-06-15T16:14:40"/>
    <n v="22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8.62051149573753"/>
    <n v="116.65217391304348"/>
    <s v="theater"/>
    <s v="plays"/>
    <x v="3334"/>
    <d v="2015-07-30T12:30:22"/>
    <n v="3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.32000000000001"/>
    <n v="79.61904761904762"/>
    <s v="theater"/>
    <s v="plays"/>
    <x v="3335"/>
    <d v="2014-08-03T23:00:00"/>
    <n v="27.284189814818092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77777777777779"/>
    <s v="theater"/>
    <s v="plays"/>
    <x v="3336"/>
    <d v="2016-04-05T08:34:06"/>
    <n v="27.958333333328483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.2"/>
    <n v="81.029411764705884"/>
    <s v="theater"/>
    <s v="plays"/>
    <x v="3337"/>
    <d v="2014-10-10T21:00:00"/>
    <n v="21.592974537037662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.18"/>
    <n v="136.84821428571428"/>
    <s v="theater"/>
    <s v="plays"/>
    <x v="3338"/>
    <d v="2017-02-24T13:48:00"/>
    <n v="21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.35000000000001"/>
    <n v="177.61702127659575"/>
    <s v="theater"/>
    <s v="plays"/>
    <x v="3339"/>
    <d v="2016-07-28T15:58:38"/>
    <n v="30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.16666666666666"/>
    <n v="109.07894736842105"/>
    <s v="theater"/>
    <s v="plays"/>
    <x v="3340"/>
    <d v="2016-12-06T23:22:34"/>
    <n v="25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285714285714"/>
    <s v="theater"/>
    <s v="plays"/>
    <x v="3341"/>
    <d v="2016-06-12T17:00:00"/>
    <n v="22.909479166657547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1.66666666666666"/>
    <n v="78.205128205128204"/>
    <s v="theater"/>
    <s v="plays"/>
    <x v="3342"/>
    <d v="2015-04-01T04:59:00"/>
    <n v="32.911226851858373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.42857142857142"/>
    <n v="52.173913043478258"/>
    <s v="theater"/>
    <s v="plays"/>
    <x v="3343"/>
    <d v="2016-04-13T13:18:00"/>
    <n v="20.637685185181908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.44444444444444"/>
    <n v="114.125"/>
    <s v="theater"/>
    <s v="plays"/>
    <x v="3344"/>
    <d v="2014-08-30T04:48:13"/>
    <n v="30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s v="theater"/>
    <s v="plays"/>
    <x v="3345"/>
    <d v="2015-04-18T00:37:00"/>
    <n v="58.919583333328774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.00000000000001"/>
    <n v="91.666666666666671"/>
    <s v="theater"/>
    <s v="plays"/>
    <x v="3346"/>
    <d v="2015-02-26T00:35:10"/>
    <n v="7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.44999999999999"/>
    <n v="108.59090909090909"/>
    <s v="theater"/>
    <s v="plays"/>
    <x v="3347"/>
    <d v="2016-05-08T21:00:00"/>
    <n v="14.323449074072414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.2909090909091"/>
    <n v="69.822784810126578"/>
    <s v="theater"/>
    <s v="plays"/>
    <x v="3348"/>
    <d v="2016-04-30T03:59:00"/>
    <n v="23.607175925928459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.4"/>
    <n v="109.57142857142857"/>
    <s v="theater"/>
    <s v="plays"/>
    <x v="3349"/>
    <d v="2016-06-13T17:00:00"/>
    <n v="21.597546296296059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.42857142857143"/>
    <n v="71.666666666666671"/>
    <s v="theater"/>
    <s v="plays"/>
    <x v="3350"/>
    <d v="2015-11-29T23:00:00"/>
    <n v="35.256817129629781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.1"/>
    <n v="93.611111111111114"/>
    <s v="theater"/>
    <s v="plays"/>
    <x v="3351"/>
    <d v="2014-07-23T11:00:00"/>
    <n v="37.0629050925927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7.52"/>
    <n v="76.8"/>
    <s v="theater"/>
    <s v="plays"/>
    <x v="3352"/>
    <d v="2016-07-01T23:00:00"/>
    <n v="56.965532407397404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5454545454547"/>
    <s v="theater"/>
    <s v="plays"/>
    <x v="3353"/>
    <d v="2016-05-02T23:00:00"/>
    <n v="13.526041666656965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1.93333333333334"/>
    <n v="55.6"/>
    <s v="theater"/>
    <s v="plays"/>
    <x v="3354"/>
    <d v="2015-10-29T04:01:00"/>
    <n v="35.44043981481081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.28571428571429"/>
    <n v="147.33333333333334"/>
    <s v="theater"/>
    <s v="plays"/>
    <x v="3355"/>
    <d v="2016-05-10T11:17:00"/>
    <n v="10.850613425929623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.4"/>
    <n v="56.333333333333336"/>
    <s v="theater"/>
    <s v="plays"/>
    <x v="3356"/>
    <d v="2016-07-15T19:34:32"/>
    <n v="30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047619047619"/>
    <s v="theater"/>
    <s v="plays"/>
    <x v="3357"/>
    <d v="2014-08-01T10:01:50"/>
    <n v="3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2.99000000000001"/>
    <n v="63.574074074074076"/>
    <s v="theater"/>
    <s v="plays"/>
    <x v="3358"/>
    <d v="2014-11-19T08:27:59"/>
    <n v="30.041666666671517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.25"/>
    <n v="184.78260869565219"/>
    <s v="theater"/>
    <s v="plays"/>
    <x v="3359"/>
    <d v="2017-02-25T01:22:14"/>
    <n v="45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.37777777777779"/>
    <n v="126.72222222222223"/>
    <s v="theater"/>
    <s v="plays"/>
    <x v="3360"/>
    <d v="2016-12-14T15:59:00"/>
    <n v="21.58329861111269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.46000000000001"/>
    <n v="83.42647058823529"/>
    <s v="theater"/>
    <s v="plays"/>
    <x v="3361"/>
    <d v="2014-09-01T15:59:00"/>
    <n v="17.640625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.00000000000003"/>
    <n v="54.5"/>
    <s v="theater"/>
    <s v="plays"/>
    <x v="3362"/>
    <d v="2015-03-07T04:55:00"/>
    <n v="14.11322916666540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.41935483870968"/>
    <n v="302.30769230769232"/>
    <s v="theater"/>
    <s v="plays"/>
    <x v="3363"/>
    <d v="2014-08-19T16:00:00"/>
    <n v="18.89531249999709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5.93333333333332"/>
    <n v="44.138888888888886"/>
    <s v="theater"/>
    <s v="plays"/>
    <x v="3364"/>
    <d v="2016-03-15T21:00:00"/>
    <n v="21.897581018522033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6666666666663"/>
    <s v="theater"/>
    <s v="plays"/>
    <x v="3365"/>
    <d v="2015-12-13T02:26:32"/>
    <n v="30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88888888888886"/>
    <s v="theater"/>
    <s v="plays"/>
    <x v="3366"/>
    <d v="2015-05-13T01:37:17"/>
    <n v="3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8.66666666666667"/>
    <n v="29.666666666666668"/>
    <s v="theater"/>
    <s v="plays"/>
    <x v="3367"/>
    <d v="2015-08-01T22:24:54"/>
    <n v="25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4.60000000000001"/>
    <n v="45.478260869565219"/>
    <s v="theater"/>
    <s v="plays"/>
    <x v="3368"/>
    <d v="2015-01-01T05:00:00"/>
    <n v="36.008576388885558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3.89999999999999"/>
    <n v="96.203703703703709"/>
    <s v="theater"/>
    <s v="plays"/>
    <x v="3369"/>
    <d v="2017-01-15T00:59:40"/>
    <n v="6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7.73333333333333"/>
    <n v="67.92307692307692"/>
    <s v="theater"/>
    <s v="plays"/>
    <x v="3370"/>
    <d v="2016-12-17T08:00:00"/>
    <n v="30.999016203699284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8.5"/>
    <n v="30.777777777777779"/>
    <s v="theater"/>
    <s v="plays"/>
    <x v="3371"/>
    <d v="2015-12-02T20:59:25"/>
    <n v="28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3.49999999999999"/>
    <n v="38.333333333333336"/>
    <s v="theater"/>
    <s v="plays"/>
    <x v="3372"/>
    <d v="2014-08-25T04:59:00"/>
    <n v="20.65953703704144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.25"/>
    <n v="66.833333333333329"/>
    <s v="theater"/>
    <s v="plays"/>
    <x v="3373"/>
    <d v="2015-07-18T16:00:00"/>
    <n v="23.812037037045229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6.57142857142856"/>
    <n v="71.730769230769226"/>
    <s v="theater"/>
    <s v="plays"/>
    <x v="3374"/>
    <d v="2015-10-28T17:33:36"/>
    <n v="30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058823529412"/>
    <s v="theater"/>
    <s v="plays"/>
    <x v="3375"/>
    <d v="2014-05-18T14:39:33"/>
    <n v="12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.01249999999999"/>
    <n v="421.10526315789474"/>
    <s v="theater"/>
    <s v="plays"/>
    <x v="3376"/>
    <d v="2015-04-25T15:49:54"/>
    <n v="59.958333333328483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.05"/>
    <n v="104.98701298701299"/>
    <s v="theater"/>
    <s v="plays"/>
    <x v="3377"/>
    <d v="2015-03-20T16:56:00"/>
    <n v="29.9729282407352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7.63636363636364"/>
    <n v="28.19047619047619"/>
    <s v="theater"/>
    <s v="plays"/>
    <x v="3378"/>
    <d v="2014-08-31T13:08:00"/>
    <n v="24.191828703704232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3.64999999999999"/>
    <n v="54.55263157894737"/>
    <s v="theater"/>
    <s v="plays"/>
    <x v="3379"/>
    <d v="2015-08-26T23:00:00"/>
    <n v="17.444444444437977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.43333333333334"/>
    <n v="111.89285714285714"/>
    <s v="theater"/>
    <s v="plays"/>
    <x v="3380"/>
    <d v="2014-11-29T23:52:58"/>
    <n v="35.041666666664241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.25"/>
    <n v="85.208333333333329"/>
    <s v="theater"/>
    <s v="plays"/>
    <x v="3381"/>
    <d v="2015-03-11T03:26:23"/>
    <n v="29.95833333332848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0.74285714285713"/>
    <n v="76.652173913043484"/>
    <s v="theater"/>
    <s v="plays"/>
    <x v="3382"/>
    <d v="2016-08-01T22:59:00"/>
    <n v="24.526435185187438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1.71428571428572"/>
    <n v="65.166666666666671"/>
    <s v="theater"/>
    <s v="plays"/>
    <x v="3383"/>
    <d v="2016-06-23T18:47:00"/>
    <n v="2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.01100000000001"/>
    <n v="93.760312499999998"/>
    <s v="theater"/>
    <s v="plays"/>
    <x v="3384"/>
    <d v="2015-11-21T03:00:00"/>
    <n v="37.037407407406135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333333333334"/>
    <s v="theater"/>
    <s v="plays"/>
    <x v="3385"/>
    <d v="2014-12-10T20:49:12"/>
    <n v="30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19512195121951"/>
    <s v="theater"/>
    <s v="plays"/>
    <x v="3386"/>
    <d v="2014-12-03T15:28:26"/>
    <n v="30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6.86666666666667"/>
    <n v="100.17142857142858"/>
    <s v="theater"/>
    <s v="plays"/>
    <x v="3387"/>
    <d v="2014-12-14T18:18:08"/>
    <n v="40.00000000000727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3.8"/>
    <n v="34.6"/>
    <s v="theater"/>
    <s v="plays"/>
    <x v="3388"/>
    <d v="2015-06-18T11:04:01"/>
    <n v="30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4.5"/>
    <n v="184.67741935483872"/>
    <s v="theater"/>
    <s v="plays"/>
    <x v="3389"/>
    <d v="2016-06-03T13:31:22"/>
    <n v="30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.4"/>
    <n v="69.818181818181813"/>
    <s v="theater"/>
    <s v="plays"/>
    <x v="3390"/>
    <d v="2014-07-10T18:35:45"/>
    <n v="1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4444444444443"/>
    <s v="theater"/>
    <s v="plays"/>
    <x v="3391"/>
    <d v="2014-08-08T22:28:00"/>
    <n v="29.390416666668898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66666666666664"/>
    <s v="theater"/>
    <s v="plays"/>
    <x v="3392"/>
    <d v="2016-05-06T20:17:35"/>
    <n v="50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5.80000000000001"/>
    <n v="36.06818181818182"/>
    <s v="theater"/>
    <s v="plays"/>
    <x v="3393"/>
    <d v="2014-11-06T00:46:00"/>
    <n v="25.110300925924093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.36363636363635"/>
    <n v="29"/>
    <s v="theater"/>
    <s v="plays"/>
    <x v="3394"/>
    <d v="2014-07-27T14:17:25"/>
    <n v="30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0526315789473"/>
    <s v="theater"/>
    <s v="plays"/>
    <x v="3395"/>
    <d v="2015-05-30T18:10:00"/>
    <n v="14.04462962962861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.33333333333333"/>
    <n v="55.892857142857146"/>
    <s v="theater"/>
    <s v="plays"/>
    <x v="3396"/>
    <d v="2014-06-01T03:59:00"/>
    <n v="26.719340277784795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.00000000000001"/>
    <n v="11.666666666666666"/>
    <s v="theater"/>
    <s v="plays"/>
    <x v="3397"/>
    <d v="2016-02-18T22:00:00"/>
    <n v="40.43832175926945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.07499999999999"/>
    <n v="68.353846153846149"/>
    <s v="theater"/>
    <s v="plays"/>
    <x v="3398"/>
    <d v="2014-11-21T17:00:00"/>
    <n v="22.956296296288201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3.75000000000001"/>
    <n v="27.065217391304348"/>
    <s v="theater"/>
    <s v="plays"/>
    <x v="3399"/>
    <d v="2015-02-21T22:05:25"/>
    <n v="30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.41"/>
    <n v="118.12941176470588"/>
    <s v="theater"/>
    <s v="plays"/>
    <x v="3400"/>
    <d v="2014-08-28T22:53:34"/>
    <n v="45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1.86206896551724"/>
    <n v="44.757575757575758"/>
    <s v="theater"/>
    <s v="plays"/>
    <x v="3401"/>
    <d v="2015-08-07T17:22:26"/>
    <n v="3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09.76666666666665"/>
    <n v="99.787878787878782"/>
    <s v="theater"/>
    <s v="plays"/>
    <x v="3402"/>
    <d v="2015-11-12T02:31:00"/>
    <n v="29.486307870371093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4705882352941"/>
    <s v="theater"/>
    <s v="plays"/>
    <x v="3403"/>
    <d v="2015-06-25T11:05:24"/>
    <n v="3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333333333334"/>
    <s v="theater"/>
    <s v="plays"/>
    <x v="3404"/>
    <d v="2015-06-17T12:05:02"/>
    <n v="2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7.57142857142856"/>
    <n v="28.323529411764707"/>
    <s v="theater"/>
    <s v="plays"/>
    <x v="3405"/>
    <d v="2016-03-01T23:59:00"/>
    <n v="20.982106481475057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.31000000000002"/>
    <n v="110.23076923076923"/>
    <s v="theater"/>
    <s v="plays"/>
    <x v="3406"/>
    <d v="2014-07-16T11:49:36"/>
    <n v="45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.1"/>
    <n v="31.970149253731343"/>
    <s v="theater"/>
    <s v="plays"/>
    <x v="3407"/>
    <d v="2014-07-06T10:08:09"/>
    <n v="30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1111111111114"/>
    <s v="theater"/>
    <s v="plays"/>
    <x v="3408"/>
    <d v="2014-07-18T23:48:24"/>
    <n v="30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3.6"/>
    <n v="29.428571428571427"/>
    <s v="theater"/>
    <s v="plays"/>
    <x v="3409"/>
    <d v="2016-07-31T20:58:00"/>
    <n v="38.059282407397404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8.5"/>
    <n v="81.375"/>
    <s v="theater"/>
    <s v="plays"/>
    <x v="3410"/>
    <d v="2016-06-06T07:00:00"/>
    <n v="27.250115740745969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3.56666666666668"/>
    <n v="199.16666666666666"/>
    <s v="theater"/>
    <s v="plays"/>
    <x v="3411"/>
    <d v="2015-10-08T00:32:52"/>
    <n v="20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461538461539"/>
    <s v="theater"/>
    <s v="plays"/>
    <x v="3412"/>
    <d v="2014-09-27T23:01:02"/>
    <n v="30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28571428571431"/>
    <s v="theater"/>
    <s v="plays"/>
    <x v="3413"/>
    <d v="2015-02-28T04:59:00"/>
    <n v="9.4745601851827814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3.49999999999999"/>
    <n v="70.568181818181813"/>
    <s v="theater"/>
    <s v="plays"/>
    <x v="3414"/>
    <d v="2016-12-01T07:59:00"/>
    <n v="29.500173611108039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2222222222221"/>
    <s v="theater"/>
    <s v="plays"/>
    <x v="3415"/>
    <d v="2016-04-17T23:30:00"/>
    <n v="10.835000000006403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19.6"/>
    <n v="159.46666666666667"/>
    <s v="theater"/>
    <s v="plays"/>
    <x v="3416"/>
    <d v="2015-04-23T18:30:00"/>
    <n v="28.358275462960592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.00058823529412"/>
    <n v="37.777999999999999"/>
    <s v="theater"/>
    <s v="plays"/>
    <x v="3417"/>
    <d v="2014-10-26T00:43:00"/>
    <n v="43.116111111114151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0.875"/>
    <n v="72.053571428571431"/>
    <s v="theater"/>
    <s v="plays"/>
    <x v="3418"/>
    <d v="2014-05-23T20:01:47"/>
    <n v="30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6.54545454545455"/>
    <n v="63.695652173913047"/>
    <s v="theater"/>
    <s v="plays"/>
    <x v="3419"/>
    <d v="2016-04-06T21:30:00"/>
    <n v="18.074247685181035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1764705882351"/>
    <s v="theater"/>
    <s v="plays"/>
    <x v="3420"/>
    <d v="2016-02-14T00:00:00"/>
    <n v="8.9096990740727051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.15"/>
    <n v="103.21428571428571"/>
    <s v="theater"/>
    <s v="plays"/>
    <x v="3421"/>
    <d v="2015-03-04T18:59:23"/>
    <n v="3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.1"/>
    <n v="71.152173913043484"/>
    <s v="theater"/>
    <s v="plays"/>
    <x v="3422"/>
    <d v="2015-12-14T00:00:00"/>
    <n v="28.437777777777228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s v="theater"/>
    <s v="plays"/>
    <x v="3423"/>
    <d v="2015-04-24T21:52:21"/>
    <n v="3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3.58333333333334"/>
    <n v="81.776315789473685"/>
    <s v="theater"/>
    <s v="plays"/>
    <x v="3424"/>
    <d v="2015-02-05T06:59:00"/>
    <n v="21.614074074081145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2.97033333333331"/>
    <n v="297.02980769230766"/>
    <s v="theater"/>
    <s v="plays"/>
    <x v="3425"/>
    <d v="2014-10-04T14:48:56"/>
    <n v="32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.13333333333333"/>
    <n v="46.609195402298852"/>
    <s v="theater"/>
    <s v="plays"/>
    <x v="3426"/>
    <d v="2014-09-21T02:00:00"/>
    <n v="19.026585648149194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4137931034484"/>
    <s v="theater"/>
    <s v="plays"/>
    <x v="3427"/>
    <d v="2014-07-02T15:29:12"/>
    <n v="30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2.75000000000001"/>
    <n v="40.294117647058826"/>
    <s v="theater"/>
    <s v="plays"/>
    <x v="3428"/>
    <d v="2015-02-28T17:00:00"/>
    <n v="24.987881944442051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s v="theater"/>
    <s v="plays"/>
    <x v="3429"/>
    <d v="2016-11-02T00:31:01"/>
    <n v="14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8.54949999999999"/>
    <n v="30.152638888888887"/>
    <s v="theater"/>
    <s v="plays"/>
    <x v="3430"/>
    <d v="2014-07-30T22:41:41"/>
    <n v="30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38095238095241"/>
    <s v="theater"/>
    <s v="plays"/>
    <x v="3431"/>
    <d v="2014-08-18T17:32:33"/>
    <n v="30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09.65"/>
    <n v="52.214285714285715"/>
    <s v="theater"/>
    <s v="plays"/>
    <x v="3432"/>
    <d v="2016-02-05T22:00:00"/>
    <n v="25.335486111114733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.26315789473684"/>
    <n v="134.1549295774648"/>
    <s v="theater"/>
    <s v="plays"/>
    <x v="3433"/>
    <d v="2014-06-17T03:00:00"/>
    <n v="31.061863425922638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5.55000000000001"/>
    <n v="62.827380952380949"/>
    <s v="theater"/>
    <s v="plays"/>
    <x v="3434"/>
    <d v="2014-07-10T09:07:49"/>
    <n v="30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.00000000000001"/>
    <n v="58.94736842105263"/>
    <s v="theater"/>
    <s v="plays"/>
    <x v="3435"/>
    <d v="2016-08-07T03:00:00"/>
    <n v="16.508182870369637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5.89999999999999"/>
    <n v="143.1081081081081"/>
    <s v="theater"/>
    <s v="plays"/>
    <x v="3436"/>
    <d v="2014-08-21T16:28:00"/>
    <n v="21.144525462965248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66666666666671"/>
    <s v="theater"/>
    <s v="plays"/>
    <x v="3437"/>
    <d v="2015-08-19T17:03:40"/>
    <n v="3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.2"/>
    <n v="186.07142857142858"/>
    <s v="theater"/>
    <s v="plays"/>
    <x v="3438"/>
    <d v="2015-05-02T21:00:00"/>
    <n v="25.94714120370918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4.67833333333334"/>
    <n v="89.785555555555561"/>
    <s v="theater"/>
    <s v="plays"/>
    <x v="3439"/>
    <d v="2016-01-19T04:59:00"/>
    <n v="13.296412037037953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.2184"/>
    <n v="64.157560975609755"/>
    <s v="theater"/>
    <s v="plays"/>
    <x v="3440"/>
    <d v="2014-07-11T16:15:00"/>
    <n v="22.55407407407619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2.60000000000001"/>
    <n v="59.651162790697676"/>
    <s v="theater"/>
    <s v="plays"/>
    <x v="3441"/>
    <d v="2015-11-13T20:17:00"/>
    <n v="27.415497685185983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s v="theater"/>
    <s v="plays"/>
    <x v="3442"/>
    <d v="2015-05-30T20:11:12"/>
    <n v="3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5.5"/>
    <n v="41.222222222222221"/>
    <s v="theater"/>
    <s v="plays"/>
    <x v="3443"/>
    <d v="2014-09-09T12:35:46"/>
    <n v="30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s v="theater"/>
    <s v="plays"/>
    <x v="3444"/>
    <d v="2016-06-08T13:59:00"/>
    <n v="8.291134259263344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16129032258064"/>
    <s v="theater"/>
    <s v="plays"/>
    <x v="3445"/>
    <d v="2015-10-23T12:43:56"/>
    <n v="28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.2"/>
    <n v="43.28"/>
    <s v="theater"/>
    <s v="plays"/>
    <x v="3446"/>
    <d v="2015-02-05T12:20:00"/>
    <n v="23.681423611109494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7.80000000000001"/>
    <n v="77"/>
    <s v="theater"/>
    <s v="plays"/>
    <x v="3447"/>
    <d v="2016-03-18T20:20:12"/>
    <n v="44.958333333328483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09.76190476190477"/>
    <n v="51.222222222222221"/>
    <s v="theater"/>
    <s v="plays"/>
    <x v="3448"/>
    <d v="2014-12-17T02:51:29"/>
    <n v="30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0.625"/>
    <n v="68.25"/>
    <s v="theater"/>
    <s v="plays"/>
    <x v="3449"/>
    <d v="2016-07-09T04:00:00"/>
    <n v="28.114143518527271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7179487179485"/>
    <s v="theater"/>
    <s v="plays"/>
    <x v="3450"/>
    <d v="2015-04-02T15:54:31"/>
    <n v="59.958333333328483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.23076923076924"/>
    <n v="41.125"/>
    <s v="theater"/>
    <s v="plays"/>
    <x v="3451"/>
    <d v="2015-04-21T17:22:07"/>
    <n v="2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.19999999999999"/>
    <n v="41.405405405405403"/>
    <s v="theater"/>
    <s v="plays"/>
    <x v="3452"/>
    <d v="2014-07-23T03:59:00"/>
    <n v="22.526782407410792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.33333333333334"/>
    <n v="27.5"/>
    <s v="theater"/>
    <s v="plays"/>
    <x v="3453"/>
    <d v="2016-08-13T23:29:16"/>
    <n v="60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0.71428571428571"/>
    <n v="33.571428571428569"/>
    <s v="theater"/>
    <s v="plays"/>
    <x v="3454"/>
    <d v="2014-07-31T16:45:59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0.64999999999999"/>
    <n v="145.86956521739131"/>
    <s v="theater"/>
    <s v="plays"/>
    <x v="3455"/>
    <d v="2016-10-13T18:00:27"/>
    <n v="30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.3"/>
    <n v="358.6875"/>
    <s v="theater"/>
    <s v="plays"/>
    <x v="3456"/>
    <d v="2014-08-01T06:59:00"/>
    <n v="31.085335648152977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.19999999999999"/>
    <n v="50.981818181818184"/>
    <s v="theater"/>
    <s v="plays"/>
    <x v="3457"/>
    <d v="2015-02-12T05:59:00"/>
    <n v="30.542627314811398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.33537832310839"/>
    <n v="45.037037037037038"/>
    <s v="theater"/>
    <s v="plays"/>
    <x v="3458"/>
    <d v="2015-02-03T04:27:00"/>
    <n v="26.982835648152104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.2"/>
    <n v="17.527777777777779"/>
    <s v="theater"/>
    <s v="plays"/>
    <x v="3459"/>
    <d v="2016-05-20T11:31:00"/>
    <n v="3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s v="theater"/>
    <s v="plays"/>
    <x v="3460"/>
    <d v="2014-08-15T12:39:12"/>
    <n v="14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16666666666664"/>
    <s v="theater"/>
    <s v="plays"/>
    <x v="3461"/>
    <d v="2016-10-29T03:00:00"/>
    <n v="28.492141203707433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05882352941178"/>
    <s v="theater"/>
    <s v="plays"/>
    <x v="3462"/>
    <d v="2015-07-10T18:00:00"/>
    <n v="15.851527777776937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.38000000000001"/>
    <n v="90.684210526315795"/>
    <s v="theater"/>
    <s v="plays"/>
    <x v="3463"/>
    <d v="2016-10-11T03:59:00"/>
    <n v="41.247164351851097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.3236"/>
    <n v="55.012688172043013"/>
    <s v="theater"/>
    <s v="plays"/>
    <x v="3464"/>
    <d v="2016-08-23T03:07:17"/>
    <n v="30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2222222222221"/>
    <s v="theater"/>
    <s v="plays"/>
    <x v="3465"/>
    <d v="2015-08-09T16:00:00"/>
    <n v="25.040833333339833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.14285714285714"/>
    <n v="72.950819672131146"/>
    <s v="theater"/>
    <s v="plays"/>
    <x v="3466"/>
    <d v="2016-04-19T23:27:30"/>
    <n v="59.958333333335759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n v="64.468085106382972"/>
    <s v="theater"/>
    <s v="plays"/>
    <x v="3467"/>
    <d v="2015-03-20T15:07:12"/>
    <n v="29.958333333343035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1.78"/>
    <n v="716.35294117647061"/>
    <s v="theater"/>
    <s v="plays"/>
    <x v="3468"/>
    <d v="2016-09-21T03:00:00"/>
    <n v="28.359618055561441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.39285714285714"/>
    <n v="50.396825396825399"/>
    <s v="theater"/>
    <s v="plays"/>
    <x v="3469"/>
    <d v="2016-04-28T15:24:05"/>
    <n v="30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66666666666664"/>
    <s v="theater"/>
    <s v="plays"/>
    <x v="3470"/>
    <d v="2016-07-15T21:38:00"/>
    <n v="37.879375000004075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4.6"/>
    <n v="35.766666666666666"/>
    <s v="theater"/>
    <s v="plays"/>
    <x v="3471"/>
    <d v="2014-08-31T20:00:00"/>
    <n v="41.01284722222772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.05"/>
    <n v="88.739130434782609"/>
    <s v="theater"/>
    <s v="plays"/>
    <x v="3472"/>
    <d v="2014-11-06T05:59:00"/>
    <n v="21.078807870369928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848484848485"/>
    <s v="theater"/>
    <s v="plays"/>
    <x v="3473"/>
    <d v="2015-03-20T20:27:00"/>
    <n v="21.017638888886722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4871794871796"/>
    <s v="theater"/>
    <s v="plays"/>
    <x v="3474"/>
    <d v="2016-07-20T12:02:11"/>
    <n v="30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.33333333333333"/>
    <n v="20"/>
    <s v="theater"/>
    <s v="plays"/>
    <x v="3475"/>
    <d v="2014-11-03T00:00:00"/>
    <n v="27.119166666670935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s v="theater"/>
    <s v="plays"/>
    <x v="3476"/>
    <d v="2014-10-27T03:00:00"/>
    <n v="17.845023148147448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.33333333333333"/>
    <n v="53.230769230769234"/>
    <s v="theater"/>
    <s v="plays"/>
    <x v="3477"/>
    <d v="2015-05-17T03:00:00"/>
    <n v="12.38839120370539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2.85000000000001"/>
    <n v="39.596491228070178"/>
    <s v="theater"/>
    <s v="plays"/>
    <x v="3478"/>
    <d v="2015-03-16T21:00:00"/>
    <n v="25.958078703697538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7.86666666666666"/>
    <n v="34.25"/>
    <s v="theater"/>
    <s v="plays"/>
    <x v="3479"/>
    <d v="2014-06-21T20:31:20"/>
    <n v="3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2.66666666666669"/>
    <n v="164.61538461538461"/>
    <s v="theater"/>
    <s v="plays"/>
    <x v="3480"/>
    <d v="2015-07-10T21:00:00"/>
    <n v="24.55755787037196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8.8"/>
    <n v="125.05263157894737"/>
    <s v="theater"/>
    <s v="plays"/>
    <x v="3481"/>
    <d v="2015-01-02T05:56:28"/>
    <n v="17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.33333333333334"/>
    <n v="51.875"/>
    <s v="theater"/>
    <s v="plays"/>
    <x v="3482"/>
    <d v="2014-07-06T18:31:06"/>
    <n v="30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59.9402985074627"/>
    <n v="40.285714285714285"/>
    <s v="theater"/>
    <s v="plays"/>
    <x v="3483"/>
    <d v="2014-07-03T16:03:01"/>
    <n v="30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.24000000000001"/>
    <n v="64.909090909090907"/>
    <s v="theater"/>
    <s v="plays"/>
    <x v="3484"/>
    <d v="2016-06-15T18:14:59"/>
    <n v="30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0.60606060606061"/>
    <n v="55.333333333333336"/>
    <s v="theater"/>
    <s v="plays"/>
    <x v="3485"/>
    <d v="2016-02-02T16:38:00"/>
    <n v="3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.20000000000002"/>
    <n v="83.142857142857139"/>
    <s v="theater"/>
    <s v="plays"/>
    <x v="3486"/>
    <d v="2015-06-03T06:59:00"/>
    <n v="31.41596064815530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7.75000000000001"/>
    <n v="38.712121212121211"/>
    <s v="theater"/>
    <s v="plays"/>
    <x v="3487"/>
    <d v="2015-06-24T22:34:12"/>
    <n v="3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.2"/>
    <n v="125.37931034482759"/>
    <s v="theater"/>
    <s v="plays"/>
    <x v="3488"/>
    <d v="2015-04-17T16:00:00"/>
    <n v="23.898611111115315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2.7"/>
    <n v="78.263888888888886"/>
    <s v="theater"/>
    <s v="plays"/>
    <x v="3489"/>
    <d v="2014-05-24T21:00:00"/>
    <n v="30.239224537035625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7.49999999999999"/>
    <n v="47.222222222222221"/>
    <s v="theater"/>
    <s v="plays"/>
    <x v="3490"/>
    <d v="2016-04-13T19:15:24"/>
    <n v="30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.20000000000002"/>
    <n v="79.099999999999994"/>
    <s v="theater"/>
    <s v="plays"/>
    <x v="3491"/>
    <d v="2015-05-18T05:59:44"/>
    <n v="21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.26894736842105"/>
    <n v="114.29199999999999"/>
    <s v="theater"/>
    <s v="plays"/>
    <x v="3492"/>
    <d v="2015-10-26T00:13:17"/>
    <n v="35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4137931034484"/>
    <s v="theater"/>
    <s v="plays"/>
    <x v="3493"/>
    <d v="2014-08-17T05:11:00"/>
    <n v="19.34981481481372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6923076923077"/>
    <s v="theater"/>
    <s v="plays"/>
    <x v="3494"/>
    <d v="2016-11-26T06:00:00"/>
    <n v="11.03501157407299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6.86"/>
    <n v="74.208333333333329"/>
    <s v="theater"/>
    <s v="plays"/>
    <x v="3495"/>
    <d v="2014-11-01T17:18:00"/>
    <n v="28.957997685181908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.4"/>
    <n v="47.846153846153847"/>
    <s v="theater"/>
    <s v="plays"/>
    <x v="3496"/>
    <d v="2016-09-11T20:19:26"/>
    <n v="40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8.70406189555126"/>
    <n v="34.408163265306122"/>
    <s v="theater"/>
    <s v="plays"/>
    <x v="3497"/>
    <d v="2016-06-02T22:00:00"/>
    <n v="12.174722222232958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.42424242424242"/>
    <n v="40.238095238095241"/>
    <s v="theater"/>
    <s v="plays"/>
    <x v="3498"/>
    <d v="2016-05-28T21:44:00"/>
    <n v="59.74694444444321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5.5"/>
    <n v="60.285714285714285"/>
    <s v="theater"/>
    <s v="plays"/>
    <x v="3499"/>
    <d v="2015-07-01T06:59:00"/>
    <n v="54.254803240743058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.3"/>
    <n v="25.30952380952381"/>
    <s v="theater"/>
    <s v="plays"/>
    <x v="3500"/>
    <d v="2016-03-07T04:59:00"/>
    <n v="16.288217592598812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0.66666666666666"/>
    <n v="35.952380952380949"/>
    <s v="theater"/>
    <s v="plays"/>
    <x v="3501"/>
    <d v="2015-09-11T18:19:55"/>
    <n v="2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.4"/>
    <n v="136"/>
    <s v="theater"/>
    <s v="plays"/>
    <x v="3502"/>
    <d v="2016-03-16T03:59:00"/>
    <n v="14.326574074075324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7.55999999999999"/>
    <n v="70.763157894736835"/>
    <s v="theater"/>
    <s v="plays"/>
    <x v="3503"/>
    <d v="2016-07-24T11:28:48"/>
    <n v="30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s v="theater"/>
    <s v="plays"/>
    <x v="3504"/>
    <d v="2015-11-19T18:58:11"/>
    <n v="30.04166666666424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3.76"/>
    <n v="66.512820512820511"/>
    <s v="theater"/>
    <s v="plays"/>
    <x v="3505"/>
    <d v="2014-05-13T04:00:00"/>
    <n v="11.230960648143082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1.49999999999999"/>
    <n v="105"/>
    <s v="theater"/>
    <s v="plays"/>
    <x v="3506"/>
    <d v="2014-08-23T17:37:20"/>
    <n v="45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.4"/>
    <n v="145"/>
    <s v="theater"/>
    <s v="plays"/>
    <x v="3507"/>
    <d v="2016-05-31T22:08:57"/>
    <n v="30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s v="theater"/>
    <s v="plays"/>
    <x v="3508"/>
    <d v="2016-05-10T21:00:00"/>
    <n v="23.14521990741195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.33333333333333"/>
    <n v="96.666666666666671"/>
    <s v="theater"/>
    <s v="plays"/>
    <x v="3509"/>
    <d v="2014-11-21T04:55:00"/>
    <n v="13.34530092592467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0.55555555555556"/>
    <n v="60.333333333333336"/>
    <s v="theater"/>
    <s v="plays"/>
    <x v="3510"/>
    <d v="2014-07-02T14:54:06"/>
    <n v="20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.2"/>
    <n v="79.89473684210526"/>
    <s v="theater"/>
    <s v="plays"/>
    <x v="3511"/>
    <d v="2014-11-07T18:30:00"/>
    <n v="22.8970486111138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3529411764703"/>
    <s v="theater"/>
    <s v="plays"/>
    <x v="3512"/>
    <d v="2015-04-23T11:53:12"/>
    <n v="59.958333333335759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.39285714285714"/>
    <n v="75.340909090909093"/>
    <s v="theater"/>
    <s v="plays"/>
    <x v="3513"/>
    <d v="2014-06-04T04:59:00"/>
    <n v="13.111435185186565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.00000000000001"/>
    <n v="55"/>
    <s v="theater"/>
    <s v="plays"/>
    <x v="3514"/>
    <d v="2015-02-02T04:59:00"/>
    <n v="16.360972222224518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2.66666666666666"/>
    <n v="66.956521739130437"/>
    <s v="theater"/>
    <s v="plays"/>
    <x v="3515"/>
    <d v="2015-05-31T18:32:51"/>
    <n v="30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272727272728"/>
    <s v="theater"/>
    <s v="plays"/>
    <x v="3516"/>
    <d v="2014-09-08T03:00:00"/>
    <n v="34.114930555559113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230769230768"/>
    <s v="theater"/>
    <s v="plays"/>
    <x v="3517"/>
    <d v="2014-07-04T11:00:00"/>
    <n v="29.640810185184819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.04599999999999"/>
    <n v="50.020909090909093"/>
    <s v="theater"/>
    <s v="plays"/>
    <x v="3518"/>
    <d v="2014-10-02T14:21:00"/>
    <n v="20.814363425924967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.35000000000001"/>
    <n v="72.392857142857139"/>
    <s v="theater"/>
    <s v="plays"/>
    <x v="3519"/>
    <d v="2015-03-04T14:22:30"/>
    <n v="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0.75"/>
    <n v="95.952380952380949"/>
    <s v="theater"/>
    <s v="plays"/>
    <x v="3520"/>
    <d v="2015-09-06T13:47:00"/>
    <n v="25.750092592585133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.42857142857144"/>
    <n v="45.615384615384613"/>
    <s v="theater"/>
    <s v="plays"/>
    <x v="3521"/>
    <d v="2014-09-29T08:40:20"/>
    <n v="3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29411764705884"/>
    <s v="theater"/>
    <s v="plays"/>
    <x v="3522"/>
    <d v="2015-09-15T10:06:00"/>
    <n v="27.630949074082309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3.65"/>
    <n v="56.825000000000003"/>
    <s v="theater"/>
    <s v="plays"/>
    <x v="3523"/>
    <d v="2016-09-25T23:00:00"/>
    <n v="57.560787037029513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1.56"/>
    <n v="137.24324324324326"/>
    <s v="theater"/>
    <s v="plays"/>
    <x v="3524"/>
    <d v="2014-09-13T04:00:00"/>
    <n v="14.403090277774027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14285714285708"/>
    <s v="theater"/>
    <s v="plays"/>
    <x v="3525"/>
    <d v="2015-08-09T16:00:00"/>
    <n v="10.970995370371384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s v="theater"/>
    <s v="plays"/>
    <x v="3526"/>
    <d v="2016-04-28T05:59:00"/>
    <n v="27.913993055553874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6.91666666666667"/>
    <n v="81.569767441860463"/>
    <s v="theater"/>
    <s v="plays"/>
    <x v="3527"/>
    <d v="2015-07-11T03:59:00"/>
    <n v="29.142766203702195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.15151515151514"/>
    <n v="45.108108108108105"/>
    <s v="theater"/>
    <s v="plays"/>
    <x v="3528"/>
    <d v="2017-01-18T12:01:58"/>
    <n v="20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66666666666664"/>
    <s v="theater"/>
    <s v="plays"/>
    <x v="3529"/>
    <d v="2015-07-13T01:00:00"/>
    <n v="20.279884259260143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s v="theater"/>
    <s v="plays"/>
    <x v="3530"/>
    <d v="2016-04-10T20:00:00"/>
    <n v="28.209988425922347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0769230769234"/>
    <s v="theater"/>
    <s v="plays"/>
    <x v="3531"/>
    <d v="2016-06-30T15:42:14"/>
    <n v="30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8.95833333333334"/>
    <n v="42.296296296296298"/>
    <s v="theater"/>
    <s v="plays"/>
    <x v="3532"/>
    <d v="2014-09-18T03:59:00"/>
    <n v="15.56612268518802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.2"/>
    <n v="78.875"/>
    <s v="theater"/>
    <s v="plays"/>
    <x v="3533"/>
    <d v="2015-11-11T19:16:07"/>
    <n v="30.041666666656965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.20000000000002"/>
    <n v="38.284313725490193"/>
    <s v="theater"/>
    <s v="plays"/>
    <x v="3534"/>
    <d v="2015-10-01T15:00:23"/>
    <n v="35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.15"/>
    <n v="44.847826086956523"/>
    <s v="theater"/>
    <s v="plays"/>
    <x v="3535"/>
    <d v="2015-10-02T18:00:00"/>
    <n v="31.109837962969323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.33333333333334"/>
    <n v="13.529411764705882"/>
    <s v="theater"/>
    <s v="plays"/>
    <x v="3536"/>
    <d v="2015-12-20T11:59:00"/>
    <n v="29.772164351845277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.44444444444446"/>
    <n v="43.5"/>
    <s v="theater"/>
    <s v="plays"/>
    <x v="3537"/>
    <d v="2014-11-17T07:59:00"/>
    <n v="36.978287037039991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.44999999999999"/>
    <n v="30.951807228915662"/>
    <s v="theater"/>
    <s v="plays"/>
    <x v="3538"/>
    <d v="2016-08-17T10:05:40"/>
    <n v="28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19.66666666666667"/>
    <n v="55.230769230769234"/>
    <s v="theater"/>
    <s v="plays"/>
    <x v="3539"/>
    <d v="2016-09-08T18:08:42"/>
    <n v="21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25"/>
    <s v="theater"/>
    <s v="plays"/>
    <x v="3540"/>
    <d v="2016-06-26T00:04:51"/>
    <n v="30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75"/>
    <s v="theater"/>
    <s v="plays"/>
    <x v="3541"/>
    <d v="2015-08-31T17:31:15"/>
    <n v="2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.23636363636363"/>
    <n v="66.152941176470591"/>
    <s v="theater"/>
    <s v="plays"/>
    <x v="3542"/>
    <d v="2014-09-07T14:23:42"/>
    <n v="60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4.66666666666666"/>
    <n v="54.137931034482762"/>
    <s v="theater"/>
    <s v="plays"/>
    <x v="3543"/>
    <d v="2015-06-25T18:07:39"/>
    <n v="30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6666666666667"/>
    <s v="theater"/>
    <s v="plays"/>
    <x v="3544"/>
    <d v="2015-03-07T19:57:37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.4"/>
    <n v="31.375"/>
    <s v="theater"/>
    <s v="plays"/>
    <x v="3545"/>
    <d v="2015-04-11T19:22:39"/>
    <n v="3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.27272727272727"/>
    <n v="59.210526315789473"/>
    <s v="theater"/>
    <s v="plays"/>
    <x v="3546"/>
    <d v="2015-04-01T03:59:00"/>
    <n v="21.505277777781885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.40928571428573"/>
    <n v="119.17633928571429"/>
    <s v="theater"/>
    <s v="plays"/>
    <x v="3547"/>
    <d v="2016-05-14T03:59:00"/>
    <n v="24.08725694444729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1.9047619047619"/>
    <n v="164.61538461538461"/>
    <s v="theater"/>
    <s v="plays"/>
    <x v="3548"/>
    <d v="2016-03-05T01:00:00"/>
    <n v="22.099375000005239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85714285714285"/>
    <s v="theater"/>
    <s v="plays"/>
    <x v="3549"/>
    <d v="2015-09-04T09:27:53"/>
    <n v="28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4.80000000000001"/>
    <n v="40.9375"/>
    <s v="theater"/>
    <s v="plays"/>
    <x v="3550"/>
    <d v="2016-05-02T21:26:38"/>
    <n v="30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1.83333333333333"/>
    <n v="61.1"/>
    <s v="theater"/>
    <s v="plays"/>
    <x v="3551"/>
    <d v="2014-05-22T22:07:00"/>
    <n v="28.405671296299261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s v="theater"/>
    <s v="plays"/>
    <x v="3552"/>
    <d v="2014-06-28T14:05:24"/>
    <n v="30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.27272727272728"/>
    <n v="56.20192307692308"/>
    <s v="theater"/>
    <s v="plays"/>
    <x v="3553"/>
    <d v="2015-08-12T00:00:00"/>
    <n v="31.971296296294895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.42219999999999"/>
    <n v="107.00207547169811"/>
    <s v="theater"/>
    <s v="plays"/>
    <x v="3554"/>
    <d v="2015-02-11T17:00:00"/>
    <n v="30.657881944440305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2857142857142"/>
    <s v="theater"/>
    <s v="plays"/>
    <x v="3555"/>
    <d v="2016-11-17T11:36:34"/>
    <n v="30.041666666656965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.45454545454547"/>
    <n v="110.5"/>
    <s v="theater"/>
    <s v="plays"/>
    <x v="3556"/>
    <d v="2014-08-17T15:35:24"/>
    <n v="60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.03599999999999"/>
    <n v="179.27598566308242"/>
    <s v="theater"/>
    <s v="plays"/>
    <x v="3557"/>
    <d v="2014-05-05T06:38:31"/>
    <n v="34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0909090909091"/>
    <s v="theater"/>
    <s v="plays"/>
    <x v="3558"/>
    <d v="2015-06-26T21:00:00"/>
    <n v="42.058159722218988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3.49999999999999"/>
    <n v="43.125"/>
    <s v="theater"/>
    <s v="plays"/>
    <x v="3559"/>
    <d v="2015-07-31T08:58:00"/>
    <n v="22.277453703703941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.43750000000001"/>
    <n v="46.891891891891895"/>
    <s v="theater"/>
    <s v="plays"/>
    <x v="3560"/>
    <d v="2015-05-27T02:45:00"/>
    <n v="35.224930555545143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.4"/>
    <n v="47.407407407407405"/>
    <s v="theater"/>
    <s v="plays"/>
    <x v="3561"/>
    <d v="2015-08-05T18:36:00"/>
    <n v="18.094699074063101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8.88888888888889"/>
    <n v="15.129032258064516"/>
    <s v="theater"/>
    <s v="plays"/>
    <x v="3562"/>
    <d v="2016-03-13T22:00:00"/>
    <n v="9.1547800925982301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.49000000000002"/>
    <n v="21.098000000000003"/>
    <s v="theater"/>
    <s v="plays"/>
    <x v="3563"/>
    <d v="2016-08-01T19:00:00"/>
    <n v="28.119722222225391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0.49999999999999"/>
    <n v="59.117647058823529"/>
    <s v="theater"/>
    <s v="plays"/>
    <x v="3564"/>
    <d v="2015-10-05T16:00:00"/>
    <n v="46.043414351850515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0.55555555555557"/>
    <n v="97.916666666666671"/>
    <s v="theater"/>
    <s v="plays"/>
    <x v="3565"/>
    <d v="2014-12-31T17:50:08"/>
    <n v="30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4.75000000000001"/>
    <n v="55.131578947368418"/>
    <s v="theater"/>
    <s v="plays"/>
    <x v="3566"/>
    <d v="2015-01-23T12:11:23"/>
    <n v="30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8.80000000000001"/>
    <n v="26.536585365853657"/>
    <s v="theater"/>
    <s v="plays"/>
    <x v="3567"/>
    <d v="2015-06-10T19:27:24"/>
    <n v="3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.00000000000001"/>
    <n v="58.421052631578945"/>
    <s v="theater"/>
    <s v="plays"/>
    <x v="3568"/>
    <d v="2014-09-17T17:46:34"/>
    <n v="30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.47999999999999"/>
    <n v="122.53658536585365"/>
    <s v="theater"/>
    <s v="plays"/>
    <x v="3569"/>
    <d v="2015-01-08T16:31:36"/>
    <n v="30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.35"/>
    <n v="87.961538461538467"/>
    <s v="theater"/>
    <s v="plays"/>
    <x v="3570"/>
    <d v="2014-12-31T07:00:00"/>
    <n v="27.95968749999883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.06666666666666"/>
    <n v="73.239999999999995"/>
    <s v="theater"/>
    <s v="plays"/>
    <x v="3571"/>
    <d v="2014-10-30T20:36:53"/>
    <n v="30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55555555555557"/>
    <s v="theater"/>
    <s v="plays"/>
    <x v="3572"/>
    <d v="2015-06-21T13:41:22"/>
    <n v="30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2.8"/>
    <n v="39.53846153846154"/>
    <s v="theater"/>
    <s v="plays"/>
    <x v="3573"/>
    <d v="2014-11-08T10:00:46"/>
    <n v="30.041666666664241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.12068965517241"/>
    <n v="136.77777777777777"/>
    <s v="theater"/>
    <s v="plays"/>
    <x v="3574"/>
    <d v="2014-11-13T23:37:28"/>
    <n v="30.041666666664241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.33000000000001"/>
    <n v="99.343137254901961"/>
    <s v="theater"/>
    <s v="plays"/>
    <x v="3575"/>
    <d v="2016-08-11T03:59:00"/>
    <n v="31.382094907414285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s v="theater"/>
    <s v="plays"/>
    <x v="3576"/>
    <d v="2016-12-05T14:10:54"/>
    <n v="60.041666666671517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88888888888889"/>
    <s v="theater"/>
    <s v="plays"/>
    <x v="3577"/>
    <d v="2015-04-26T06:28:00"/>
    <n v="26.482604166667443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.01333333333334"/>
    <n v="40.545945945945945"/>
    <s v="theater"/>
    <s v="plays"/>
    <x v="3578"/>
    <d v="2016-04-30T17:36:17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4285714285715"/>
    <s v="theater"/>
    <s v="plays"/>
    <x v="3579"/>
    <d v="2016-03-31T17:17:36"/>
    <n v="29.958333333328483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3.88888888888889"/>
    <n v="37.962962962962962"/>
    <s v="theater"/>
    <s v="plays"/>
    <x v="3580"/>
    <d v="2015-03-01T04:59:00"/>
    <n v="38.031458333331102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3333333333336"/>
    <s v="theater"/>
    <s v="plays"/>
    <x v="3581"/>
    <d v="2014-07-30T11:18:30"/>
    <n v="14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1428571428569"/>
    <s v="theater"/>
    <s v="plays"/>
    <x v="3582"/>
    <d v="2016-04-05T02:18:02"/>
    <n v="14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8.5"/>
    <n v="135.625"/>
    <s v="theater"/>
    <s v="plays"/>
    <x v="3583"/>
    <d v="2016-04-18T09:13:25"/>
    <n v="59.958333333335759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5.5"/>
    <n v="30.9375"/>
    <s v="theater"/>
    <s v="plays"/>
    <x v="3584"/>
    <d v="2015-07-13T07:35:44"/>
    <n v="30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.11764705882352"/>
    <n v="176.08695652173913"/>
    <s v="theater"/>
    <s v="plays"/>
    <x v="3585"/>
    <d v="2014-12-21T17:11:30"/>
    <n v="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.42666666666668"/>
    <n v="151.9814814814815"/>
    <s v="theater"/>
    <s v="plays"/>
    <x v="3586"/>
    <d v="2016-09-23T16:44:30"/>
    <n v="6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6.6"/>
    <n v="22.607142857142858"/>
    <s v="theater"/>
    <s v="plays"/>
    <x v="3587"/>
    <d v="2016-06-27T19:00:00"/>
    <n v="45.251689814816928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0.49999999999999"/>
    <n v="18.272727272727273"/>
    <s v="theater"/>
    <s v="plays"/>
    <x v="3588"/>
    <d v="2015-04-29T23:00:00"/>
    <n v="22.129513888881775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7.49999999999999"/>
    <n v="82.258064516129039"/>
    <s v="theater"/>
    <s v="plays"/>
    <x v="3589"/>
    <d v="2015-05-26T15:32:27"/>
    <n v="25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.05999999999999"/>
    <n v="68.534246575342465"/>
    <s v="theater"/>
    <s v="plays"/>
    <x v="3590"/>
    <d v="2014-10-20T08:00:34"/>
    <n v="30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55555555555557"/>
    <s v="theater"/>
    <s v="plays"/>
    <x v="3591"/>
    <d v="2015-01-24T04:59:00"/>
    <n v="24.25921296296292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.25"/>
    <n v="72.714285714285708"/>
    <s v="theater"/>
    <s v="plays"/>
    <x v="3592"/>
    <d v="2015-02-11T04:59:00"/>
    <n v="57.377696759263927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0.63333333333334"/>
    <n v="77.186046511627907"/>
    <s v="theater"/>
    <s v="plays"/>
    <x v="3593"/>
    <d v="2015-01-05T20:26:00"/>
    <n v="34.95278935184615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5.93749999999999"/>
    <n v="55.972222222222221"/>
    <s v="theater"/>
    <s v="plays"/>
    <x v="3594"/>
    <d v="2016-09-04T01:36:22"/>
    <n v="25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8.5"/>
    <n v="49.693548387096776"/>
    <s v="theater"/>
    <s v="plays"/>
    <x v="3595"/>
    <d v="2015-03-13T06:59:00"/>
    <n v="26.282604166670353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7.72727272727273"/>
    <n v="79"/>
    <s v="theater"/>
    <s v="plays"/>
    <x v="3596"/>
    <d v="2014-08-26T17:09:42"/>
    <n v="21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2.60000000000001"/>
    <n v="77.727272727272734"/>
    <s v="theater"/>
    <s v="plays"/>
    <x v="3597"/>
    <d v="2016-03-03T05:59:00"/>
    <n v="14.663773148145992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.1"/>
    <n v="40.777777777777779"/>
    <s v="theater"/>
    <s v="plays"/>
    <x v="3598"/>
    <d v="2014-09-03T04:59:00"/>
    <n v="18.408773148148612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1764705882355"/>
    <s v="theater"/>
    <s v="plays"/>
    <x v="3599"/>
    <d v="2015-08-30T00:00:00"/>
    <n v="25.205127314809943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s v="theater"/>
    <s v="plays"/>
    <x v="3600"/>
    <d v="2016-10-13T20:22:44"/>
    <n v="28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.35000000000001"/>
    <n v="39.377358490566039"/>
    <s v="theater"/>
    <s v="plays"/>
    <x v="3601"/>
    <d v="2015-01-16T23:58:02"/>
    <n v="30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.05"/>
    <n v="81.673469387755105"/>
    <s v="theater"/>
    <s v="plays"/>
    <x v="3602"/>
    <d v="2016-05-17T21:27:59"/>
    <n v="60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0.66666666666669"/>
    <n v="44.912280701754383"/>
    <s v="theater"/>
    <s v="plays"/>
    <x v="3603"/>
    <d v="2015-11-05T21:44:40"/>
    <n v="30.041666666671517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2.83333333333334"/>
    <n v="49.05797101449275"/>
    <s v="theater"/>
    <s v="plays"/>
    <x v="3604"/>
    <d v="2016-04-29T06:59:00"/>
    <n v="6.275277777778683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66666666666668"/>
    <s v="theater"/>
    <s v="plays"/>
    <x v="3605"/>
    <d v="2016-02-13T19:02:06"/>
    <n v="30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.26666666666665"/>
    <n v="61.0625"/>
    <s v="theater"/>
    <s v="plays"/>
    <x v="3606"/>
    <d v="2016-08-14T14:30:57"/>
    <n v="30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.45454545454544"/>
    <n v="29"/>
    <s v="theater"/>
    <s v="plays"/>
    <x v="3607"/>
    <d v="2015-12-15T00:00:00"/>
    <n v="14.036087962958845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2962962962963"/>
    <s v="theater"/>
    <s v="plays"/>
    <x v="3608"/>
    <d v="2016-06-17T14:00:00"/>
    <n v="31.87395833332266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.31632653061226"/>
    <n v="143.0952380952381"/>
    <s v="theater"/>
    <s v="plays"/>
    <x v="3609"/>
    <d v="2016-03-30T22:48:05"/>
    <n v="29.95833333334303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.30000000000001"/>
    <n v="52.354838709677416"/>
    <s v="theater"/>
    <s v="plays"/>
    <x v="3610"/>
    <d v="2015-08-17T10:22:16"/>
    <n v="30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66666666666671"/>
    <s v="theater"/>
    <s v="plays"/>
    <x v="3611"/>
    <d v="2015-04-08T08:53:21"/>
    <n v="30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.4"/>
    <n v="126.66666666666667"/>
    <s v="theater"/>
    <s v="plays"/>
    <x v="3612"/>
    <d v="2014-06-09T17:26:51"/>
    <n v="10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s v="theater"/>
    <s v="plays"/>
    <x v="3613"/>
    <d v="2014-06-28T14:09:34"/>
    <n v="30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0.8"/>
    <n v="35.492957746478872"/>
    <s v="theater"/>
    <s v="plays"/>
    <x v="3614"/>
    <d v="2015-06-19T01:00:16"/>
    <n v="3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6.80000000000001"/>
    <n v="37.083333333333336"/>
    <s v="theater"/>
    <s v="plays"/>
    <x v="3615"/>
    <d v="2015-12-10T14:14:56"/>
    <n v="3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4.8"/>
    <n v="69.333333333333329"/>
    <s v="theater"/>
    <s v="plays"/>
    <x v="3616"/>
    <d v="2015-03-19T21:47:44"/>
    <n v="29.958333333335759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8.91891891891892"/>
    <n v="17.254901960784313"/>
    <s v="theater"/>
    <s v="plays"/>
    <x v="3617"/>
    <d v="2017-02-28T00:00:00"/>
    <n v="14.38971064814541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1428571428569"/>
    <s v="theater"/>
    <s v="plays"/>
    <x v="3618"/>
    <d v="2015-06-03T15:04:10"/>
    <n v="3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2.99999999999999"/>
    <n v="66.470588235294116"/>
    <s v="theater"/>
    <s v="plays"/>
    <x v="3619"/>
    <d v="2016-11-19T22:00:00"/>
    <n v="32.784421296295477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.19047619047619"/>
    <n v="56.065989847715734"/>
    <s v="theater"/>
    <s v="plays"/>
    <x v="3620"/>
    <d v="2015-03-05T04:00:00"/>
    <n v="30.22846064815530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09.73333333333332"/>
    <n v="47.028571428571432"/>
    <s v="theater"/>
    <s v="plays"/>
    <x v="3621"/>
    <d v="2016-09-30T21:00:00"/>
    <n v="23.93930555555562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.099"/>
    <n v="47.666190476190479"/>
    <s v="theater"/>
    <s v="plays"/>
    <x v="3622"/>
    <d v="2014-09-28T03:23:00"/>
    <n v="32.91908564815094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35294117647058"/>
    <s v="theater"/>
    <s v="plays"/>
    <x v="3623"/>
    <d v="2014-07-26T07:00:00"/>
    <n v="17.55474537036934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4.93333333333332"/>
    <n v="80.717948717948715"/>
    <s v="theater"/>
    <s v="plays"/>
    <x v="3624"/>
    <d v="2016-08-23T18:34:50"/>
    <n v="6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2.66666666666666"/>
    <n v="39.487179487179489"/>
    <s v="theater"/>
    <s v="plays"/>
    <x v="3625"/>
    <d v="2015-07-02T15:39:37"/>
    <n v="30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1.82500000000002"/>
    <n v="84.854166666666671"/>
    <s v="theater"/>
    <s v="plays"/>
    <x v="3626"/>
    <d v="2014-08-16T16:00:57"/>
    <n v="21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65517241379317"/>
    <s v="theater"/>
    <s v="plays"/>
    <x v="3627"/>
    <d v="2016-05-21T03:59:00"/>
    <n v="50.424224537040573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n v="0"/>
    <s v="theater"/>
    <s v="musical"/>
    <x v="3628"/>
    <d v="2015-12-13T20:59:56"/>
    <n v="60.041666666671517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8E-4"/>
    <n v="1"/>
    <s v="theater"/>
    <s v="musical"/>
    <x v="3629"/>
    <d v="2016-05-05T17:00:00"/>
    <n v="58.613842592589208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3E-2"/>
    <n v="1"/>
    <s v="theater"/>
    <s v="musical"/>
    <x v="3630"/>
    <d v="2014-11-29T21:19:50"/>
    <n v="30.041666666671517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.023391812865491"/>
    <n v="147.88135593220338"/>
    <s v="theater"/>
    <s v="musical"/>
    <x v="3631"/>
    <d v="2014-09-23T03:59:00"/>
    <n v="24.412534722228884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s v="theater"/>
    <s v="musical"/>
    <x v="3632"/>
    <d v="2014-11-23T22:29:09"/>
    <n v="2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.24"/>
    <n v="56.838709677419352"/>
    <s v="theater"/>
    <s v="musical"/>
    <x v="3633"/>
    <d v="2016-11-19T01:00:00"/>
    <n v="43.418206018526689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7"/>
    <n v="176.94444444444446"/>
    <s v="theater"/>
    <s v="musical"/>
    <x v="3634"/>
    <d v="2017-01-14T03:59:00"/>
    <n v="47.999606481484079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.457142857142856"/>
    <n v="127.6"/>
    <s v="theater"/>
    <s v="musical"/>
    <x v="3635"/>
    <d v="2016-04-20T21:11:16"/>
    <n v="3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n v="0"/>
    <s v="theater"/>
    <s v="musical"/>
    <x v="3636"/>
    <d v="2015-09-14T16:40:29"/>
    <n v="35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0.866666666666664"/>
    <n v="66.142857142857139"/>
    <s v="theater"/>
    <s v="musical"/>
    <x v="3637"/>
    <d v="2015-01-01T16:48:55"/>
    <n v="3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59"/>
    <n v="108"/>
    <s v="theater"/>
    <s v="musical"/>
    <x v="3638"/>
    <d v="2015-04-19T15:08:52"/>
    <n v="59.958333333328483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1E-3"/>
    <n v="1"/>
    <s v="theater"/>
    <s v="musical"/>
    <x v="3639"/>
    <d v="2016-10-07T15:11:00"/>
    <n v="59.955486111110076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"/>
    <n v="18.333333333333332"/>
    <s v="theater"/>
    <s v="musical"/>
    <x v="3640"/>
    <d v="2015-05-10T18:45:30"/>
    <n v="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n v="0"/>
    <s v="theater"/>
    <s v="musical"/>
    <x v="3641"/>
    <d v="2014-10-05T05:00:00"/>
    <n v="17.581261574072414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8"/>
    <n v="7.5"/>
    <s v="theater"/>
    <s v="musical"/>
    <x v="3642"/>
    <d v="2015-11-30T17:00:00"/>
    <n v="40.892048611101927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n v="0"/>
    <s v="theater"/>
    <s v="musical"/>
    <x v="3643"/>
    <d v="2015-11-17T04:27:19"/>
    <n v="40.041666666664241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.420000000000002"/>
    <n v="68.416666666666671"/>
    <s v="theater"/>
    <s v="musical"/>
    <x v="3644"/>
    <d v="2016-03-08T04:59:00"/>
    <n v="27.965891203704814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.1"/>
    <n v="1"/>
    <s v="theater"/>
    <s v="musical"/>
    <x v="3645"/>
    <d v="2016-11-22T00:17:18"/>
    <n v="30.041666666671517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6"/>
    <n v="60.125"/>
    <s v="theater"/>
    <s v="musical"/>
    <x v="3646"/>
    <d v="2015-06-16T23:30:00"/>
    <n v="31.557847222225973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s v="theater"/>
    <s v="musical"/>
    <x v="3647"/>
    <d v="2016-09-30T17:58:47"/>
    <n v="45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.38249999999999"/>
    <n v="550.04109589041093"/>
    <s v="theater"/>
    <s v="plays"/>
    <x v="3648"/>
    <d v="2014-10-05T07:00:45"/>
    <n v="30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s v="theater"/>
    <s v="plays"/>
    <x v="3649"/>
    <d v="2014-06-16T17:06:34"/>
    <n v="2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1764705882351"/>
    <s v="theater"/>
    <s v="plays"/>
    <x v="3650"/>
    <d v="2016-02-02T11:29:44"/>
    <n v="21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77777777777779"/>
    <s v="theater"/>
    <s v="plays"/>
    <x v="3651"/>
    <d v="2014-08-10T15:59:00"/>
    <n v="33.01965277778072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0.66666666666669"/>
    <n v="44.235294117647058"/>
    <s v="theater"/>
    <s v="plays"/>
    <x v="3652"/>
    <d v="2016-08-25T03:59:00"/>
    <n v="10.521273148151522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0.49999999999999"/>
    <n v="60.909090909090907"/>
    <s v="theater"/>
    <s v="plays"/>
    <x v="3653"/>
    <d v="2015-08-05T08:43:27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.4"/>
    <n v="68.84210526315789"/>
    <s v="theater"/>
    <s v="plays"/>
    <x v="3654"/>
    <d v="2016-04-03T17:00:00"/>
    <n v="23.291828703702777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.26"/>
    <n v="73.582278481012665"/>
    <s v="theater"/>
    <s v="plays"/>
    <x v="3655"/>
    <d v="2015-07-18T06:59:00"/>
    <n v="29.487754629633855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5.82000000000001"/>
    <n v="115.02173913043478"/>
    <s v="theater"/>
    <s v="plays"/>
    <x v="3656"/>
    <d v="2017-02-01T22:59:00"/>
    <n v="30.04749999999330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0.75"/>
    <n v="110.75"/>
    <s v="theater"/>
    <s v="plays"/>
    <x v="3657"/>
    <d v="2016-06-01T21:42:00"/>
    <n v="23.274317129624251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0.66666666666666"/>
    <n v="75.5"/>
    <s v="theater"/>
    <s v="plays"/>
    <x v="3658"/>
    <d v="2014-07-02T03:59:00"/>
    <n v="46.30740740741021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.03333333333333"/>
    <n v="235.46153846153845"/>
    <s v="theater"/>
    <s v="plays"/>
    <x v="3659"/>
    <d v="2015-03-19T14:39:00"/>
    <n v="27.33321759258979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3636363636363"/>
    <s v="theater"/>
    <s v="plays"/>
    <x v="3660"/>
    <d v="2014-12-23T21:08:45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.00000000000001"/>
    <n v="92.5"/>
    <s v="theater"/>
    <s v="plays"/>
    <x v="3661"/>
    <d v="2016-04-10T04:00:00"/>
    <n v="22.270000000004075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.42500000000001"/>
    <n v="202.85"/>
    <s v="theater"/>
    <s v="plays"/>
    <x v="3662"/>
    <d v="2015-03-31T04:16:54"/>
    <n v="29.958333333328483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s v="theater"/>
    <s v="plays"/>
    <x v="3663"/>
    <d v="2016-12-21T11:50:30"/>
    <n v="60.041666666671517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.375"/>
    <n v="46.05263157894737"/>
    <s v="theater"/>
    <s v="plays"/>
    <x v="3664"/>
    <d v="2016-06-16T05:58:09"/>
    <n v="14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.16129032258064"/>
    <n v="51"/>
    <s v="theater"/>
    <s v="plays"/>
    <x v="3665"/>
    <d v="2015-10-28T19:54:00"/>
    <n v="11.021041666666861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78947368421051"/>
    <s v="theater"/>
    <s v="plays"/>
    <x v="3666"/>
    <d v="2014-07-24T07:00:00"/>
    <n v="21.386782407404098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.17033333333335"/>
    <n v="53.363965517241382"/>
    <s v="theater"/>
    <s v="plays"/>
    <x v="3667"/>
    <d v="2015-07-18T23:16:59"/>
    <n v="3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3.49999999999999"/>
    <n v="36.964285714285715"/>
    <s v="theater"/>
    <s v="plays"/>
    <x v="3668"/>
    <d v="2015-07-23T18:33:00"/>
    <n v="23.216759259259561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.19999999999999"/>
    <n v="81.294117647058826"/>
    <s v="theater"/>
    <s v="plays"/>
    <x v="3669"/>
    <d v="2015-06-11T16:12:17"/>
    <n v="3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09.54545454545455"/>
    <n v="20.083333333333332"/>
    <s v="theater"/>
    <s v="plays"/>
    <x v="3670"/>
    <d v="2015-05-31T23:00:00"/>
    <n v="13.444317129629781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0.85714285714286"/>
    <n v="88.25"/>
    <s v="theater"/>
    <s v="plays"/>
    <x v="3671"/>
    <d v="2014-07-21T03:59:00"/>
    <n v="20.537881944444962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1.53333333333335"/>
    <n v="53.438596491228068"/>
    <s v="theater"/>
    <s v="plays"/>
    <x v="3672"/>
    <d v="2014-09-26T22:43:04"/>
    <n v="30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3.625"/>
    <n v="39.868421052631582"/>
    <s v="theater"/>
    <s v="plays"/>
    <x v="3673"/>
    <d v="2014-11-05T12:52:00"/>
    <n v="34.241006944444962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129032258064"/>
    <s v="theater"/>
    <s v="plays"/>
    <x v="3674"/>
    <d v="2016-09-03T20:57:09"/>
    <n v="60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3333333333332"/>
    <s v="theater"/>
    <s v="plays"/>
    <x v="3675"/>
    <d v="2016-05-15T23:00:00"/>
    <n v="12.36131944444059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8.75"/>
    <n v="64.375"/>
    <s v="theater"/>
    <s v="plays"/>
    <x v="3676"/>
    <d v="2014-09-12T19:34:44"/>
    <n v="18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2.90416666666667"/>
    <n v="62.052763819095475"/>
    <s v="theater"/>
    <s v="plays"/>
    <x v="3677"/>
    <d v="2014-07-03T03:59:00"/>
    <n v="20.591689814820711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2.49999999999999"/>
    <n v="66.129032258064512"/>
    <s v="theater"/>
    <s v="plays"/>
    <x v="3678"/>
    <d v="2015-05-31T12:44:58"/>
    <n v="35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.1"/>
    <n v="73.400000000000006"/>
    <s v="theater"/>
    <s v="plays"/>
    <x v="3679"/>
    <d v="2014-07-01T04:59:00"/>
    <n v="34.44628472222393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2.76666666666667"/>
    <n v="99.5"/>
    <s v="theater"/>
    <s v="plays"/>
    <x v="3680"/>
    <d v="2016-10-05T10:53:54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1.9"/>
    <n v="62.166666666666664"/>
    <s v="theater"/>
    <s v="plays"/>
    <x v="3681"/>
    <d v="2016-01-15T15:38:10"/>
    <n v="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.19999999999999"/>
    <n v="62.328358208955223"/>
    <s v="theater"/>
    <s v="plays"/>
    <x v="3682"/>
    <d v="2014-06-16T06:59:00"/>
    <n v="33.605578703703941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0.85714285714286"/>
    <n v="58.787878787878789"/>
    <s v="theater"/>
    <s v="plays"/>
    <x v="3683"/>
    <d v="2016-10-20T02:48:16"/>
    <n v="30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.06666666666666"/>
    <n v="45.347826086956523"/>
    <s v="theater"/>
    <s v="plays"/>
    <x v="3684"/>
    <d v="2015-09-02T04:19:46"/>
    <n v="3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5.69999999999999"/>
    <n v="41.944444444444443"/>
    <s v="theater"/>
    <s v="plays"/>
    <x v="3685"/>
    <d v="2014-05-19T21:00:00"/>
    <n v="25.28172453703882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.42857142857142"/>
    <n v="59.166666666666664"/>
    <s v="theater"/>
    <s v="plays"/>
    <x v="3686"/>
    <d v="2015-08-29T03:59:00"/>
    <n v="14.503240740741603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.245"/>
    <n v="200.49"/>
    <s v="theater"/>
    <s v="plays"/>
    <x v="3687"/>
    <d v="2014-06-27T05:14:15"/>
    <n v="30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.16666666666666"/>
    <n v="83.974358974358978"/>
    <s v="theater"/>
    <s v="plays"/>
    <x v="3688"/>
    <d v="2014-08-08T18:53:24"/>
    <n v="30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.33333333333333"/>
    <n v="57.258064516129032"/>
    <s v="theater"/>
    <s v="plays"/>
    <x v="3689"/>
    <d v="2015-06-21T22:25:00"/>
    <n v="29.107187500005239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4516129032256"/>
    <s v="theater"/>
    <s v="plays"/>
    <x v="3690"/>
    <d v="2014-11-27T15:21:23"/>
    <n v="30.041666666664241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7.96000000000001"/>
    <n v="186.80291970802921"/>
    <s v="theater"/>
    <s v="plays"/>
    <x v="3691"/>
    <d v="2015-03-02T04:59:00"/>
    <n v="44.507071759260725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17647058823536"/>
    <s v="theater"/>
    <s v="plays"/>
    <x v="3692"/>
    <d v="2014-09-19T00:00:00"/>
    <n v="9.0349652777804295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.12912912912913"/>
    <n v="30.714285714285715"/>
    <s v="theater"/>
    <s v="plays"/>
    <x v="3693"/>
    <d v="2015-11-30T22:30:00"/>
    <n v="29.746192129634437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.42857142857143"/>
    <n v="62.666666666666664"/>
    <s v="theater"/>
    <s v="plays"/>
    <x v="3694"/>
    <d v="2016-06-06T02:00:00"/>
    <n v="36.949456018512137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.125"/>
    <n v="121.36363636363636"/>
    <s v="theater"/>
    <s v="plays"/>
    <x v="3695"/>
    <d v="2015-01-11T20:53:30"/>
    <n v="2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3589743589745"/>
    <s v="theater"/>
    <s v="plays"/>
    <x v="3696"/>
    <d v="2015-02-13T14:48:36"/>
    <n v="60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s v="theater"/>
    <s v="plays"/>
    <x v="3697"/>
    <d v="2016-05-10T11:10:48"/>
    <n v="21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0.52"/>
    <n v="40.632352941176471"/>
    <s v="theater"/>
    <s v="plays"/>
    <x v="3698"/>
    <d v="2016-03-02T19:21:27"/>
    <n v="30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0.8"/>
    <n v="63"/>
    <s v="theater"/>
    <s v="plays"/>
    <x v="3699"/>
    <d v="2014-10-15T14:26:56"/>
    <n v="30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.2"/>
    <n v="33.666666666666664"/>
    <s v="theater"/>
    <s v="plays"/>
    <x v="3700"/>
    <d v="2014-09-30T16:00:00"/>
    <n v="30.081018518518249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.33333333333334"/>
    <n v="38.589743589743591"/>
    <s v="theater"/>
    <s v="plays"/>
    <x v="3701"/>
    <d v="2015-06-04T12:59:53"/>
    <n v="30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.16666666666666"/>
    <n v="155.95238095238096"/>
    <s v="theater"/>
    <s v="plays"/>
    <x v="3702"/>
    <d v="2016-07-10T22:59:00"/>
    <n v="37.41962962962861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.42857142857142"/>
    <n v="43.2"/>
    <s v="theater"/>
    <s v="plays"/>
    <x v="3703"/>
    <d v="2016-08-13T06:59:00"/>
    <n v="38.78648148148204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.33666666666667"/>
    <n v="15.148518518518518"/>
    <s v="theater"/>
    <s v="plays"/>
    <x v="3704"/>
    <d v="2016-05-31T16:33:14"/>
    <n v="60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.46657233816768"/>
    <n v="83.571428571428569"/>
    <s v="theater"/>
    <s v="plays"/>
    <x v="3705"/>
    <d v="2014-06-23T18:00:00"/>
    <n v="21.207013888888469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.33333333333334"/>
    <n v="140"/>
    <s v="theater"/>
    <s v="plays"/>
    <x v="3706"/>
    <d v="2014-09-12T21:55:49"/>
    <n v="15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69565217391298"/>
    <s v="theater"/>
    <s v="plays"/>
    <x v="3707"/>
    <d v="2016-07-22T05:26:00"/>
    <n v="21.178032407406135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46153846153847"/>
    <s v="theater"/>
    <s v="plays"/>
    <x v="3708"/>
    <d v="2014-07-04T03:24:46"/>
    <n v="14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.25"/>
    <n v="30.928571428571427"/>
    <s v="theater"/>
    <s v="plays"/>
    <x v="3709"/>
    <d v="2014-06-25T16:59:06"/>
    <n v="30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.15384615384616"/>
    <n v="67.962962962962962"/>
    <s v="theater"/>
    <s v="plays"/>
    <x v="3710"/>
    <d v="2015-04-03T13:49:48"/>
    <n v="25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3.99999999999999"/>
    <n v="27.142857142857142"/>
    <s v="theater"/>
    <s v="plays"/>
    <x v="3711"/>
    <d v="2014-06-15T16:00:00"/>
    <n v="25.942442129628034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3.73333333333335"/>
    <n v="110.86538461538461"/>
    <s v="theater"/>
    <s v="plays"/>
    <x v="3712"/>
    <d v="2015-05-31T06:59:00"/>
    <n v="21.118900462963211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1.49999999999999"/>
    <n v="106.84210526315789"/>
    <s v="theater"/>
    <s v="plays"/>
    <x v="3713"/>
    <d v="2016-06-04T17:42:46"/>
    <n v="20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.35000000000001"/>
    <n v="105.51546391752578"/>
    <s v="theater"/>
    <s v="plays"/>
    <x v="3714"/>
    <d v="2015-05-26T03:59:00"/>
    <n v="31.609641203700448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2.57142857142858"/>
    <n v="132.96296296296296"/>
    <s v="theater"/>
    <s v="plays"/>
    <x v="3715"/>
    <d v="2015-03-31T12:52:00"/>
    <n v="57.540520833339542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5.75"/>
    <n v="51.916666666666664"/>
    <s v="theater"/>
    <s v="plays"/>
    <x v="3716"/>
    <d v="2016-01-21T21:18:29"/>
    <n v="30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0.75"/>
    <n v="310"/>
    <s v="theater"/>
    <s v="plays"/>
    <x v="3717"/>
    <d v="2015-05-09T20:47:29"/>
    <n v="31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.4"/>
    <n v="26.021739130434781"/>
    <s v="theater"/>
    <s v="plays"/>
    <x v="3718"/>
    <d v="2015-02-27T17:11:15"/>
    <n v="30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s v="theater"/>
    <s v="plays"/>
    <x v="3719"/>
    <d v="2015-06-22T17:31:06"/>
    <n v="30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4.51515151515152"/>
    <n v="86.224999999999994"/>
    <s v="theater"/>
    <s v="plays"/>
    <x v="3720"/>
    <d v="2015-07-02T23:50:06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0.8"/>
    <n v="114.54545454545455"/>
    <s v="theater"/>
    <s v="plays"/>
    <x v="3721"/>
    <d v="2014-11-05T23:28:04"/>
    <n v="21.041666666664241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.20000000000002"/>
    <n v="47.657142857142858"/>
    <s v="theater"/>
    <s v="plays"/>
    <x v="3722"/>
    <d v="2016-02-11T22:59:00"/>
    <n v="30.285798611112114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.04444444444445"/>
    <n v="72.888888888888886"/>
    <s v="theater"/>
    <s v="plays"/>
    <x v="3723"/>
    <d v="2014-11-30T19:04:22"/>
    <n v="30.041666666664241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2.54767441860466"/>
    <n v="49.545505617977533"/>
    <s v="theater"/>
    <s v="plays"/>
    <x v="3724"/>
    <d v="2016-05-04T23:00:00"/>
    <n v="29.466898148137261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s v="theater"/>
    <s v="plays"/>
    <x v="3725"/>
    <d v="2016-02-18T21:30:00"/>
    <n v="16.950613425920892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8.70588235294122"/>
    <n v="62.586956521739133"/>
    <s v="theater"/>
    <s v="plays"/>
    <x v="3726"/>
    <d v="2016-04-29T21:00:00"/>
    <n v="27.734131944438559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0.75"/>
    <n v="61.060606060606062"/>
    <s v="theater"/>
    <s v="plays"/>
    <x v="3727"/>
    <d v="2016-10-20T04:55:00"/>
    <n v="30.856550925920601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"/>
    <n v="60.064516129032256"/>
    <s v="theater"/>
    <s v="plays"/>
    <x v="3728"/>
    <d v="2015-08-19T04:06:16"/>
    <n v="3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"/>
    <n v="72.400000000000006"/>
    <s v="theater"/>
    <s v="plays"/>
    <x v="3729"/>
    <d v="2015-03-23T03:55:12"/>
    <n v="44.958333333328483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s v="theater"/>
    <s v="plays"/>
    <x v="3730"/>
    <d v="2015-08-17T16:15:59"/>
    <n v="30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.272727272727273"/>
    <n v="51.666666666666664"/>
    <s v="theater"/>
    <s v="plays"/>
    <x v="3731"/>
    <d v="2015-01-10T03:23:00"/>
    <n v="30.388125000004948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.411764705882353"/>
    <n v="32.75"/>
    <s v="theater"/>
    <s v="plays"/>
    <x v="3732"/>
    <d v="2015-01-24T12:00:00"/>
    <n v="59.822534722217824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n v="0"/>
    <s v="theater"/>
    <s v="plays"/>
    <x v="3733"/>
    <d v="2015-04-18T22:30:00"/>
    <n v="9.9131018518528435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.466666666666669"/>
    <n v="61"/>
    <s v="theater"/>
    <s v="plays"/>
    <x v="3734"/>
    <d v="2015-05-25T21:38:16"/>
    <n v="60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.333333333333334"/>
    <n v="10"/>
    <s v="theater"/>
    <s v="plays"/>
    <x v="3735"/>
    <d v="2015-05-28T16:38:09"/>
    <n v="3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0.66666666666666674"/>
    <n v="10"/>
    <s v="theater"/>
    <s v="plays"/>
    <x v="3736"/>
    <d v="2015-03-23T18:00:00"/>
    <n v="38.038275462968159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.428571428571427"/>
    <n v="37.5"/>
    <s v="theater"/>
    <s v="plays"/>
    <x v="3737"/>
    <d v="2015-11-12T06:59:00"/>
    <n v="22.599965277782758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s v="theater"/>
    <s v="plays"/>
    <x v="3738"/>
    <d v="2014-07-15T22:00:00"/>
    <n v="21.97795138888614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.125"/>
    <n v="100.625"/>
    <s v="theater"/>
    <s v="plays"/>
    <x v="3739"/>
    <d v="2016-07-17T10:47:48"/>
    <n v="20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7.899999999999999"/>
    <n v="25.571428571428573"/>
    <s v="theater"/>
    <s v="plays"/>
    <x v="3740"/>
    <d v="2014-08-12T01:53:58"/>
    <n v="29.9893865740741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n v="0"/>
    <s v="theater"/>
    <s v="plays"/>
    <x v="3741"/>
    <d v="2015-12-17T22:05:50"/>
    <n v="3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s v="theater"/>
    <s v="plays"/>
    <x v="3742"/>
    <d v="2014-09-06T05:09:04"/>
    <n v="30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n v="0"/>
    <s v="theater"/>
    <s v="plays"/>
    <x v="3743"/>
    <d v="2014-07-03T17:02:44"/>
    <n v="30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n v="0"/>
    <s v="theater"/>
    <s v="plays"/>
    <x v="3744"/>
    <d v="2014-07-05T03:59:00"/>
    <n v="31.35171296296175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s v="theater"/>
    <s v="plays"/>
    <x v="3745"/>
    <d v="2014-08-10T16:45:02"/>
    <n v="30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"/>
    <n v="202"/>
    <s v="theater"/>
    <s v="plays"/>
    <x v="3746"/>
    <d v="2016-10-08T09:20:39"/>
    <n v="30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s v="theater"/>
    <s v="plays"/>
    <x v="3747"/>
    <d v="2015-07-05T22:59:00"/>
    <n v="26.657916666670644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3.52"/>
    <n v="99.538461538461533"/>
    <s v="theater"/>
    <s v="musical"/>
    <x v="3748"/>
    <d v="2016-02-16T05:59:00"/>
    <n v="20.542870370365563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s v="theater"/>
    <s v="musical"/>
    <x v="3749"/>
    <d v="2016-04-29T03:59:00"/>
    <n v="31.03879629629955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.44999999999999"/>
    <n v="215.25"/>
    <s v="theater"/>
    <s v="musical"/>
    <x v="3750"/>
    <d v="2015-02-10T07:59:00"/>
    <n v="28.35106481481489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2.6"/>
    <n v="120.54545454545455"/>
    <s v="theater"/>
    <s v="musical"/>
    <x v="3751"/>
    <d v="2016-04-02T23:51:13"/>
    <n v="59.95833333332848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2.99999999999999"/>
    <n v="37.666666666666664"/>
    <s v="theater"/>
    <s v="musical"/>
    <x v="3752"/>
    <d v="2016-10-16T21:00:00"/>
    <n v="40.072511574078817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.34"/>
    <n v="172.23333333333332"/>
    <s v="theater"/>
    <s v="musical"/>
    <x v="3753"/>
    <d v="2015-06-03T00:00:00"/>
    <n v="29.175925925927004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111111111111"/>
    <s v="theater"/>
    <s v="musical"/>
    <x v="3754"/>
    <d v="2014-07-26T04:59:00"/>
    <n v="37.326423611113569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29.63636363636363"/>
    <n v="25.464285714285715"/>
    <s v="theater"/>
    <s v="musical"/>
    <x v="3755"/>
    <d v="2016-04-15T20:48:27"/>
    <n v="3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.11111111111111"/>
    <n v="267.64705882352939"/>
    <s v="theater"/>
    <s v="musical"/>
    <x v="3756"/>
    <d v="2014-06-11T19:33:18"/>
    <n v="3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8.51428571428572"/>
    <n v="75.959999999999994"/>
    <s v="theater"/>
    <s v="musical"/>
    <x v="3757"/>
    <d v="2014-12-01T20:25:15"/>
    <n v="2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.33333333333334"/>
    <n v="59.03846153846154"/>
    <s v="theater"/>
    <s v="musical"/>
    <x v="3758"/>
    <d v="2014-05-19T05:00:00"/>
    <n v="30.736828703709762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.24425000000002"/>
    <n v="50.111022727272733"/>
    <s v="theater"/>
    <s v="musical"/>
    <x v="3759"/>
    <d v="2015-08-26T02:35:53"/>
    <n v="6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.0154"/>
    <n v="55.502967032967035"/>
    <s v="theater"/>
    <s v="musical"/>
    <x v="3760"/>
    <d v="2014-05-05T12:36:26"/>
    <n v="25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6666666666666"/>
    <s v="theater"/>
    <s v="musical"/>
    <x v="3761"/>
    <d v="2015-08-10T23:00:00"/>
    <n v="53.491469907399733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.24"/>
    <n v="47.428571428571431"/>
    <s v="theater"/>
    <s v="musical"/>
    <x v="3762"/>
    <d v="2015-08-02T19:31:29"/>
    <n v="25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35064935064929"/>
    <s v="theater"/>
    <s v="musical"/>
    <x v="3763"/>
    <d v="2015-04-01T17:00:26"/>
    <n v="29.958333333335759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55555555555557"/>
    <s v="theater"/>
    <s v="musical"/>
    <x v="3764"/>
    <d v="2016-05-29T00:36:00"/>
    <n v="19.182037037026021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.45714285714286"/>
    <n v="74.224299065420567"/>
    <s v="theater"/>
    <s v="musical"/>
    <x v="3765"/>
    <d v="2014-07-30T18:38:02"/>
    <n v="3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2.65010000000001"/>
    <n v="106.9271875"/>
    <s v="theater"/>
    <s v="musical"/>
    <x v="3766"/>
    <d v="2014-07-03T04:00:45"/>
    <n v="3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6.75"/>
    <n v="41.696428571428569"/>
    <s v="theater"/>
    <s v="musical"/>
    <x v="3767"/>
    <d v="2015-03-01T04:59:00"/>
    <n v="14.18799768518511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7.65274999999998"/>
    <n v="74.243275862068955"/>
    <s v="theater"/>
    <s v="musical"/>
    <x v="3768"/>
    <d v="2014-06-12T17:28:10"/>
    <n v="3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3333333333329"/>
    <s v="theater"/>
    <s v="musical"/>
    <x v="3769"/>
    <d v="2016-04-15T14:21:19"/>
    <n v="3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s v="theater"/>
    <s v="musical"/>
    <x v="3770"/>
    <d v="2015-06-13T22:20:10"/>
    <n v="3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1052631578945"/>
    <s v="theater"/>
    <s v="musical"/>
    <x v="3771"/>
    <d v="2016-05-18T00:00:00"/>
    <n v="14.14291666666395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.2"/>
    <n v="166.96969696969697"/>
    <s v="theater"/>
    <s v="musical"/>
    <x v="3772"/>
    <d v="2016-11-29T06:00:00"/>
    <n v="20.633032407407882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.2"/>
    <n v="94.912280701754383"/>
    <s v="theater"/>
    <s v="musical"/>
    <x v="3773"/>
    <d v="2016-11-15T02:08:00"/>
    <n v="33.083715277782176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s v="theater"/>
    <s v="musical"/>
    <x v="3774"/>
    <d v="2015-04-09T19:00:55"/>
    <n v="16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.25"/>
    <n v="143.21428571428572"/>
    <s v="theater"/>
    <s v="musical"/>
    <x v="3775"/>
    <d v="2015-04-09T04:00:00"/>
    <n v="27.224039351858664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6.71250000000001"/>
    <n v="90.819148936170208"/>
    <s v="theater"/>
    <s v="musical"/>
    <x v="3776"/>
    <d v="2014-08-01T01:00:00"/>
    <n v="37.673865740740439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.19999999999999"/>
    <n v="48.542372881355931"/>
    <s v="theater"/>
    <s v="musical"/>
    <x v="3777"/>
    <d v="2014-09-27T04:00:00"/>
    <n v="22.055312499993306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.04166666666667"/>
    <n v="70.027777777777771"/>
    <s v="theater"/>
    <s v="musical"/>
    <x v="3778"/>
    <d v="2015-02-14T19:39:40"/>
    <n v="6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3.98"/>
    <n v="135.62608695652173"/>
    <s v="theater"/>
    <s v="musical"/>
    <x v="3779"/>
    <d v="2016-03-26T16:39:00"/>
    <n v="29.958333333343035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s v="theater"/>
    <s v="musical"/>
    <x v="3780"/>
    <d v="2015-07-13T20:06:00"/>
    <n v="32.617766203693463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09.66666666666667"/>
    <n v="94.90384615384616"/>
    <s v="theater"/>
    <s v="musical"/>
    <x v="3781"/>
    <d v="2014-09-08T21:11:25"/>
    <n v="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1.75"/>
    <n v="75.370370370370367"/>
    <s v="theater"/>
    <s v="musical"/>
    <x v="3782"/>
    <d v="2016-07-24T23:00:00"/>
    <n v="29.096099537026021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8.91666666666666"/>
    <n v="64.458333333333329"/>
    <s v="theater"/>
    <s v="musical"/>
    <x v="3783"/>
    <d v="2016-03-15T16:00:00"/>
    <n v="24.526388888894871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4.99999999999999"/>
    <n v="115"/>
    <s v="theater"/>
    <s v="musical"/>
    <x v="3784"/>
    <d v="2016-07-10T23:32:12"/>
    <n v="3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0.75"/>
    <n v="100.5"/>
    <s v="theater"/>
    <s v="musical"/>
    <x v="3785"/>
    <d v="2016-08-02T10:03:00"/>
    <n v="35.780219907406718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0.96666666666665"/>
    <n v="93.774647887323937"/>
    <s v="theater"/>
    <s v="musical"/>
    <x v="3786"/>
    <d v="2016-05-27T00:54:35"/>
    <n v="3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.28571428571429"/>
    <n v="35.1"/>
    <s v="theater"/>
    <s v="musical"/>
    <x v="3787"/>
    <d v="2015-07-11T03:59:00"/>
    <n v="28.631180555559695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0.66666666666666674"/>
    <n v="500"/>
    <s v="theater"/>
    <s v="musical"/>
    <x v="3788"/>
    <d v="2015-12-23T16:18:00"/>
    <n v="27.983344907406718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"/>
    <n v="29"/>
    <s v="theater"/>
    <s v="musical"/>
    <x v="3789"/>
    <d v="2015-06-15T19:10:18"/>
    <n v="32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n v="0"/>
    <s v="theater"/>
    <s v="musical"/>
    <x v="3790"/>
    <d v="2016-11-22T17:00:23"/>
    <n v="30.041666666664241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n v="0"/>
    <s v="theater"/>
    <s v="musical"/>
    <x v="3791"/>
    <d v="2014-07-06T16:36:32"/>
    <n v="6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.27999999999999997"/>
    <n v="17.5"/>
    <s v="theater"/>
    <s v="musical"/>
    <x v="3792"/>
    <d v="2015-07-15T10:43:42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59.657142857142851"/>
    <n v="174"/>
    <s v="theater"/>
    <s v="musical"/>
    <x v="3793"/>
    <d v="2014-12-16T22:32:09"/>
    <n v="21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s v="theater"/>
    <s v="musical"/>
    <x v="3794"/>
    <d v="2015-06-07T13:55:54"/>
    <n v="3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7"/>
    <n v="5"/>
    <s v="theater"/>
    <s v="musical"/>
    <x v="3795"/>
    <d v="2015-08-28T22:30:00"/>
    <n v="43.501273148147448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4E-3"/>
    <n v="1"/>
    <s v="theater"/>
    <s v="musical"/>
    <x v="3796"/>
    <d v="2017-01-14T00:42:36"/>
    <n v="6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89.666666666666657"/>
    <n v="145.40540540540542"/>
    <s v="theater"/>
    <s v="musical"/>
    <x v="3797"/>
    <d v="2015-04-20T21:09:25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4"/>
    <n v="205"/>
    <s v="theater"/>
    <s v="musical"/>
    <x v="3798"/>
    <d v="2014-08-10T17:20:48"/>
    <n v="3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199999999999996"/>
    <n v="100.5"/>
    <s v="theater"/>
    <s v="musical"/>
    <x v="3799"/>
    <d v="2016-03-11T22:20:43"/>
    <n v="3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"/>
    <n v="55.0625"/>
    <s v="theater"/>
    <s v="musical"/>
    <x v="3800"/>
    <d v="2015-01-11T04:59:00"/>
    <n v="32.4705671296324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2"/>
    <n v="47.333333333333336"/>
    <s v="theater"/>
    <s v="musical"/>
    <x v="3801"/>
    <d v="2015-01-02T16:13:36"/>
    <n v="31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n v="0"/>
    <s v="theater"/>
    <s v="musical"/>
    <x v="3802"/>
    <d v="2015-10-22T03:01:46"/>
    <n v="3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19.650000000000002"/>
    <n v="58.95"/>
    <s v="theater"/>
    <s v="musical"/>
    <x v="3803"/>
    <d v="2016-03-04T23:19:28"/>
    <n v="3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n v="0"/>
    <s v="theater"/>
    <s v="musical"/>
    <x v="3804"/>
    <d v="2016-07-31T07:00:00"/>
    <n v="55.282129629631527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E-3"/>
    <n v="1.5"/>
    <s v="theater"/>
    <s v="musical"/>
    <x v="3805"/>
    <d v="2014-09-27T21:17:20"/>
    <n v="6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6E-2"/>
    <n v="5"/>
    <s v="theater"/>
    <s v="musical"/>
    <x v="3806"/>
    <d v="2014-06-29T06:13:01"/>
    <n v="2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.333333333333336"/>
    <n v="50.555555555555557"/>
    <s v="theater"/>
    <s v="musical"/>
    <x v="3807"/>
    <d v="2015-04-03T21:48:59"/>
    <n v="7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66666666666664"/>
    <s v="theater"/>
    <s v="plays"/>
    <x v="3808"/>
    <d v="2015-04-25T09:53:39"/>
    <n v="59.958333333328483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.25"/>
    <n v="53.289473684210527"/>
    <s v="theater"/>
    <s v="plays"/>
    <x v="3809"/>
    <d v="2014-07-30T23:00:00"/>
    <n v="50.431631944447872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1.73333333333333"/>
    <n v="70.230769230769226"/>
    <s v="theater"/>
    <s v="plays"/>
    <x v="3810"/>
    <d v="2015-03-21T19:22:38"/>
    <n v="29.958333333328483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1052631578945"/>
    <s v="theater"/>
    <s v="plays"/>
    <x v="3811"/>
    <d v="2016-05-31T11:00:00"/>
    <n v="33.83133101851854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09.55"/>
    <n v="199.18181818181819"/>
    <s v="theater"/>
    <s v="plays"/>
    <x v="3812"/>
    <d v="2015-06-01T03:59:00"/>
    <n v="46.414722222223645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0.95190476190474"/>
    <n v="78.518148148148143"/>
    <s v="theater"/>
    <s v="plays"/>
    <x v="3813"/>
    <d v="2016-06-14T21:43:00"/>
    <n v="38.629155092588917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.13333333333333"/>
    <n v="61.823529411764703"/>
    <s v="theater"/>
    <s v="plays"/>
    <x v="3814"/>
    <d v="2015-04-01T03:59:00"/>
    <n v="36.261898148150067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.001"/>
    <n v="50.000500000000002"/>
    <s v="theater"/>
    <s v="plays"/>
    <x v="3815"/>
    <d v="2015-08-20T23:00:00"/>
    <n v="29.698414351849351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.238"/>
    <n v="48.339729729729726"/>
    <s v="theater"/>
    <s v="plays"/>
    <x v="3816"/>
    <d v="2014-07-17T16:33:43"/>
    <n v="30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.25"/>
    <n v="107.25"/>
    <s v="theater"/>
    <s v="plays"/>
    <x v="3817"/>
    <d v="2015-10-24T03:59:00"/>
    <n v="16.469027777784504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7.99999999999997"/>
    <n v="57"/>
    <s v="theater"/>
    <s v="plays"/>
    <x v="3818"/>
    <d v="2015-03-12T19:13:02"/>
    <n v="29.958333333328483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.4"/>
    <n v="40.92307692307692"/>
    <s v="theater"/>
    <s v="plays"/>
    <x v="3819"/>
    <d v="2015-07-17T21:02:00"/>
    <n v="18.66685185185633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.33333333333334"/>
    <n v="21.5"/>
    <s v="theater"/>
    <s v="plays"/>
    <x v="3820"/>
    <d v="2015-07-05T15:38:37"/>
    <n v="3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4.54285714285714"/>
    <n v="79.543478260869563"/>
    <s v="theater"/>
    <s v="plays"/>
    <x v="3821"/>
    <d v="2016-01-04T04:20:07"/>
    <n v="3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.02000000000001"/>
    <n v="72.381578947368425"/>
    <s v="theater"/>
    <s v="plays"/>
    <x v="3822"/>
    <d v="2016-01-19T22:59:00"/>
    <n v="59.11947916667122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4146341463421"/>
    <s v="theater"/>
    <s v="plays"/>
    <x v="3823"/>
    <d v="2015-07-20T03:59:00"/>
    <n v="34.255740740743931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1428571428569"/>
    <s v="theater"/>
    <s v="plays"/>
    <x v="3824"/>
    <d v="2016-08-01T13:41:00"/>
    <n v="11.943946759260143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.42"/>
    <n v="107.57142857142857"/>
    <s v="theater"/>
    <s v="plays"/>
    <x v="3825"/>
    <d v="2015-06-17T01:40:14"/>
    <n v="21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.16666666666667"/>
    <n v="27.5"/>
    <s v="theater"/>
    <s v="plays"/>
    <x v="3826"/>
    <d v="2015-05-07T10:09:54"/>
    <n v="30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2.66666666666666"/>
    <n v="70.461538461538467"/>
    <s v="theater"/>
    <s v="plays"/>
    <x v="3827"/>
    <d v="2015-03-27T00:00:00"/>
    <n v="55.071747685185983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142857142858"/>
    <s v="theater"/>
    <s v="plays"/>
    <x v="3828"/>
    <d v="2014-12-31T13:39:47"/>
    <n v="60.041666666664241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.2"/>
    <n v="62.625"/>
    <s v="theater"/>
    <s v="plays"/>
    <x v="3829"/>
    <d v="2016-08-31T20:46:11"/>
    <n v="20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s v="theater"/>
    <s v="plays"/>
    <x v="3830"/>
    <d v="2016-05-27T17:46:51"/>
    <n v="14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.02199999999999"/>
    <n v="58.901111111111113"/>
    <s v="theater"/>
    <s v="plays"/>
    <x v="3831"/>
    <d v="2014-11-05T21:22:25"/>
    <n v="21.041666666664241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4.66666666666666"/>
    <n v="139.55555555555554"/>
    <s v="theater"/>
    <s v="plays"/>
    <x v="3832"/>
    <d v="2016-02-20T02:45:35"/>
    <n v="4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6.66666666666667"/>
    <n v="70"/>
    <s v="theater"/>
    <s v="plays"/>
    <x v="3833"/>
    <d v="2014-12-01T19:09:00"/>
    <n v="10.92555555555736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.03333333333333"/>
    <n v="57.385964912280699"/>
    <s v="theater"/>
    <s v="plays"/>
    <x v="3834"/>
    <d v="2015-06-18T10:41:07"/>
    <n v="3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s v="theater"/>
    <s v="plays"/>
    <x v="3835"/>
    <d v="2016-04-21T22:36:48"/>
    <n v="21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2.5"/>
    <n v="64.285714285714292"/>
    <s v="theater"/>
    <s v="plays"/>
    <x v="3836"/>
    <d v="2016-08-03T04:09:00"/>
    <n v="31.2463888888887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.1"/>
    <n v="120.11764705882354"/>
    <s v="theater"/>
    <s v="plays"/>
    <x v="3837"/>
    <d v="2015-07-03T18:22:38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0.824"/>
    <n v="1008.24"/>
    <s v="theater"/>
    <s v="plays"/>
    <x v="3838"/>
    <d v="2015-05-22T17:03:29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.25"/>
    <n v="63.28125"/>
    <s v="theater"/>
    <s v="plays"/>
    <x v="3839"/>
    <d v="2015-07-30T03:25:24"/>
    <n v="60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66666666666668"/>
    <s v="theater"/>
    <s v="plays"/>
    <x v="3840"/>
    <d v="2016-03-28T15:50:29"/>
    <n v="24.958333333328483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00000000000006"/>
    <n v="25.647058823529413"/>
    <s v="theater"/>
    <s v="plays"/>
    <x v="3841"/>
    <d v="2014-07-20T18:51:27"/>
    <n v="60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1.94"/>
    <n v="47.695652173913047"/>
    <s v="theater"/>
    <s v="plays"/>
    <x v="3842"/>
    <d v="2014-05-11T11:50:52"/>
    <n v="30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.3"/>
    <n v="56.05263157894737"/>
    <s v="theater"/>
    <s v="plays"/>
    <x v="3843"/>
    <d v="2014-06-01T01:44:2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.489795918367342"/>
    <n v="81.319999999999993"/>
    <s v="theater"/>
    <s v="plays"/>
    <x v="3844"/>
    <d v="2014-06-03T06:59:00"/>
    <n v="26.67368055555562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5"/>
    <n v="70.166666666666671"/>
    <s v="theater"/>
    <s v="plays"/>
    <x v="3845"/>
    <d v="2015-10-01T15:02:54"/>
    <n v="30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"/>
    <n v="23.625"/>
    <s v="theater"/>
    <s v="plays"/>
    <x v="3846"/>
    <d v="2014-10-04T06:59:00"/>
    <n v="31.06942129629897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.161904761904761"/>
    <n v="188.55555555555554"/>
    <s v="theater"/>
    <s v="plays"/>
    <x v="3847"/>
    <d v="2015-07-19T05:23:11"/>
    <n v="45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.376923076923077"/>
    <n v="49.511627906976742"/>
    <s v="theater"/>
    <s v="plays"/>
    <x v="3848"/>
    <d v="2015-10-18T19:36:29"/>
    <n v="3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"/>
    <n v="75.464285714285708"/>
    <s v="theater"/>
    <s v="plays"/>
    <x v="3849"/>
    <d v="2015-06-11T18:24:44"/>
    <n v="30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8"/>
    <n v="9.5"/>
    <s v="theater"/>
    <s v="plays"/>
    <x v="3850"/>
    <d v="2015-01-01T02:59:03"/>
    <n v="30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.08"/>
    <n v="35.5"/>
    <s v="theater"/>
    <s v="plays"/>
    <x v="3851"/>
    <d v="2015-07-17T10:32:59"/>
    <n v="3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.2"/>
    <n v="10"/>
    <s v="theater"/>
    <s v="plays"/>
    <x v="3852"/>
    <d v="2015-03-27T03:34:36"/>
    <n v="24.958333333328483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9E-2"/>
    <n v="13"/>
    <s v="theater"/>
    <s v="plays"/>
    <x v="3853"/>
    <d v="2014-09-01T20:09:38"/>
    <n v="35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.254545454545454"/>
    <n v="89.4"/>
    <s v="theater"/>
    <s v="plays"/>
    <x v="3854"/>
    <d v="2015-05-09T21:14:18"/>
    <n v="3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"/>
    <n v="25"/>
    <s v="theater"/>
    <s v="plays"/>
    <x v="3855"/>
    <d v="2015-03-26T22:17:51"/>
    <n v="29.958333333328483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.02"/>
    <n v="1"/>
    <s v="theater"/>
    <s v="plays"/>
    <x v="3856"/>
    <d v="2015-03-08T16:50:03"/>
    <n v="29.958333333335759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2"/>
    <n v="65"/>
    <s v="theater"/>
    <s v="plays"/>
    <x v="3857"/>
    <d v="2014-08-01T17:12:00"/>
    <n v="22.979513888887595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s v="theater"/>
    <s v="plays"/>
    <x v="3858"/>
    <d v="2015-05-22T21:00:00"/>
    <n v="18.443935185183364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.04"/>
    <n v="1"/>
    <s v="theater"/>
    <s v="plays"/>
    <x v="3859"/>
    <d v="2014-06-25T21:00:00"/>
    <n v="25.981400462958845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7.666666666666668"/>
    <n v="81.538461538461533"/>
    <s v="theater"/>
    <s v="plays"/>
    <x v="3860"/>
    <d v="2014-08-12T15:51:50"/>
    <n v="30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n v="100"/>
    <s v="theater"/>
    <s v="plays"/>
    <x v="3861"/>
    <d v="2014-11-12T21:47:00"/>
    <n v="41.317627314820129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2"/>
    <n v="1"/>
    <s v="theater"/>
    <s v="plays"/>
    <x v="3862"/>
    <d v="2016-09-12T16:59:00"/>
    <n v="14.446574074077944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n v="0"/>
    <s v="theater"/>
    <s v="plays"/>
    <x v="3863"/>
    <d v="2015-11-05T16:11:45"/>
    <n v="60.041666666664241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"/>
    <n v="20"/>
    <s v="theater"/>
    <s v="plays"/>
    <x v="3864"/>
    <d v="2015-11-17T22:24:14"/>
    <n v="30.041666666656965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6.937422295897225"/>
    <n v="46.428571428571431"/>
    <s v="theater"/>
    <s v="plays"/>
    <x v="3865"/>
    <d v="2014-08-30T05:30:00"/>
    <n v="39.577569444438268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0.54999999999999993"/>
    <n v="5.5"/>
    <s v="theater"/>
    <s v="plays"/>
    <x v="3866"/>
    <d v="2016-03-23T03:29:00"/>
    <n v="49.198136574072123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2.55"/>
    <n v="50.2"/>
    <s v="theater"/>
    <s v="plays"/>
    <x v="3867"/>
    <d v="2016-06-18T19:32:19"/>
    <n v="30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.2"/>
    <n v="10"/>
    <s v="theater"/>
    <s v="musical"/>
    <x v="3868"/>
    <d v="2014-09-08T15:50:05"/>
    <n v="2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01"/>
    <n v="30.133333333333333"/>
    <s v="theater"/>
    <s v="musical"/>
    <x v="3869"/>
    <d v="2015-03-14T03:11:00"/>
    <n v="29.408194444440596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s v="theater"/>
    <s v="musical"/>
    <x v="3870"/>
    <d v="2014-07-03T04:07:58"/>
    <n v="3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7"/>
    <n v="13.333333333333334"/>
    <s v="theater"/>
    <s v="musical"/>
    <x v="3871"/>
    <d v="2017-03-29T17:44:10"/>
    <n v="59.958333333343035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n v="0"/>
    <s v="theater"/>
    <s v="musical"/>
    <x v="3872"/>
    <d v="2015-08-14T03:29:56"/>
    <n v="5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n v="0"/>
    <s v="theater"/>
    <s v="musical"/>
    <x v="3873"/>
    <d v="2015-10-08T16:42:15"/>
    <n v="3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n v="0"/>
    <s v="theater"/>
    <s v="musical"/>
    <x v="3874"/>
    <d v="2015-01-24T01:00:00"/>
    <n v="21.025208333339833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n v="0"/>
    <s v="theater"/>
    <s v="musical"/>
    <x v="3875"/>
    <d v="2016-09-03T10:00:00"/>
    <n v="1.069849537045229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2.794871794871788"/>
    <n v="44.760869565217391"/>
    <s v="theater"/>
    <s v="musical"/>
    <x v="3876"/>
    <d v="2016-02-02T14:58:48"/>
    <n v="3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5"/>
    <n v="88.642857142857139"/>
    <s v="theater"/>
    <s v="musical"/>
    <x v="3877"/>
    <d v="2016-12-08T16:15:52"/>
    <n v="3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2E-2"/>
    <n v="10"/>
    <s v="theater"/>
    <s v="musical"/>
    <x v="3878"/>
    <d v="2015-06-30T03:59:00"/>
    <n v="30.347152777780138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n v="0"/>
    <s v="theater"/>
    <s v="musical"/>
    <x v="3879"/>
    <d v="2015-01-25T20:39:56"/>
    <n v="3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.066666666666665"/>
    <n v="57.647058823529413"/>
    <s v="theater"/>
    <s v="musical"/>
    <x v="3880"/>
    <d v="2014-07-30T23:00:00"/>
    <n v="35.143287037040864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s v="theater"/>
    <s v="musical"/>
    <x v="3881"/>
    <d v="2017-02-20T00:26:39"/>
    <n v="3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n v="0"/>
    <s v="theater"/>
    <s v="musical"/>
    <x v="3882"/>
    <d v="2016-01-31T23:03:00"/>
    <n v="26.9769675925927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n v="0"/>
    <s v="theater"/>
    <s v="musical"/>
    <x v="3883"/>
    <d v="2014-09-02T14:27:49"/>
    <n v="3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n v="0"/>
    <s v="theater"/>
    <s v="musical"/>
    <x v="3884"/>
    <d v="2015-03-27T17:59:52"/>
    <n v="24.958333333335759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n v="0"/>
    <s v="theater"/>
    <s v="musical"/>
    <x v="3885"/>
    <d v="2016-05-09T22:49:51"/>
    <n v="3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n v="0"/>
    <s v="theater"/>
    <s v="musical"/>
    <x v="3886"/>
    <d v="2014-12-11T05:28:22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"/>
    <n v="17.5"/>
    <s v="theater"/>
    <s v="musical"/>
    <x v="3887"/>
    <d v="2015-05-01T22:00:00"/>
    <n v="46.05869212963443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.1"/>
    <n v="38.714285714285715"/>
    <s v="theater"/>
    <s v="plays"/>
    <x v="3888"/>
    <d v="2017-02-26T13:05:58"/>
    <n v="30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"/>
    <n v="13.111111111111111"/>
    <s v="theater"/>
    <s v="plays"/>
    <x v="3889"/>
    <d v="2015-01-04T23:26:00"/>
    <n v="31.971412037033588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6.826666666666668"/>
    <n v="315.5"/>
    <s v="theater"/>
    <s v="plays"/>
    <x v="3890"/>
    <d v="2015-08-15T18:12:24"/>
    <n v="60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2.5"/>
    <n v="37.142857142857146"/>
    <s v="theater"/>
    <s v="plays"/>
    <x v="3891"/>
    <d v="2015-03-23T04:59:00"/>
    <n v="30.075185185189184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n v="0"/>
    <s v="theater"/>
    <s v="plays"/>
    <x v="3892"/>
    <d v="2014-08-24T07:00:00"/>
    <n v="7.6393865740683395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1.55"/>
    <n v="128.27380952380952"/>
    <s v="theater"/>
    <s v="plays"/>
    <x v="3893"/>
    <d v="2014-07-01T06:00:00"/>
    <n v="41.592129629629198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3"/>
    <n v="47.272727272727273"/>
    <s v="theater"/>
    <s v="plays"/>
    <x v="3894"/>
    <d v="2016-12-06T04:59:00"/>
    <n v="30.24916666666831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s v="theater"/>
    <s v="plays"/>
    <x v="3895"/>
    <d v="2015-02-28T06:00:18"/>
    <n v="31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0.625"/>
    <n v="42.5"/>
    <s v="theater"/>
    <s v="plays"/>
    <x v="3896"/>
    <d v="2014-06-17T04:36:18"/>
    <n v="14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7.599999999999998"/>
    <n v="44"/>
    <s v="theater"/>
    <s v="plays"/>
    <x v="3897"/>
    <d v="2015-01-08T20:58:03"/>
    <n v="30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2.56"/>
    <n v="50.875"/>
    <s v="theater"/>
    <s v="plays"/>
    <x v="3898"/>
    <d v="2015-08-17T16:00:00"/>
    <n v="40.18437500000436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"/>
    <n v="62.5"/>
    <s v="theater"/>
    <s v="plays"/>
    <x v="3899"/>
    <d v="2014-08-12T18:36:01"/>
    <n v="20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4"/>
    <n v="27"/>
    <s v="theater"/>
    <s v="plays"/>
    <x v="3900"/>
    <d v="2015-06-11T02:13:11"/>
    <n v="3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0.83333333333333337"/>
    <n v="25"/>
    <s v="theater"/>
    <s v="plays"/>
    <x v="3901"/>
    <d v="2015-12-19T19:49:59"/>
    <n v="4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8.833333333333336"/>
    <n v="47.258064516129032"/>
    <s v="theater"/>
    <s v="plays"/>
    <x v="3902"/>
    <d v="2016-11-14T12:14:02"/>
    <n v="25.041666666664241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n v="0"/>
    <s v="theater"/>
    <s v="plays"/>
    <x v="3903"/>
    <d v="2015-08-14T19:38:00"/>
    <n v="44.806886574078817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.03"/>
    <n v="1.5"/>
    <s v="theater"/>
    <s v="plays"/>
    <x v="3904"/>
    <d v="2015-04-15T05:04:00"/>
    <n v="13.981944444443798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1.533333333333333"/>
    <n v="24.714285714285715"/>
    <s v="theater"/>
    <s v="plays"/>
    <x v="3905"/>
    <d v="2015-06-11T23:00:00"/>
    <n v="42.334456018514175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.333333333333329"/>
    <n v="63.125"/>
    <s v="theater"/>
    <s v="plays"/>
    <x v="3906"/>
    <d v="2015-06-26T13:25:00"/>
    <n v="37.641284722223645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.299999999999999"/>
    <n v="38.25"/>
    <s v="theater"/>
    <s v="plays"/>
    <x v="3907"/>
    <d v="2014-10-26T20:08:00"/>
    <n v="32.019374999996217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9"/>
    <n v="16.25"/>
    <s v="theater"/>
    <s v="plays"/>
    <x v="3908"/>
    <d v="2014-07-29T03:14:56"/>
    <n v="15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.22499999999999998"/>
    <n v="33.75"/>
    <s v="theater"/>
    <s v="plays"/>
    <x v="3909"/>
    <d v="2014-09-11T08:37:22"/>
    <n v="30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5"/>
    <n v="61.666666666666664"/>
    <s v="theater"/>
    <s v="plays"/>
    <x v="3910"/>
    <d v="2015-09-07T18:09:57"/>
    <n v="30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.412500000000001"/>
    <n v="83.138888888888886"/>
    <s v="theater"/>
    <s v="plays"/>
    <x v="3911"/>
    <d v="2014-11-26T20:29:37"/>
    <n v="30.041666666664241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1E-3"/>
    <n v="1"/>
    <s v="theater"/>
    <s v="plays"/>
    <x v="3912"/>
    <d v="2015-04-25T04:35:00"/>
    <n v="59.920949074075907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5714285714286"/>
    <s v="theater"/>
    <s v="plays"/>
    <x v="3913"/>
    <d v="2015-11-30T06:04:09"/>
    <n v="30.041666666664241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.36"/>
    <n v="33.666666666666664"/>
    <s v="theater"/>
    <s v="plays"/>
    <x v="3914"/>
    <d v="2015-05-10T22:59:00"/>
    <n v="20.138703703705687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.33333333333333337"/>
    <n v="5"/>
    <s v="theater"/>
    <s v="plays"/>
    <x v="3915"/>
    <d v="2016-06-01T23:38:29"/>
    <n v="30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n v="0"/>
    <s v="theater"/>
    <s v="plays"/>
    <x v="3916"/>
    <d v="2016-06-03T11:19:12"/>
    <n v="30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.2857142857142857"/>
    <n v="10"/>
    <s v="theater"/>
    <s v="plays"/>
    <x v="3917"/>
    <d v="2014-09-11T12:39:21"/>
    <n v="30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.2"/>
    <n v="40"/>
    <s v="theater"/>
    <s v="plays"/>
    <x v="3918"/>
    <d v="2014-08-04T16:00:00"/>
    <n v="12.002048611109785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8"/>
    <n v="30"/>
    <s v="theater"/>
    <s v="plays"/>
    <x v="3919"/>
    <d v="2016-01-18T00:00:00"/>
    <n v="28.315127314810525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4"/>
    <n v="45"/>
    <s v="theater"/>
    <s v="plays"/>
    <x v="3920"/>
    <d v="2016-11-13T10:17:40"/>
    <n v="30.041666666671517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n v="0"/>
    <s v="theater"/>
    <s v="plays"/>
    <x v="3921"/>
    <d v="2014-10-26T18:00:00"/>
    <n v="12.207696759258397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9"/>
    <n v="10.166666666666666"/>
    <s v="theater"/>
    <s v="plays"/>
    <x v="3922"/>
    <d v="2015-03-02T23:00:00"/>
    <n v="45.189699074064265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.034782608695652"/>
    <n v="81.411764705882348"/>
    <s v="theater"/>
    <s v="plays"/>
    <x v="3923"/>
    <d v="2015-04-09T23:31:11"/>
    <n v="28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.266666666666667"/>
    <n v="57.25"/>
    <s v="theater"/>
    <s v="plays"/>
    <x v="3924"/>
    <d v="2014-06-26T23:02:02"/>
    <n v="30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s v="theater"/>
    <s v="plays"/>
    <x v="3925"/>
    <d v="2014-07-30T20:53:59"/>
    <n v="30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.3"/>
    <n v="15"/>
    <s v="theater"/>
    <s v="plays"/>
    <x v="3926"/>
    <d v="2014-12-27T02:02:28"/>
    <n v="30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s v="theater"/>
    <s v="plays"/>
    <x v="3927"/>
    <d v="2014-08-09T06:25:04"/>
    <n v="30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.020000000000001"/>
    <n v="93"/>
    <s v="theater"/>
    <s v="plays"/>
    <x v="3928"/>
    <d v="2015-10-16T04:59:00"/>
    <n v="27.524456018516503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0000000000001"/>
    <n v="32.357142857142854"/>
    <s v="theater"/>
    <s v="plays"/>
    <x v="3929"/>
    <d v="2016-09-18T19:51:05"/>
    <n v="30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n v="0"/>
    <s v="theater"/>
    <s v="plays"/>
    <x v="3930"/>
    <d v="2016-04-01T06:00:00"/>
    <n v="27.911250000004657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n v="0"/>
    <s v="theater"/>
    <s v="plays"/>
    <x v="3931"/>
    <d v="2015-09-06T03:38:27"/>
    <n v="25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2E-3"/>
    <n v="1"/>
    <s v="theater"/>
    <s v="plays"/>
    <x v="3932"/>
    <d v="2016-03-16T03:02:44"/>
    <n v="29.958333333335759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5.742857142857142"/>
    <n v="91.833333333333329"/>
    <s v="theater"/>
    <s v="plays"/>
    <x v="3933"/>
    <d v="2016-07-17T00:43:00"/>
    <n v="29.061550925922347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3333333333336"/>
    <s v="theater"/>
    <s v="plays"/>
    <x v="3934"/>
    <d v="2015-10-01T13:00:00"/>
    <n v="44.86991898148699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3.833333333333336"/>
    <n v="57.173913043478258"/>
    <s v="theater"/>
    <s v="plays"/>
    <x v="3935"/>
    <d v="2015-10-04T15:45:46"/>
    <n v="60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n v="0"/>
    <s v="theater"/>
    <s v="plays"/>
    <x v="3936"/>
    <d v="2016-12-01T07:18:40"/>
    <n v="30.041666666664241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.135181975736558"/>
    <n v="248.5"/>
    <s v="theater"/>
    <s v="plays"/>
    <x v="3937"/>
    <d v="2016-07-11T15:09:20"/>
    <n v="28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.196620583717358"/>
    <n v="79.400000000000006"/>
    <s v="theater"/>
    <s v="plays"/>
    <x v="3938"/>
    <d v="2015-06-27T21:44:14"/>
    <n v="31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.1"/>
    <n v="5"/>
    <s v="theater"/>
    <s v="plays"/>
    <x v="3939"/>
    <d v="2014-10-07T04:30:00"/>
    <n v="3.7872800925906631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.22"/>
    <n v="5.5"/>
    <s v="theater"/>
    <s v="plays"/>
    <x v="3940"/>
    <d v="2015-01-02T11:49:11"/>
    <n v="45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0.90909090909090906"/>
    <n v="25"/>
    <s v="theater"/>
    <s v="plays"/>
    <x v="3941"/>
    <d v="2014-11-25T01:00:00"/>
    <n v="27.45443287037778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n v="0"/>
    <s v="theater"/>
    <s v="plays"/>
    <x v="3942"/>
    <d v="2015-06-16T21:41:54"/>
    <n v="6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5.64"/>
    <n v="137.07692307692307"/>
    <s v="theater"/>
    <s v="plays"/>
    <x v="3943"/>
    <d v="2015-11-02T16:50:00"/>
    <n v="30.92282407407765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n v="0"/>
    <s v="theater"/>
    <s v="plays"/>
    <x v="3944"/>
    <d v="2015-08-27T15:54:35"/>
    <n v="3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.25"/>
    <n v="5"/>
    <s v="theater"/>
    <s v="plays"/>
    <x v="3945"/>
    <d v="2015-05-15T19:14:28"/>
    <n v="30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"/>
    <n v="39"/>
    <s v="theater"/>
    <s v="plays"/>
    <x v="3946"/>
    <d v="2015-02-28T08:00:00"/>
    <n v="31.499745370369055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3"/>
    <n v="50.5"/>
    <s v="theater"/>
    <s v="plays"/>
    <x v="3947"/>
    <d v="2016-10-02T03:25:44"/>
    <n v="30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n v="0"/>
    <s v="theater"/>
    <s v="plays"/>
    <x v="3948"/>
    <d v="2014-09-07T07:48:43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5.770000000000001"/>
    <n v="49.28125"/>
    <s v="theater"/>
    <s v="plays"/>
    <x v="3949"/>
    <d v="2015-02-11T02:53:41"/>
    <n v="3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0.625"/>
    <n v="25"/>
    <s v="theater"/>
    <s v="plays"/>
    <x v="3950"/>
    <d v="2016-04-08T18:35:00"/>
    <n v="29.071990740740148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1E-4"/>
    <n v="1"/>
    <s v="theater"/>
    <s v="plays"/>
    <x v="3951"/>
    <d v="2016-05-03T18:49:02"/>
    <n v="59.958333333328483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2"/>
    <n v="25"/>
    <s v="theater"/>
    <s v="plays"/>
    <x v="3952"/>
    <d v="2015-10-26T18:58:10"/>
    <n v="6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n v="0"/>
    <s v="theater"/>
    <s v="plays"/>
    <x v="3953"/>
    <d v="2016-07-29T23:29:00"/>
    <n v="30.930023148146574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n v="0"/>
    <s v="theater"/>
    <s v="plays"/>
    <x v="3954"/>
    <d v="2014-07-14T15:37:44"/>
    <n v="60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.285714285714285"/>
    <n v="53.125"/>
    <s v="theater"/>
    <s v="plays"/>
    <x v="3955"/>
    <d v="2015-11-28T21:22:21"/>
    <n v="30.04166666666424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n v="0"/>
    <s v="theater"/>
    <s v="plays"/>
    <x v="3956"/>
    <d v="2016-04-25T00:20:00"/>
    <n v="27.081863425926713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2"/>
    <n v="7"/>
    <s v="theater"/>
    <s v="plays"/>
    <x v="3957"/>
    <d v="2016-07-08T23:25:54"/>
    <n v="4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.049999999999997"/>
    <n v="40.0625"/>
    <s v="theater"/>
    <s v="plays"/>
    <x v="3958"/>
    <d v="2014-08-02T14:00:00"/>
    <n v="36.63296296296175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.333333333333336"/>
    <n v="24.333333333333332"/>
    <s v="theater"/>
    <s v="plays"/>
    <x v="3959"/>
    <d v="2014-09-28T18:55:56"/>
    <n v="30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5"/>
    <n v="11.25"/>
    <s v="theater"/>
    <s v="plays"/>
    <x v="3960"/>
    <d v="2016-01-03T20:17:36"/>
    <n v="30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.42"/>
    <n v="10.5"/>
    <s v="theater"/>
    <s v="plays"/>
    <x v="3961"/>
    <d v="2014-05-08T21:23:30"/>
    <n v="22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"/>
    <n v="15"/>
    <s v="theater"/>
    <s v="plays"/>
    <x v="3962"/>
    <d v="2015-11-28T14:54:54"/>
    <n v="25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n v="0"/>
    <s v="theater"/>
    <s v="plays"/>
    <x v="3963"/>
    <d v="2015-11-18T04:41:57"/>
    <n v="30.041666666664241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"/>
    <n v="42"/>
    <s v="theater"/>
    <s v="plays"/>
    <x v="3964"/>
    <d v="2015-04-19T16:19:46"/>
    <n v="59.958333333328483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.249999999999998"/>
    <n v="71.25"/>
    <s v="theater"/>
    <s v="plays"/>
    <x v="3965"/>
    <d v="2016-04-14T04:39:40"/>
    <n v="59.958333333328483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0.6"/>
    <n v="22.5"/>
    <s v="theater"/>
    <s v="plays"/>
    <x v="3966"/>
    <d v="2014-07-24T02:59:00"/>
    <n v="42.41275462962949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.117647058823529"/>
    <n v="41"/>
    <s v="theater"/>
    <s v="plays"/>
    <x v="3967"/>
    <d v="2017-03-06T06:58:27"/>
    <n v="30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0.54"/>
    <n v="47.909090909090907"/>
    <s v="theater"/>
    <s v="plays"/>
    <x v="3968"/>
    <d v="2016-05-22T19:34:33"/>
    <n v="60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4"/>
    <n v="35.166666666666664"/>
    <s v="theater"/>
    <s v="plays"/>
    <x v="3969"/>
    <d v="2016-08-29T03:55:00"/>
    <n v="9.3084953703728388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2"/>
    <n v="5.5"/>
    <s v="theater"/>
    <s v="plays"/>
    <x v="3970"/>
    <d v="2016-04-17T20:43:31"/>
    <n v="3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0.97142857142857131"/>
    <n v="22.666666666666668"/>
    <s v="theater"/>
    <s v="plays"/>
    <x v="3971"/>
    <d v="2014-07-21T12:52:06"/>
    <n v="30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.099999999999998"/>
    <n v="26.375"/>
    <s v="theater"/>
    <s v="plays"/>
    <x v="3972"/>
    <d v="2015-02-06T01:37:14"/>
    <n v="60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.100000000000009"/>
    <n v="105.54054054054055"/>
    <s v="theater"/>
    <s v="plays"/>
    <x v="3973"/>
    <d v="2016-05-09T04:00:00"/>
    <n v="29.482523148151813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090909090909"/>
    <s v="theater"/>
    <s v="plays"/>
    <x v="3974"/>
    <d v="2016-06-02T13:07:28"/>
    <n v="30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n v="0"/>
    <s v="theater"/>
    <s v="plays"/>
    <x v="3975"/>
    <d v="2016-07-13T20:48:18"/>
    <n v="30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7.692307692307693"/>
    <n v="62"/>
    <s v="theater"/>
    <s v="plays"/>
    <x v="3976"/>
    <d v="2014-08-01T07:00:00"/>
    <n v="21.433321759257524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2"/>
    <n v="217.5"/>
    <s v="theater"/>
    <s v="plays"/>
    <x v="3977"/>
    <d v="2016-07-22T18:55:32"/>
    <n v="30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0.7"/>
    <n v="26.75"/>
    <s v="theater"/>
    <s v="plays"/>
    <x v="3978"/>
    <d v="2015-01-31T15:25:53"/>
    <n v="60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"/>
    <n v="18.333333333333332"/>
    <s v="theater"/>
    <s v="plays"/>
    <x v="3979"/>
    <d v="2015-03-29T20:00:00"/>
    <n v="22.92989583332382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85714285714292"/>
    <s v="theater"/>
    <s v="plays"/>
    <x v="3980"/>
    <d v="2014-07-05T14:22:27"/>
    <n v="30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"/>
    <n v="175"/>
    <s v="theater"/>
    <s v="plays"/>
    <x v="3981"/>
    <d v="2016-07-17T04:19:09"/>
    <n v="60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s v="theater"/>
    <s v="plays"/>
    <x v="3982"/>
    <d v="2015-07-07T19:26:20"/>
    <n v="6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4.802513464991023"/>
    <n v="84.282608695652172"/>
    <s v="theater"/>
    <s v="plays"/>
    <x v="3983"/>
    <d v="2014-05-20T06:59:00"/>
    <n v="31.421111111114442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"/>
    <n v="9.5"/>
    <s v="theater"/>
    <s v="plays"/>
    <x v="3984"/>
    <d v="2014-11-08T00:00:00"/>
    <n v="30.03652777778188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.049999999999997"/>
    <n v="33.736842105263158"/>
    <s v="theater"/>
    <s v="plays"/>
    <x v="3985"/>
    <d v="2016-02-20T21:05:00"/>
    <n v="21.171064814814599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"/>
    <n v="37.53846153846154"/>
    <s v="theater"/>
    <s v="plays"/>
    <x v="3986"/>
    <d v="2016-05-06T13:04:00"/>
    <n v="28.995902777780429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7.75"/>
    <n v="11.615384615384615"/>
    <s v="theater"/>
    <s v="plays"/>
    <x v="3987"/>
    <d v="2014-05-16T22:11:30"/>
    <n v="1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"/>
    <n v="8"/>
    <s v="theater"/>
    <s v="plays"/>
    <x v="3988"/>
    <d v="2015-08-29T01:56:53"/>
    <n v="15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n v="0"/>
    <s v="theater"/>
    <s v="plays"/>
    <x v="3989"/>
    <d v="2015-11-08T18:59:41"/>
    <n v="30.041666666671517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"/>
    <n v="23"/>
    <s v="theater"/>
    <s v="plays"/>
    <x v="3990"/>
    <d v="2016-03-02T16:08:13"/>
    <n v="30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s v="theater"/>
    <s v="plays"/>
    <x v="3991"/>
    <d v="2015-05-31T15:28:02"/>
    <n v="30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"/>
    <n v="60.111111111111114"/>
    <s v="theater"/>
    <s v="plays"/>
    <x v="3992"/>
    <d v="2015-12-11T23:34:19"/>
    <n v="60.041666666671517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1E-3"/>
    <n v="3"/>
    <s v="theater"/>
    <s v="plays"/>
    <x v="3993"/>
    <d v="2015-05-13T20:45:12"/>
    <n v="30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.25"/>
    <n v="5"/>
    <s v="theater"/>
    <s v="plays"/>
    <x v="3994"/>
    <d v="2014-07-19T09:21:30"/>
    <n v="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s v="theater"/>
    <s v="plays"/>
    <x v="3995"/>
    <d v="2015-02-14T11:27:00"/>
    <n v="29.79332175925810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6.566666666666666"/>
    <n v="29.235294117647058"/>
    <s v="theater"/>
    <s v="plays"/>
    <x v="3996"/>
    <d v="2014-11-20T16:04:00"/>
    <n v="13.402500000003783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n v="0"/>
    <s v="theater"/>
    <s v="plays"/>
    <x v="3997"/>
    <d v="2015-04-05T08:23:41"/>
    <n v="29.958333333343035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.199999999999996"/>
    <n v="59.583333333333336"/>
    <s v="theater"/>
    <s v="plays"/>
    <x v="3998"/>
    <d v="2015-03-28T22:07:06"/>
    <n v="29.958333333335759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6.514285714285716"/>
    <n v="82.571428571428569"/>
    <s v="theater"/>
    <s v="plays"/>
    <x v="3999"/>
    <d v="2014-08-31T19:51:49"/>
    <n v="39.998969907406718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.125"/>
    <n v="10"/>
    <s v="theater"/>
    <s v="plays"/>
    <x v="4000"/>
    <d v="2016-05-07T14:29:18"/>
    <n v="59.958333333335759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7.75"/>
    <n v="32.357142857142854"/>
    <s v="theater"/>
    <s v="plays"/>
    <x v="4001"/>
    <d v="2017-03-01T19:00:00"/>
    <n v="19.827453703706851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399999999999999"/>
    <n v="5.75"/>
    <s v="theater"/>
    <s v="plays"/>
    <x v="4002"/>
    <d v="2014-09-27T01:02:41"/>
    <n v="30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.050000000000001"/>
    <n v="100.5"/>
    <s v="theater"/>
    <s v="plays"/>
    <x v="4003"/>
    <d v="2015-02-15T14:05:47"/>
    <n v="30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.2"/>
    <n v="1"/>
    <s v="theater"/>
    <s v="plays"/>
    <x v="4004"/>
    <d v="2014-10-08T03:54:17"/>
    <n v="30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5"/>
    <n v="20"/>
    <s v="theater"/>
    <s v="plays"/>
    <x v="4005"/>
    <d v="2014-10-20T19:23:05"/>
    <n v="60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1E-3"/>
    <n v="2"/>
    <s v="theater"/>
    <s v="plays"/>
    <x v="4006"/>
    <d v="2016-02-16T18:33:07"/>
    <n v="25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.25"/>
    <n v="5"/>
    <s v="theater"/>
    <s v="plays"/>
    <x v="4007"/>
    <d v="2014-08-26T16:28:00"/>
    <n v="28.913182870375749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s v="theater"/>
    <s v="plays"/>
    <x v="4008"/>
    <d v="2015-07-22T23:08:27"/>
    <n v="3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6"/>
    <n v="25"/>
    <s v="theater"/>
    <s v="plays"/>
    <x v="4009"/>
    <d v="2014-09-09T16:49:20"/>
    <n v="4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.194444444444443"/>
    <n v="45.842105263157897"/>
    <s v="theater"/>
    <s v="plays"/>
    <x v="4010"/>
    <d v="2014-10-26T18:29:26"/>
    <n v="17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6"/>
    <n v="4.75"/>
    <s v="theater"/>
    <s v="plays"/>
    <x v="4011"/>
    <d v="2015-01-28T13:04:38"/>
    <n v="30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n v="0"/>
    <s v="theater"/>
    <s v="plays"/>
    <x v="4012"/>
    <d v="2015-05-02T13:04:09"/>
    <n v="3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3"/>
    <n v="13"/>
    <s v="theater"/>
    <s v="plays"/>
    <x v="4013"/>
    <d v="2015-02-16T07:13:43"/>
    <n v="30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n v="0"/>
    <s v="theater"/>
    <s v="plays"/>
    <x v="4014"/>
    <d v="2016-03-05T05:54:29"/>
    <n v="15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2"/>
    <n v="1"/>
    <s v="theater"/>
    <s v="plays"/>
    <x v="4015"/>
    <d v="2015-07-19T18:44:23"/>
    <n v="30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.000000000000002"/>
    <n v="10"/>
    <s v="theater"/>
    <s v="plays"/>
    <x v="4016"/>
    <d v="2014-09-17T20:56:40"/>
    <n v="3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"/>
    <n v="52.5"/>
    <s v="theater"/>
    <s v="plays"/>
    <x v="4017"/>
    <d v="2014-09-04T16:07:54"/>
    <n v="30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9"/>
    <n v="32.5"/>
    <s v="theater"/>
    <s v="plays"/>
    <x v="4018"/>
    <d v="2016-10-07T21:51:48"/>
    <n v="30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0.82857142857142851"/>
    <n v="7.25"/>
    <s v="theater"/>
    <s v="plays"/>
    <x v="4019"/>
    <d v="2016-04-15T16:28:00"/>
    <n v="58.010231481472147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6.666666666666664"/>
    <n v="33.333333333333336"/>
    <s v="theater"/>
    <s v="plays"/>
    <x v="4020"/>
    <d v="2015-03-24T03:34:59"/>
    <n v="29.958333333328483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0.83333333333333337"/>
    <n v="62.5"/>
    <s v="theater"/>
    <s v="plays"/>
    <x v="4021"/>
    <d v="2014-10-26T21:52:38"/>
    <n v="60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69.561111111111103"/>
    <n v="63.558375634517766"/>
    <s v="theater"/>
    <s v="plays"/>
    <x v="4022"/>
    <d v="2015-02-01T02:54:00"/>
    <n v="45.536724537043483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n v="0"/>
    <s v="theater"/>
    <s v="plays"/>
    <x v="4023"/>
    <d v="2016-03-24T22:59:23"/>
    <n v="44.958333333343035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"/>
    <n v="10"/>
    <s v="theater"/>
    <s v="plays"/>
    <x v="4024"/>
    <d v="2015-08-31T16:04:57"/>
    <n v="3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s v="theater"/>
    <s v="plays"/>
    <x v="4025"/>
    <d v="2015-07-26T05:42:16"/>
    <n v="60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n v="0"/>
    <s v="theater"/>
    <s v="plays"/>
    <x v="4026"/>
    <d v="2015-12-04T16:43:59"/>
    <n v="60.041666666664241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"/>
    <n v="30.714285714285715"/>
    <s v="theater"/>
    <s v="plays"/>
    <x v="4027"/>
    <d v="2017-02-23T01:00:00"/>
    <n v="20.070821759261889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.050000000000004"/>
    <n v="51"/>
    <s v="theater"/>
    <s v="plays"/>
    <x v="4028"/>
    <d v="2014-06-05T22:31:40"/>
    <n v="3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n v="0"/>
    <s v="theater"/>
    <s v="plays"/>
    <x v="4029"/>
    <d v="2015-12-14T00:36:10"/>
    <n v="3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66666666666671"/>
    <s v="theater"/>
    <s v="plays"/>
    <x v="4030"/>
    <d v="2016-02-03T18:49:00"/>
    <n v="29.128946759257815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n v="0"/>
    <s v="theater"/>
    <s v="plays"/>
    <x v="4031"/>
    <d v="2014-12-18T15:02:44"/>
    <n v="50.041666666664241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3"/>
    <n v="59"/>
    <s v="theater"/>
    <s v="plays"/>
    <x v="4032"/>
    <d v="2015-12-15T20:25:16"/>
    <n v="60.041666666664241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5.698702928870294"/>
    <n v="65.340319148936175"/>
    <s v="theater"/>
    <s v="plays"/>
    <x v="4033"/>
    <d v="2016-10-02T09:00:00"/>
    <n v="31.106203703704523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6"/>
    <n v="100"/>
    <s v="theater"/>
    <s v="plays"/>
    <x v="4034"/>
    <d v="2015-04-03T21:44:10"/>
    <n v="29.958333333328483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6.85"/>
    <n v="147.4"/>
    <s v="theater"/>
    <s v="plays"/>
    <x v="4035"/>
    <d v="2014-10-21T21:11:27"/>
    <n v="30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.05"/>
    <n v="166.05882352941177"/>
    <s v="theater"/>
    <s v="plays"/>
    <x v="4036"/>
    <d v="2014-07-01T22:30:00"/>
    <n v="17.00041666666948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.428571428571429"/>
    <n v="40"/>
    <s v="theater"/>
    <s v="plays"/>
    <x v="4037"/>
    <d v="2016-05-24T14:25:00"/>
    <n v="17.52991898147593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.04"/>
    <n v="75.25"/>
    <s v="theater"/>
    <s v="plays"/>
    <x v="4038"/>
    <d v="2014-10-17T19:10:10"/>
    <n v="6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s v="theater"/>
    <s v="plays"/>
    <x v="4039"/>
    <d v="2015-12-01T05:59:00"/>
    <n v="33.578391203700448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.25"/>
    <n v="1250"/>
    <s v="theater"/>
    <s v="plays"/>
    <x v="4040"/>
    <d v="2015-07-18T03:00:00"/>
    <n v="58.89347222221840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.42"/>
    <n v="10.5"/>
    <s v="theater"/>
    <s v="plays"/>
    <x v="4041"/>
    <d v="2016-09-06T11:22:34"/>
    <n v="60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.21"/>
    <n v="7"/>
    <s v="theater"/>
    <s v="plays"/>
    <x v="4042"/>
    <d v="2015-01-20T19:16:00"/>
    <n v="29.718703703700157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n v="0"/>
    <s v="theater"/>
    <s v="plays"/>
    <x v="4043"/>
    <d v="2014-11-20T22:58:45"/>
    <n v="1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7.5"/>
    <n v="56.25"/>
    <s v="theater"/>
    <s v="plays"/>
    <x v="4044"/>
    <d v="2015-04-10T05:00:00"/>
    <n v="29.98863425925083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.02"/>
    <n v="1"/>
    <s v="theater"/>
    <s v="plays"/>
    <x v="4045"/>
    <d v="2014-08-21T04:49:49"/>
    <n v="30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35"/>
    <n v="38.333333333333336"/>
    <s v="theater"/>
    <s v="plays"/>
    <x v="4046"/>
    <d v="2014-10-22T15:36:50"/>
    <n v="3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7"/>
    <n v="27.5"/>
    <s v="theater"/>
    <s v="plays"/>
    <x v="4047"/>
    <d v="2015-01-11T01:00:00"/>
    <n v="24.01917824074917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7.652941176470588"/>
    <n v="32.978021978021978"/>
    <s v="theater"/>
    <s v="plays"/>
    <x v="4048"/>
    <d v="2016-04-11T11:13:07"/>
    <n v="34.958333333335759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.08"/>
    <n v="16"/>
    <s v="theater"/>
    <s v="plays"/>
    <x v="4049"/>
    <d v="2015-07-14T23:00:15"/>
    <n v="30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6E-2"/>
    <n v="1"/>
    <s v="theater"/>
    <s v="plays"/>
    <x v="4050"/>
    <d v="2014-10-23T15:16:31"/>
    <n v="30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n v="0"/>
    <s v="theater"/>
    <s v="plays"/>
    <x v="4051"/>
    <d v="2014-05-09T06:53:00"/>
    <n v="6.476655092592409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7.533333333333339"/>
    <n v="86.615384615384613"/>
    <s v="theater"/>
    <s v="plays"/>
    <x v="4052"/>
    <d v="2014-10-13T21:05:16"/>
    <n v="60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s v="theater"/>
    <s v="plays"/>
    <x v="4053"/>
    <d v="2014-11-15T20:00:00"/>
    <n v="30.143194444441178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n v="0"/>
    <s v="theater"/>
    <s v="plays"/>
    <x v="4054"/>
    <d v="2016-10-01T04:00:00"/>
    <n v="30.32540509259706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7.62"/>
    <n v="41.952380952380949"/>
    <s v="theater"/>
    <s v="plays"/>
    <x v="4055"/>
    <d v="2014-06-19T15:33:51"/>
    <n v="30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3333333333329"/>
    <s v="theater"/>
    <s v="plays"/>
    <x v="4056"/>
    <d v="2016-07-03T19:59:00"/>
    <n v="19.899317129624251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.142857142857142"/>
    <n v="129.16666666666666"/>
    <s v="theater"/>
    <s v="plays"/>
    <x v="4057"/>
    <d v="2015-11-25T23:00:00"/>
    <n v="22.989814814805868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2"/>
    <n v="23.75"/>
    <s v="theater"/>
    <s v="plays"/>
    <x v="4058"/>
    <d v="2016-04-01T03:59:00"/>
    <n v="15.105277777780429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"/>
    <n v="35.714285714285715"/>
    <s v="theater"/>
    <s v="plays"/>
    <x v="4059"/>
    <d v="2014-09-16T03:00:00"/>
    <n v="31.484351851853717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"/>
    <n v="57"/>
    <s v="theater"/>
    <s v="plays"/>
    <x v="4060"/>
    <d v="2014-06-23T16:00:00"/>
    <n v="33.971574074072123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n v="0"/>
    <s v="theater"/>
    <s v="plays"/>
    <x v="4061"/>
    <d v="2016-04-21T02:23:43"/>
    <n v="59.95833333332848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2"/>
    <n v="163.33333333333334"/>
    <s v="theater"/>
    <s v="plays"/>
    <x v="4062"/>
    <d v="2016-07-02T17:44:28"/>
    <n v="3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3"/>
    <n v="15"/>
    <s v="theater"/>
    <s v="plays"/>
    <x v="4063"/>
    <d v="2014-06-27T16:21:24"/>
    <n v="30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.25"/>
    <n v="64.166666666666671"/>
    <s v="theater"/>
    <s v="plays"/>
    <x v="4064"/>
    <d v="2015-04-29T14:07:06"/>
    <n v="30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0.67500000000000004"/>
    <n v="6.75"/>
    <s v="theater"/>
    <s v="plays"/>
    <x v="4065"/>
    <d v="2014-08-12T22:50:11"/>
    <n v="30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.16666666666666669"/>
    <n v="25"/>
    <s v="theater"/>
    <s v="plays"/>
    <x v="4066"/>
    <d v="2016-05-19T00:56:28"/>
    <n v="30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0.9"/>
    <n v="179.11764705882354"/>
    <s v="theater"/>
    <s v="plays"/>
    <x v="4067"/>
    <d v="2015-09-28T02:49:10"/>
    <n v="4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  <n v="29.998206018521159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.4"/>
    <n v="33.07692307692308"/>
    <s v="theater"/>
    <s v="plays"/>
    <x v="4069"/>
    <d v="2015-02-28T12:00:00"/>
    <n v="40.838472222225391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6.5"/>
    <n v="27.5"/>
    <s v="theater"/>
    <s v="plays"/>
    <x v="4070"/>
    <d v="2015-03-01T03:00:00"/>
    <n v="32.458101851851097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n v="0"/>
    <s v="theater"/>
    <s v="plays"/>
    <x v="4071"/>
    <d v="2016-12-26T19:18:51"/>
    <n v="30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.4"/>
    <n v="2"/>
    <s v="theater"/>
    <s v="plays"/>
    <x v="4072"/>
    <d v="2014-08-21T18:35:11"/>
    <n v="6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"/>
    <n v="18.5"/>
    <s v="theater"/>
    <s v="plays"/>
    <x v="4073"/>
    <d v="2015-05-09T04:00:00"/>
    <n v="54.821458333331975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6.727272727272727"/>
    <n v="35"/>
    <s v="theater"/>
    <s v="plays"/>
    <x v="4074"/>
    <d v="2015-11-05T14:16:15"/>
    <n v="30.041666666664241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8.799999999999997"/>
    <n v="44.307692307692307"/>
    <s v="theater"/>
    <s v="plays"/>
    <x v="4075"/>
    <d v="2014-06-30T17:28:00"/>
    <n v="41.681840277778974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n v="0"/>
    <s v="theater"/>
    <s v="plays"/>
    <x v="4076"/>
    <d v="2014-10-21T19:51:00"/>
    <n v="28.03137731480819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9"/>
    <n v="222.5"/>
    <s v="theater"/>
    <s v="plays"/>
    <x v="4077"/>
    <d v="2016-12-21T17:03:14"/>
    <n v="30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n v="0"/>
    <s v="theater"/>
    <s v="plays"/>
    <x v="4078"/>
    <d v="2017-01-27T18:54:02"/>
    <n v="30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.16666666666666669"/>
    <n v="5"/>
    <s v="theater"/>
    <s v="plays"/>
    <x v="4079"/>
    <d v="2016-06-19T22:32:01"/>
    <n v="30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n v="0"/>
    <s v="theater"/>
    <s v="plays"/>
    <x v="4080"/>
    <d v="2016-06-14T18:54:00"/>
    <n v="24.089398148149485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5.737410071942445"/>
    <n v="29.166666666666668"/>
    <s v="theater"/>
    <s v="plays"/>
    <x v="4081"/>
    <d v="2015-03-08T12:57:05"/>
    <n v="29.95833333334303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s v="theater"/>
    <s v="plays"/>
    <x v="4082"/>
    <d v="2015-11-14T23:00:00"/>
    <n v="15.769062499995925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1.685714285714287"/>
    <n v="126.5"/>
    <s v="theater"/>
    <s v="plays"/>
    <x v="4083"/>
    <d v="2016-01-14T18:16:56"/>
    <n v="30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.33333333333333337"/>
    <n v="10"/>
    <s v="theater"/>
    <s v="plays"/>
    <x v="4084"/>
    <d v="2016-10-09T10:28:26"/>
    <n v="30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.2857142857142857"/>
    <n v="10"/>
    <s v="theater"/>
    <s v="plays"/>
    <x v="4085"/>
    <d v="2015-03-24T03:59:00"/>
    <n v="28.5620949074073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"/>
    <n v="9.4"/>
    <s v="theater"/>
    <s v="plays"/>
    <x v="4086"/>
    <d v="2015-11-21T04:00:00"/>
    <n v="24.225706018522033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n v="0"/>
    <s v="theater"/>
    <s v="plays"/>
    <x v="4087"/>
    <d v="2016-07-17T17:49:46"/>
    <n v="30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0.8"/>
    <n v="72"/>
    <s v="theater"/>
    <s v="plays"/>
    <x v="4088"/>
    <d v="2015-01-16T10:26:00"/>
    <n v="29.82217592593224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"/>
    <n v="30"/>
    <s v="theater"/>
    <s v="plays"/>
    <x v="4089"/>
    <d v="2015-05-31T17:35:00"/>
    <n v="33.000138888892252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"/>
    <n v="10.666666666666666"/>
    <s v="theater"/>
    <s v="plays"/>
    <x v="4090"/>
    <d v="2015-08-07T15:00:00"/>
    <n v="13.952118055560277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2.75"/>
    <n v="25.5"/>
    <s v="theater"/>
    <s v="plays"/>
    <x v="4091"/>
    <d v="2015-01-16T12:09:11"/>
    <n v="30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2"/>
    <n v="20"/>
    <s v="theater"/>
    <s v="plays"/>
    <x v="4092"/>
    <d v="2015-04-05T03:40:47"/>
    <n v="59.958333333343035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"/>
    <n v="15"/>
    <s v="theater"/>
    <s v="plays"/>
    <x v="4093"/>
    <d v="2015-08-22T19:34:53"/>
    <n v="60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6.5"/>
    <n v="91.25"/>
    <s v="theater"/>
    <s v="plays"/>
    <x v="4094"/>
    <d v="2014-10-22T04:59:00"/>
    <n v="44.120833333334303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7"/>
    <n v="800"/>
    <s v="theater"/>
    <s v="plays"/>
    <x v="4095"/>
    <d v="2016-12-19T00:45:50"/>
    <n v="3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.428571428571429"/>
    <n v="80"/>
    <s v="theater"/>
    <s v="plays"/>
    <x v="4096"/>
    <d v="2017-02-28T08:51:00"/>
    <n v="43.838437499995052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n v="0"/>
    <s v="theater"/>
    <s v="plays"/>
    <x v="4097"/>
    <d v="2016-01-31T23:55:00"/>
    <n v="56.17202546296175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n v="0"/>
    <s v="theater"/>
    <s v="plays"/>
    <x v="4098"/>
    <d v="2016-06-04T17:19:57"/>
    <n v="30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"/>
    <n v="50"/>
    <s v="theater"/>
    <s v="plays"/>
    <x v="4099"/>
    <d v="2016-09-02T20:24:33"/>
    <n v="45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n v="0"/>
    <s v="theater"/>
    <s v="plays"/>
    <x v="4100"/>
    <d v="2014-10-25T02:59:50"/>
    <n v="1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n v="0"/>
    <s v="theater"/>
    <s v="plays"/>
    <x v="4101"/>
    <d v="2017-01-25T21:41:22"/>
    <n v="30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.400000000000002"/>
    <n v="22.833333333333332"/>
    <s v="theater"/>
    <s v="plays"/>
    <x v="4102"/>
    <d v="2016-05-15T20:21:13"/>
    <n v="30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66666666666668"/>
    <s v="theater"/>
    <s v="plays"/>
    <x v="4103"/>
    <d v="2015-08-26T18:32:00"/>
    <n v="53.939282407402061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.366666666666667"/>
    <n v="45.785714285714285"/>
    <s v="theater"/>
    <s v="plays"/>
    <x v="4104"/>
    <d v="2016-10-27T06:40:34"/>
    <n v="30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6"/>
    <n v="383.33333333333331"/>
    <s v="theater"/>
    <s v="plays"/>
    <x v="4105"/>
    <d v="2016-12-26T00:15:09"/>
    <n v="33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0.599999999999994"/>
    <n v="106.96969696969697"/>
    <s v="theater"/>
    <s v="plays"/>
    <x v="4106"/>
    <d v="2015-04-02T01:00:00"/>
    <n v="42.992291666669189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3"/>
    <n v="10.25"/>
    <s v="theater"/>
    <s v="plays"/>
    <x v="4107"/>
    <d v="2014-09-24T22:00:01"/>
    <n v="23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"/>
    <n v="59"/>
    <s v="theater"/>
    <s v="plays"/>
    <x v="4108"/>
    <d v="2017-03-03T05:00:00"/>
    <n v="30.176655092582223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n v="0"/>
    <s v="theater"/>
    <s v="plays"/>
    <x v="4109"/>
    <d v="2015-11-29T13:56:44"/>
    <n v="30.041666666671517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8.666666666666668"/>
    <n v="14.333333333333334"/>
    <s v="theater"/>
    <s v="plays"/>
    <x v="4110"/>
    <d v="2016-07-21T15:02:31"/>
    <n v="60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3"/>
    <n v="15.666666666666666"/>
    <s v="theater"/>
    <s v="plays"/>
    <x v="4111"/>
    <d v="2015-02-24T03:15:40"/>
    <n v="3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.04"/>
    <n v="1"/>
    <s v="theater"/>
    <s v="plays"/>
    <x v="4112"/>
    <d v="2016-02-28T00:00:00"/>
    <n v="27.053402777775773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.2"/>
    <n v="1"/>
    <s v="theater"/>
    <s v="plays"/>
    <x v="4113"/>
    <d v="2016-01-08T06:34:00"/>
    <n v="18.7004282407433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3A886C-C975-4601-A0E8-36883146074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57CAF8-7FE3-4FB4-8E1D-FBD3600BDB1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119544-6EB8-4DA8-AF8A-99EC80DC64B8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7F7B87-460E-42E0-82D2-2560D187F70E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89" firstHeaderRow="1" firstDataRow="2" firstDataCol="1" rowPageCount="1" colPageCount="1"/>
  <pivotFields count="23">
    <pivotField showAll="0"/>
    <pivotField showAll="0"/>
    <pivotField showAll="0"/>
    <pivotField axis="axisRow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dataField="1" numFmtId="2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h="1" sd="0" x="2"/>
        <item h="1" sd="0" x="3"/>
        <item sd="0" x="4"/>
        <item h="1" sd="0" x="5"/>
        <item h="1" sd="0" x="6"/>
        <item h="1" sd="0" x="7"/>
        <item h="1" sd="0" x="8"/>
        <item h="1" sd="0" x="9"/>
        <item h="1" sd="0" x="10"/>
        <item t="default"/>
      </items>
    </pivotField>
  </pivotFields>
  <rowFields count="1">
    <field x="3"/>
  </rowFields>
  <rowItems count="85">
    <i>
      <x v="17"/>
    </i>
    <i>
      <x v="23"/>
    </i>
    <i>
      <x v="26"/>
    </i>
    <i>
      <x v="30"/>
    </i>
    <i>
      <x v="31"/>
    </i>
    <i>
      <x v="33"/>
    </i>
    <i>
      <x v="34"/>
    </i>
    <i>
      <x v="37"/>
    </i>
    <i>
      <x v="43"/>
    </i>
    <i>
      <x v="45"/>
    </i>
    <i>
      <x v="52"/>
    </i>
    <i>
      <x v="54"/>
    </i>
    <i>
      <x v="55"/>
    </i>
    <i>
      <x v="59"/>
    </i>
    <i>
      <x v="61"/>
    </i>
    <i>
      <x v="67"/>
    </i>
    <i>
      <x v="68"/>
    </i>
    <i>
      <x v="72"/>
    </i>
    <i>
      <x v="75"/>
    </i>
    <i>
      <x v="76"/>
    </i>
    <i>
      <x v="77"/>
    </i>
    <i>
      <x v="84"/>
    </i>
    <i>
      <x v="92"/>
    </i>
    <i>
      <x v="93"/>
    </i>
    <i>
      <x v="94"/>
    </i>
    <i>
      <x v="97"/>
    </i>
    <i>
      <x v="100"/>
    </i>
    <i>
      <x v="101"/>
    </i>
    <i>
      <x v="102"/>
    </i>
    <i>
      <x v="104"/>
    </i>
    <i>
      <x v="105"/>
    </i>
    <i>
      <x v="115"/>
    </i>
    <i>
      <x v="122"/>
    </i>
    <i>
      <x v="123"/>
    </i>
    <i>
      <x v="131"/>
    </i>
    <i>
      <x v="133"/>
    </i>
    <i>
      <x v="136"/>
    </i>
    <i>
      <x v="137"/>
    </i>
    <i>
      <x v="143"/>
    </i>
    <i>
      <x v="144"/>
    </i>
    <i>
      <x v="148"/>
    </i>
    <i>
      <x v="151"/>
    </i>
    <i>
      <x v="155"/>
    </i>
    <i>
      <x v="163"/>
    </i>
    <i>
      <x v="174"/>
    </i>
    <i>
      <x v="175"/>
    </i>
    <i>
      <x v="180"/>
    </i>
    <i>
      <x v="183"/>
    </i>
    <i>
      <x v="187"/>
    </i>
    <i>
      <x v="190"/>
    </i>
    <i>
      <x v="198"/>
    </i>
    <i>
      <x v="203"/>
    </i>
    <i>
      <x v="208"/>
    </i>
    <i>
      <x v="212"/>
    </i>
    <i>
      <x v="216"/>
    </i>
    <i>
      <x v="218"/>
    </i>
    <i>
      <x v="223"/>
    </i>
    <i>
      <x v="240"/>
    </i>
    <i>
      <x v="255"/>
    </i>
    <i>
      <x v="256"/>
    </i>
    <i>
      <x v="260"/>
    </i>
    <i>
      <x v="263"/>
    </i>
    <i>
      <x v="269"/>
    </i>
    <i>
      <x v="271"/>
    </i>
    <i>
      <x v="273"/>
    </i>
    <i>
      <x v="275"/>
    </i>
    <i>
      <x v="286"/>
    </i>
    <i>
      <x v="294"/>
    </i>
    <i>
      <x v="295"/>
    </i>
    <i>
      <x v="305"/>
    </i>
    <i>
      <x v="306"/>
    </i>
    <i>
      <x v="309"/>
    </i>
    <i>
      <x v="316"/>
    </i>
    <i>
      <x v="321"/>
    </i>
    <i>
      <x v="325"/>
    </i>
    <i>
      <x v="331"/>
    </i>
    <i>
      <x v="335"/>
    </i>
    <i>
      <x v="336"/>
    </i>
    <i>
      <x v="345"/>
    </i>
    <i>
      <x v="349"/>
    </i>
    <i>
      <x v="359"/>
    </i>
    <i>
      <x v="397"/>
    </i>
    <i>
      <x v="411"/>
    </i>
    <i>
      <x v="42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22" hier="-1"/>
  </pageFields>
  <dataFields count="1">
    <dataField name="Sum of duration of campaign" fld="20" baseField="3" baseItem="0" numFmtId="2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898FE-EB30-4D23-8806-1FAF3183C0F7}">
  <sheetPr codeName="Sheet1"/>
  <dimension ref="A1:E14"/>
  <sheetViews>
    <sheetView workbookViewId="0">
      <selection activeCell="C20" sqref="C20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9" t="s">
        <v>8223</v>
      </c>
      <c r="B1" t="s">
        <v>8362</v>
      </c>
    </row>
    <row r="3" spans="1:5" x14ac:dyDescent="0.3">
      <c r="A3" s="9" t="s">
        <v>8364</v>
      </c>
      <c r="B3" s="9" t="s">
        <v>8363</v>
      </c>
    </row>
    <row r="4" spans="1:5" x14ac:dyDescent="0.3">
      <c r="A4" s="9" t="s">
        <v>8360</v>
      </c>
      <c r="B4" t="s">
        <v>8220</v>
      </c>
      <c r="C4" t="s">
        <v>8221</v>
      </c>
      <c r="D4" t="s">
        <v>8219</v>
      </c>
      <c r="E4" t="s">
        <v>8361</v>
      </c>
    </row>
    <row r="5" spans="1:5" x14ac:dyDescent="0.3">
      <c r="A5" s="10" t="s">
        <v>8308</v>
      </c>
      <c r="B5" s="11">
        <v>40</v>
      </c>
      <c r="C5" s="11">
        <v>180</v>
      </c>
      <c r="D5" s="11">
        <v>300</v>
      </c>
      <c r="E5" s="11">
        <v>520</v>
      </c>
    </row>
    <row r="6" spans="1:5" x14ac:dyDescent="0.3">
      <c r="A6" s="10" t="s">
        <v>8334</v>
      </c>
      <c r="B6" s="11">
        <v>20</v>
      </c>
      <c r="C6" s="11">
        <v>140</v>
      </c>
      <c r="D6" s="11">
        <v>34</v>
      </c>
      <c r="E6" s="11">
        <v>194</v>
      </c>
    </row>
    <row r="7" spans="1:5" x14ac:dyDescent="0.3">
      <c r="A7" s="10" t="s">
        <v>8331</v>
      </c>
      <c r="B7" s="11"/>
      <c r="C7" s="11">
        <v>140</v>
      </c>
      <c r="D7" s="11">
        <v>80</v>
      </c>
      <c r="E7" s="11">
        <v>220</v>
      </c>
    </row>
    <row r="8" spans="1:5" x14ac:dyDescent="0.3">
      <c r="A8" s="10" t="s">
        <v>8329</v>
      </c>
      <c r="B8" s="11">
        <v>24</v>
      </c>
      <c r="C8" s="11"/>
      <c r="D8" s="11"/>
      <c r="E8" s="11">
        <v>24</v>
      </c>
    </row>
    <row r="9" spans="1:5" x14ac:dyDescent="0.3">
      <c r="A9" s="10" t="s">
        <v>8323</v>
      </c>
      <c r="B9" s="11">
        <v>20</v>
      </c>
      <c r="C9" s="11">
        <v>120</v>
      </c>
      <c r="D9" s="11">
        <v>540</v>
      </c>
      <c r="E9" s="11">
        <v>680</v>
      </c>
    </row>
    <row r="10" spans="1:5" x14ac:dyDescent="0.3">
      <c r="A10" s="10" t="s">
        <v>8336</v>
      </c>
      <c r="B10" s="11"/>
      <c r="C10" s="11">
        <v>117</v>
      </c>
      <c r="D10" s="11">
        <v>103</v>
      </c>
      <c r="E10" s="11">
        <v>220</v>
      </c>
    </row>
    <row r="11" spans="1:5" x14ac:dyDescent="0.3">
      <c r="A11" s="10" t="s">
        <v>8320</v>
      </c>
      <c r="B11" s="11">
        <v>30</v>
      </c>
      <c r="C11" s="11">
        <v>127</v>
      </c>
      <c r="D11" s="11">
        <v>80</v>
      </c>
      <c r="E11" s="11">
        <v>237</v>
      </c>
    </row>
    <row r="12" spans="1:5" x14ac:dyDescent="0.3">
      <c r="A12" s="10" t="s">
        <v>8317</v>
      </c>
      <c r="B12" s="11">
        <v>178</v>
      </c>
      <c r="C12" s="11">
        <v>213</v>
      </c>
      <c r="D12" s="11">
        <v>209</v>
      </c>
      <c r="E12" s="11">
        <v>600</v>
      </c>
    </row>
    <row r="13" spans="1:5" x14ac:dyDescent="0.3">
      <c r="A13" s="10" t="s">
        <v>8315</v>
      </c>
      <c r="B13" s="11">
        <v>37</v>
      </c>
      <c r="C13" s="11">
        <v>493</v>
      </c>
      <c r="D13" s="11">
        <v>839</v>
      </c>
      <c r="E13" s="11">
        <v>1369</v>
      </c>
    </row>
    <row r="14" spans="1:5" x14ac:dyDescent="0.3">
      <c r="A14" s="10" t="s">
        <v>8361</v>
      </c>
      <c r="B14" s="11">
        <v>349</v>
      </c>
      <c r="C14" s="11">
        <v>1530</v>
      </c>
      <c r="D14" s="11">
        <v>2185</v>
      </c>
      <c r="E14" s="11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53A1B-EA99-4123-BF6A-FB79CC136099}">
  <sheetPr codeName="Sheet2"/>
  <dimension ref="A1:E46"/>
  <sheetViews>
    <sheetView topLeftCell="B1" workbookViewId="0">
      <selection activeCell="M2" sqref="M2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9" t="s">
        <v>8223</v>
      </c>
      <c r="B1" t="s">
        <v>8362</v>
      </c>
    </row>
    <row r="3" spans="1:5" x14ac:dyDescent="0.3">
      <c r="A3" s="9" t="s">
        <v>8364</v>
      </c>
      <c r="B3" s="9" t="s">
        <v>8363</v>
      </c>
    </row>
    <row r="4" spans="1:5" x14ac:dyDescent="0.3">
      <c r="A4" s="9" t="s">
        <v>8360</v>
      </c>
      <c r="B4" t="s">
        <v>8220</v>
      </c>
      <c r="C4" t="s">
        <v>8221</v>
      </c>
      <c r="D4" t="s">
        <v>8219</v>
      </c>
      <c r="E4" t="s">
        <v>8361</v>
      </c>
    </row>
    <row r="5" spans="1:5" x14ac:dyDescent="0.3">
      <c r="A5" s="10" t="s">
        <v>8314</v>
      </c>
      <c r="B5" s="11"/>
      <c r="C5" s="11">
        <v>100</v>
      </c>
      <c r="D5" s="11"/>
      <c r="E5" s="11">
        <v>100</v>
      </c>
    </row>
    <row r="6" spans="1:5" x14ac:dyDescent="0.3">
      <c r="A6" s="10" t="s">
        <v>8342</v>
      </c>
      <c r="B6" s="11">
        <v>20</v>
      </c>
      <c r="C6" s="11"/>
      <c r="D6" s="11"/>
      <c r="E6" s="11">
        <v>20</v>
      </c>
    </row>
    <row r="7" spans="1:5" x14ac:dyDescent="0.3">
      <c r="A7" s="10" t="s">
        <v>8330</v>
      </c>
      <c r="B7" s="11">
        <v>24</v>
      </c>
      <c r="C7" s="11"/>
      <c r="D7" s="11"/>
      <c r="E7" s="11">
        <v>24</v>
      </c>
    </row>
    <row r="8" spans="1:5" x14ac:dyDescent="0.3">
      <c r="A8" s="10" t="s">
        <v>8356</v>
      </c>
      <c r="B8" s="11"/>
      <c r="C8" s="11">
        <v>40</v>
      </c>
      <c r="D8" s="11"/>
      <c r="E8" s="11">
        <v>40</v>
      </c>
    </row>
    <row r="9" spans="1:5" x14ac:dyDescent="0.3">
      <c r="A9" s="10" t="s">
        <v>8352</v>
      </c>
      <c r="B9" s="11"/>
      <c r="C9" s="11"/>
      <c r="D9" s="11">
        <v>40</v>
      </c>
      <c r="E9" s="11">
        <v>40</v>
      </c>
    </row>
    <row r="10" spans="1:5" x14ac:dyDescent="0.3">
      <c r="A10" s="10" t="s">
        <v>8313</v>
      </c>
      <c r="B10" s="11"/>
      <c r="C10" s="11"/>
      <c r="D10" s="11">
        <v>180</v>
      </c>
      <c r="E10" s="11">
        <v>180</v>
      </c>
    </row>
    <row r="11" spans="1:5" x14ac:dyDescent="0.3">
      <c r="A11" s="10" t="s">
        <v>8312</v>
      </c>
      <c r="B11" s="11"/>
      <c r="C11" s="11">
        <v>80</v>
      </c>
      <c r="D11" s="11"/>
      <c r="E11" s="11">
        <v>80</v>
      </c>
    </row>
    <row r="12" spans="1:5" x14ac:dyDescent="0.3">
      <c r="A12" s="10" t="s">
        <v>8328</v>
      </c>
      <c r="B12" s="11"/>
      <c r="C12" s="11"/>
      <c r="D12" s="11">
        <v>40</v>
      </c>
      <c r="E12" s="11">
        <v>40</v>
      </c>
    </row>
    <row r="13" spans="1:5" x14ac:dyDescent="0.3">
      <c r="A13" s="10" t="s">
        <v>8345</v>
      </c>
      <c r="B13" s="11"/>
      <c r="C13" s="11">
        <v>40</v>
      </c>
      <c r="D13" s="11"/>
      <c r="E13" s="11">
        <v>40</v>
      </c>
    </row>
    <row r="14" spans="1:5" x14ac:dyDescent="0.3">
      <c r="A14" s="10" t="s">
        <v>8322</v>
      </c>
      <c r="B14" s="11"/>
      <c r="C14" s="11">
        <v>40</v>
      </c>
      <c r="D14" s="11"/>
      <c r="E14" s="11">
        <v>40</v>
      </c>
    </row>
    <row r="15" spans="1:5" x14ac:dyDescent="0.3">
      <c r="A15" s="10" t="s">
        <v>8335</v>
      </c>
      <c r="B15" s="11">
        <v>20</v>
      </c>
      <c r="C15" s="11">
        <v>120</v>
      </c>
      <c r="D15" s="11"/>
      <c r="E15" s="11">
        <v>140</v>
      </c>
    </row>
    <row r="16" spans="1:5" x14ac:dyDescent="0.3">
      <c r="A16" s="10" t="s">
        <v>8346</v>
      </c>
      <c r="B16" s="11"/>
      <c r="C16" s="11">
        <v>20</v>
      </c>
      <c r="D16" s="11"/>
      <c r="E16" s="11">
        <v>20</v>
      </c>
    </row>
    <row r="17" spans="1:5" x14ac:dyDescent="0.3">
      <c r="A17" s="10" t="s">
        <v>8347</v>
      </c>
      <c r="B17" s="11"/>
      <c r="C17" s="11"/>
      <c r="D17" s="11">
        <v>140</v>
      </c>
      <c r="E17" s="11">
        <v>140</v>
      </c>
    </row>
    <row r="18" spans="1:5" x14ac:dyDescent="0.3">
      <c r="A18" s="10" t="s">
        <v>8327</v>
      </c>
      <c r="B18" s="11"/>
      <c r="C18" s="11">
        <v>20</v>
      </c>
      <c r="D18" s="11">
        <v>140</v>
      </c>
      <c r="E18" s="11">
        <v>160</v>
      </c>
    </row>
    <row r="19" spans="1:5" x14ac:dyDescent="0.3">
      <c r="A19" s="10" t="s">
        <v>8326</v>
      </c>
      <c r="B19" s="11"/>
      <c r="C19" s="11">
        <v>60</v>
      </c>
      <c r="D19" s="11"/>
      <c r="E19" s="11">
        <v>60</v>
      </c>
    </row>
    <row r="20" spans="1:5" x14ac:dyDescent="0.3">
      <c r="A20" s="10" t="s">
        <v>8354</v>
      </c>
      <c r="B20" s="11"/>
      <c r="C20" s="11">
        <v>11</v>
      </c>
      <c r="D20" s="11">
        <v>9</v>
      </c>
      <c r="E20" s="11">
        <v>20</v>
      </c>
    </row>
    <row r="21" spans="1:5" x14ac:dyDescent="0.3">
      <c r="A21" s="10" t="s">
        <v>8325</v>
      </c>
      <c r="B21" s="11"/>
      <c r="C21" s="11"/>
      <c r="D21" s="11">
        <v>20</v>
      </c>
      <c r="E21" s="11">
        <v>20</v>
      </c>
    </row>
    <row r="22" spans="1:5" x14ac:dyDescent="0.3">
      <c r="A22" s="10" t="s">
        <v>8333</v>
      </c>
      <c r="B22" s="11"/>
      <c r="C22" s="11">
        <v>40</v>
      </c>
      <c r="D22" s="11"/>
      <c r="E22" s="11">
        <v>40</v>
      </c>
    </row>
    <row r="23" spans="1:5" x14ac:dyDescent="0.3">
      <c r="A23" s="10" t="s">
        <v>8357</v>
      </c>
      <c r="B23" s="11">
        <v>20</v>
      </c>
      <c r="C23" s="11">
        <v>60</v>
      </c>
      <c r="D23" s="11">
        <v>60</v>
      </c>
      <c r="E23" s="11">
        <v>140</v>
      </c>
    </row>
    <row r="24" spans="1:5" x14ac:dyDescent="0.3">
      <c r="A24" s="10" t="s">
        <v>8341</v>
      </c>
      <c r="B24" s="11"/>
      <c r="C24" s="11">
        <v>20</v>
      </c>
      <c r="D24" s="11"/>
      <c r="E24" s="11">
        <v>20</v>
      </c>
    </row>
    <row r="25" spans="1:5" x14ac:dyDescent="0.3">
      <c r="A25" s="10" t="s">
        <v>8321</v>
      </c>
      <c r="B25" s="11"/>
      <c r="C25" s="11"/>
      <c r="D25" s="11">
        <v>60</v>
      </c>
      <c r="E25" s="11">
        <v>60</v>
      </c>
    </row>
    <row r="26" spans="1:5" x14ac:dyDescent="0.3">
      <c r="A26" s="10" t="s">
        <v>8348</v>
      </c>
      <c r="B26" s="11"/>
      <c r="C26" s="11">
        <v>20</v>
      </c>
      <c r="D26" s="11"/>
      <c r="E26" s="11">
        <v>20</v>
      </c>
    </row>
    <row r="27" spans="1:5" x14ac:dyDescent="0.3">
      <c r="A27" s="10" t="s">
        <v>8337</v>
      </c>
      <c r="B27" s="11"/>
      <c r="C27" s="11">
        <v>57</v>
      </c>
      <c r="D27" s="11">
        <v>103</v>
      </c>
      <c r="E27" s="11">
        <v>160</v>
      </c>
    </row>
    <row r="28" spans="1:5" x14ac:dyDescent="0.3">
      <c r="A28" s="10" t="s">
        <v>8343</v>
      </c>
      <c r="B28" s="11"/>
      <c r="C28" s="11">
        <v>20</v>
      </c>
      <c r="D28" s="11"/>
      <c r="E28" s="11">
        <v>20</v>
      </c>
    </row>
    <row r="29" spans="1:5" x14ac:dyDescent="0.3">
      <c r="A29" s="10" t="s">
        <v>8316</v>
      </c>
      <c r="B29" s="11"/>
      <c r="C29" s="11">
        <v>353</v>
      </c>
      <c r="D29" s="11">
        <v>694</v>
      </c>
      <c r="E29" s="11">
        <v>1047</v>
      </c>
    </row>
    <row r="30" spans="1:5" x14ac:dyDescent="0.3">
      <c r="A30" s="10" t="s">
        <v>8344</v>
      </c>
      <c r="B30" s="11"/>
      <c r="C30" s="11"/>
      <c r="D30" s="11">
        <v>40</v>
      </c>
      <c r="E30" s="11">
        <v>40</v>
      </c>
    </row>
    <row r="31" spans="1:5" x14ac:dyDescent="0.3">
      <c r="A31" s="10" t="s">
        <v>8340</v>
      </c>
      <c r="B31" s="11"/>
      <c r="C31" s="11"/>
      <c r="D31" s="11">
        <v>20</v>
      </c>
      <c r="E31" s="11">
        <v>20</v>
      </c>
    </row>
    <row r="32" spans="1:5" x14ac:dyDescent="0.3">
      <c r="A32" s="10" t="s">
        <v>8351</v>
      </c>
      <c r="B32" s="11"/>
      <c r="C32" s="11">
        <v>20</v>
      </c>
      <c r="D32" s="11"/>
      <c r="E32" s="11">
        <v>20</v>
      </c>
    </row>
    <row r="33" spans="1:5" x14ac:dyDescent="0.3">
      <c r="A33" s="10" t="s">
        <v>8324</v>
      </c>
      <c r="B33" s="11"/>
      <c r="C33" s="11"/>
      <c r="D33" s="11">
        <v>260</v>
      </c>
      <c r="E33" s="11">
        <v>260</v>
      </c>
    </row>
    <row r="34" spans="1:5" x14ac:dyDescent="0.3">
      <c r="A34" s="10" t="s">
        <v>8311</v>
      </c>
      <c r="B34" s="11">
        <v>40</v>
      </c>
      <c r="C34" s="11"/>
      <c r="D34" s="11"/>
      <c r="E34" s="11">
        <v>40</v>
      </c>
    </row>
    <row r="35" spans="1:5" x14ac:dyDescent="0.3">
      <c r="A35" s="10" t="s">
        <v>8310</v>
      </c>
      <c r="B35" s="11"/>
      <c r="C35" s="11"/>
      <c r="D35" s="11">
        <v>60</v>
      </c>
      <c r="E35" s="11">
        <v>60</v>
      </c>
    </row>
    <row r="36" spans="1:5" x14ac:dyDescent="0.3">
      <c r="A36" s="10" t="s">
        <v>8350</v>
      </c>
      <c r="B36" s="11"/>
      <c r="C36" s="11"/>
      <c r="D36" s="11">
        <v>34</v>
      </c>
      <c r="E36" s="11">
        <v>34</v>
      </c>
    </row>
    <row r="37" spans="1:5" x14ac:dyDescent="0.3">
      <c r="A37" s="10" t="s">
        <v>8353</v>
      </c>
      <c r="B37" s="11">
        <v>18</v>
      </c>
      <c r="C37" s="11">
        <v>2</v>
      </c>
      <c r="D37" s="11">
        <v>40</v>
      </c>
      <c r="E37" s="11">
        <v>60</v>
      </c>
    </row>
    <row r="38" spans="1:5" x14ac:dyDescent="0.3">
      <c r="A38" s="10" t="s">
        <v>8355</v>
      </c>
      <c r="B38" s="11">
        <v>17</v>
      </c>
      <c r="C38" s="11">
        <v>80</v>
      </c>
      <c r="D38" s="11">
        <v>85</v>
      </c>
      <c r="E38" s="11">
        <v>182</v>
      </c>
    </row>
    <row r="39" spans="1:5" x14ac:dyDescent="0.3">
      <c r="A39" s="10" t="s">
        <v>8349</v>
      </c>
      <c r="B39" s="11"/>
      <c r="C39" s="11"/>
      <c r="D39" s="11">
        <v>80</v>
      </c>
      <c r="E39" s="11">
        <v>80</v>
      </c>
    </row>
    <row r="40" spans="1:5" x14ac:dyDescent="0.3">
      <c r="A40" s="10" t="s">
        <v>8309</v>
      </c>
      <c r="B40" s="11"/>
      <c r="C40" s="11"/>
      <c r="D40" s="11">
        <v>60</v>
      </c>
      <c r="E40" s="11">
        <v>60</v>
      </c>
    </row>
    <row r="41" spans="1:5" x14ac:dyDescent="0.3">
      <c r="A41" s="10" t="s">
        <v>8339</v>
      </c>
      <c r="B41" s="11">
        <v>10</v>
      </c>
      <c r="C41" s="11">
        <v>47</v>
      </c>
      <c r="D41" s="11"/>
      <c r="E41" s="11">
        <v>57</v>
      </c>
    </row>
    <row r="42" spans="1:5" x14ac:dyDescent="0.3">
      <c r="A42" s="10" t="s">
        <v>8332</v>
      </c>
      <c r="B42" s="11"/>
      <c r="C42" s="11">
        <v>100</v>
      </c>
      <c r="D42" s="11"/>
      <c r="E42" s="11">
        <v>100</v>
      </c>
    </row>
    <row r="43" spans="1:5" x14ac:dyDescent="0.3">
      <c r="A43" s="10" t="s">
        <v>8319</v>
      </c>
      <c r="B43" s="11">
        <v>60</v>
      </c>
      <c r="C43" s="11">
        <v>120</v>
      </c>
      <c r="D43" s="11">
        <v>20</v>
      </c>
      <c r="E43" s="11">
        <v>200</v>
      </c>
    </row>
    <row r="44" spans="1:5" x14ac:dyDescent="0.3">
      <c r="A44" s="10" t="s">
        <v>8318</v>
      </c>
      <c r="B44" s="11">
        <v>100</v>
      </c>
      <c r="C44" s="11">
        <v>60</v>
      </c>
      <c r="D44" s="11"/>
      <c r="E44" s="11">
        <v>160</v>
      </c>
    </row>
    <row r="45" spans="1:5" x14ac:dyDescent="0.3">
      <c r="A45" s="10" t="s">
        <v>8338</v>
      </c>
      <c r="B45" s="11">
        <v>20</v>
      </c>
      <c r="C45" s="11"/>
      <c r="D45" s="11"/>
      <c r="E45" s="11">
        <v>20</v>
      </c>
    </row>
    <row r="46" spans="1:5" x14ac:dyDescent="0.3">
      <c r="A46" s="10" t="s">
        <v>8361</v>
      </c>
      <c r="B46" s="11">
        <v>349</v>
      </c>
      <c r="C46" s="11">
        <v>1530</v>
      </c>
      <c r="D46" s="11">
        <v>2185</v>
      </c>
      <c r="E46" s="11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DF316-6FF5-4F1F-AE24-D29177724917}">
  <sheetPr codeName="Sheet3"/>
  <dimension ref="A1:E18"/>
  <sheetViews>
    <sheetView workbookViewId="0"/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9" t="s">
        <v>8380</v>
      </c>
      <c r="B1" t="s">
        <v>8362</v>
      </c>
    </row>
    <row r="2" spans="1:5" x14ac:dyDescent="0.3">
      <c r="A2" s="9" t="s">
        <v>8379</v>
      </c>
      <c r="B2" t="s">
        <v>8362</v>
      </c>
    </row>
    <row r="4" spans="1:5" x14ac:dyDescent="0.3">
      <c r="A4" s="9" t="s">
        <v>8364</v>
      </c>
      <c r="B4" s="9" t="s">
        <v>8363</v>
      </c>
    </row>
    <row r="5" spans="1:5" x14ac:dyDescent="0.3">
      <c r="A5" s="9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13" t="s">
        <v>8373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3">
      <c r="A7" s="13" t="s">
        <v>8374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3">
      <c r="A8" s="13" t="s">
        <v>8375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3">
      <c r="A9" s="13" t="s">
        <v>8376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3">
      <c r="A10" s="13" t="s">
        <v>8367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3">
      <c r="A11" s="13" t="s">
        <v>8377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3">
      <c r="A12" s="13" t="s">
        <v>8368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3">
      <c r="A13" s="13" t="s">
        <v>8369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3">
      <c r="A14" s="13" t="s">
        <v>8370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3">
      <c r="A15" s="13" t="s">
        <v>8371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3">
      <c r="A16" s="13" t="s">
        <v>8372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3">
      <c r="A17" s="13" t="s">
        <v>8378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3">
      <c r="A18" s="13" t="s">
        <v>8361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F0EE8-8446-4118-8250-0FEF3E5ECCCB}">
  <sheetPr codeName="Sheet7"/>
  <dimension ref="A1:E89"/>
  <sheetViews>
    <sheetView tabSelected="1" workbookViewId="0">
      <selection activeCell="G8" sqref="G8"/>
    </sheetView>
  </sheetViews>
  <sheetFormatPr defaultRowHeight="14.4" x14ac:dyDescent="0.3"/>
  <cols>
    <col min="1" max="1" width="26" bestFit="1" customWidth="1"/>
    <col min="2" max="2" width="15.5546875" bestFit="1" customWidth="1"/>
    <col min="3" max="3" width="7.5546875" bestFit="1" customWidth="1"/>
    <col min="4" max="4" width="9.44140625" bestFit="1" customWidth="1"/>
    <col min="5" max="6" width="10.77734375" bestFit="1" customWidth="1"/>
    <col min="7" max="7" width="10.5546875" customWidth="1"/>
    <col min="8" max="8" width="26" bestFit="1" customWidth="1"/>
    <col min="9" max="9" width="30.77734375" bestFit="1" customWidth="1"/>
    <col min="10" max="10" width="15.77734375" bestFit="1" customWidth="1"/>
  </cols>
  <sheetData>
    <row r="1" spans="1:5" x14ac:dyDescent="0.3">
      <c r="A1" s="9" t="s">
        <v>8379</v>
      </c>
      <c r="B1" t="s">
        <v>8388</v>
      </c>
    </row>
    <row r="3" spans="1:5" x14ac:dyDescent="0.3">
      <c r="A3" s="9" t="s">
        <v>8390</v>
      </c>
      <c r="B3" s="9" t="s">
        <v>8363</v>
      </c>
    </row>
    <row r="4" spans="1:5" x14ac:dyDescent="0.3">
      <c r="A4" s="9" t="s">
        <v>8360</v>
      </c>
      <c r="B4" t="s">
        <v>8220</v>
      </c>
      <c r="C4" t="s">
        <v>8221</v>
      </c>
      <c r="D4" t="s">
        <v>8219</v>
      </c>
      <c r="E4" t="s">
        <v>8361</v>
      </c>
    </row>
    <row r="5" spans="1:5" x14ac:dyDescent="0.3">
      <c r="A5" s="10">
        <v>150</v>
      </c>
      <c r="B5" s="6"/>
      <c r="C5" s="6"/>
      <c r="D5" s="6">
        <v>14</v>
      </c>
      <c r="E5" s="6">
        <v>14</v>
      </c>
    </row>
    <row r="6" spans="1:5" x14ac:dyDescent="0.3">
      <c r="A6" s="10">
        <v>250</v>
      </c>
      <c r="B6" s="6"/>
      <c r="C6" s="6"/>
      <c r="D6" s="6">
        <v>14</v>
      </c>
      <c r="E6" s="6">
        <v>14</v>
      </c>
    </row>
    <row r="7" spans="1:5" x14ac:dyDescent="0.3">
      <c r="A7" s="10">
        <v>300</v>
      </c>
      <c r="B7" s="6"/>
      <c r="C7" s="6"/>
      <c r="D7" s="6">
        <v>96.708784722221026</v>
      </c>
      <c r="E7" s="6">
        <v>96.708784722221026</v>
      </c>
    </row>
    <row r="8" spans="1:5" x14ac:dyDescent="0.3">
      <c r="A8" s="10">
        <v>350</v>
      </c>
      <c r="B8" s="6"/>
      <c r="C8" s="6"/>
      <c r="D8" s="6">
        <v>37.826145833329065</v>
      </c>
      <c r="E8" s="6">
        <v>37.826145833329065</v>
      </c>
    </row>
    <row r="9" spans="1:5" x14ac:dyDescent="0.3">
      <c r="A9" s="10">
        <v>400</v>
      </c>
      <c r="B9" s="6"/>
      <c r="C9" s="6">
        <v>29.958333333328483</v>
      </c>
      <c r="D9" s="6">
        <v>52.97943287036469</v>
      </c>
      <c r="E9" s="6">
        <v>82.937766203693172</v>
      </c>
    </row>
    <row r="10" spans="1:5" x14ac:dyDescent="0.3">
      <c r="A10" s="10">
        <v>450</v>
      </c>
      <c r="B10" s="6"/>
      <c r="C10" s="6"/>
      <c r="D10" s="6">
        <v>25</v>
      </c>
      <c r="E10" s="6">
        <v>25</v>
      </c>
    </row>
    <row r="11" spans="1:5" x14ac:dyDescent="0.3">
      <c r="A11" s="10">
        <v>451</v>
      </c>
      <c r="B11" s="6"/>
      <c r="C11" s="6"/>
      <c r="D11" s="6">
        <v>30</v>
      </c>
      <c r="E11" s="6">
        <v>30</v>
      </c>
    </row>
    <row r="12" spans="1:5" x14ac:dyDescent="0.3">
      <c r="A12" s="10">
        <v>500</v>
      </c>
      <c r="B12" s="6"/>
      <c r="C12" s="6">
        <v>61.442164351850806</v>
      </c>
      <c r="D12" s="6">
        <v>134.26378472222859</v>
      </c>
      <c r="E12" s="6">
        <v>195.7059490740794</v>
      </c>
    </row>
    <row r="13" spans="1:5" x14ac:dyDescent="0.3">
      <c r="A13" s="10">
        <v>550</v>
      </c>
      <c r="B13" s="6"/>
      <c r="C13" s="6"/>
      <c r="D13" s="6">
        <v>47.73938657407416</v>
      </c>
      <c r="E13" s="6">
        <v>47.73938657407416</v>
      </c>
    </row>
    <row r="14" spans="1:5" x14ac:dyDescent="0.3">
      <c r="A14" s="10">
        <v>600</v>
      </c>
      <c r="B14" s="6"/>
      <c r="C14" s="6"/>
      <c r="D14" s="6">
        <v>217.51986111111182</v>
      </c>
      <c r="E14" s="6">
        <v>217.51986111111182</v>
      </c>
    </row>
    <row r="15" spans="1:5" x14ac:dyDescent="0.3">
      <c r="A15" s="10">
        <v>700</v>
      </c>
      <c r="B15" s="6"/>
      <c r="C15" s="6"/>
      <c r="D15" s="6">
        <v>90</v>
      </c>
      <c r="E15" s="6">
        <v>90</v>
      </c>
    </row>
    <row r="16" spans="1:5" x14ac:dyDescent="0.3">
      <c r="A16" s="10">
        <v>745</v>
      </c>
      <c r="B16" s="6"/>
      <c r="C16" s="6"/>
      <c r="D16" s="6">
        <v>45</v>
      </c>
      <c r="E16" s="6">
        <v>45</v>
      </c>
    </row>
    <row r="17" spans="1:5" x14ac:dyDescent="0.3">
      <c r="A17" s="10">
        <v>750</v>
      </c>
      <c r="B17" s="6"/>
      <c r="C17" s="6"/>
      <c r="D17" s="6">
        <v>108.96751157406834</v>
      </c>
      <c r="E17" s="6">
        <v>108.96751157406834</v>
      </c>
    </row>
    <row r="18" spans="1:5" x14ac:dyDescent="0.3">
      <c r="A18" s="10">
        <v>800</v>
      </c>
      <c r="B18" s="6"/>
      <c r="C18" s="6"/>
      <c r="D18" s="6">
        <v>64.041666666664241</v>
      </c>
      <c r="E18" s="6">
        <v>64.041666666664241</v>
      </c>
    </row>
    <row r="19" spans="1:5" x14ac:dyDescent="0.3">
      <c r="A19" s="10">
        <v>850</v>
      </c>
      <c r="B19" s="6"/>
      <c r="C19" s="6"/>
      <c r="D19" s="6">
        <v>25.45765046296583</v>
      </c>
      <c r="E19" s="6">
        <v>25.45765046296583</v>
      </c>
    </row>
    <row r="20" spans="1:5" x14ac:dyDescent="0.3">
      <c r="A20" s="10">
        <v>999</v>
      </c>
      <c r="B20" s="6"/>
      <c r="C20" s="6"/>
      <c r="D20" s="6">
        <v>29.958333333335759</v>
      </c>
      <c r="E20" s="6">
        <v>29.958333333335759</v>
      </c>
    </row>
    <row r="21" spans="1:5" x14ac:dyDescent="0.3">
      <c r="A21" s="10">
        <v>1000</v>
      </c>
      <c r="B21" s="6">
        <v>21</v>
      </c>
      <c r="C21" s="6">
        <v>90</v>
      </c>
      <c r="D21" s="6">
        <v>373.64265046297078</v>
      </c>
      <c r="E21" s="6">
        <v>484.64265046297078</v>
      </c>
    </row>
    <row r="22" spans="1:5" x14ac:dyDescent="0.3">
      <c r="A22" s="10">
        <v>1100</v>
      </c>
      <c r="B22" s="6"/>
      <c r="C22" s="6"/>
      <c r="D22" s="6">
        <v>107.95833333333576</v>
      </c>
      <c r="E22" s="6">
        <v>107.95833333333576</v>
      </c>
    </row>
    <row r="23" spans="1:5" x14ac:dyDescent="0.3">
      <c r="A23" s="10">
        <v>1200</v>
      </c>
      <c r="B23" s="6"/>
      <c r="C23" s="6"/>
      <c r="D23" s="6">
        <v>60</v>
      </c>
      <c r="E23" s="6">
        <v>60</v>
      </c>
    </row>
    <row r="24" spans="1:5" x14ac:dyDescent="0.3">
      <c r="A24" s="10">
        <v>1250</v>
      </c>
      <c r="B24" s="6"/>
      <c r="C24" s="6"/>
      <c r="D24" s="6">
        <v>24.065972222226264</v>
      </c>
      <c r="E24" s="6">
        <v>24.065972222226264</v>
      </c>
    </row>
    <row r="25" spans="1:5" x14ac:dyDescent="0.3">
      <c r="A25" s="10">
        <v>1300</v>
      </c>
      <c r="B25" s="6"/>
      <c r="C25" s="6"/>
      <c r="D25" s="6">
        <v>12.632615740738402</v>
      </c>
      <c r="E25" s="6">
        <v>12.632615740738402</v>
      </c>
    </row>
    <row r="26" spans="1:5" x14ac:dyDescent="0.3">
      <c r="A26" s="10">
        <v>1500</v>
      </c>
      <c r="B26" s="6"/>
      <c r="C26" s="6">
        <v>90</v>
      </c>
      <c r="D26" s="6">
        <v>561.75092592591682</v>
      </c>
      <c r="E26" s="6">
        <v>651.75092592591682</v>
      </c>
    </row>
    <row r="27" spans="1:5" x14ac:dyDescent="0.3">
      <c r="A27" s="10">
        <v>1700</v>
      </c>
      <c r="B27" s="6"/>
      <c r="C27" s="6"/>
      <c r="D27" s="6">
        <v>30</v>
      </c>
      <c r="E27" s="6">
        <v>30</v>
      </c>
    </row>
    <row r="28" spans="1:5" x14ac:dyDescent="0.3">
      <c r="A28" s="10">
        <v>1750</v>
      </c>
      <c r="B28" s="6">
        <v>60</v>
      </c>
      <c r="C28" s="6"/>
      <c r="D28" s="6"/>
      <c r="E28" s="6">
        <v>60</v>
      </c>
    </row>
    <row r="29" spans="1:5" x14ac:dyDescent="0.3">
      <c r="A29" s="10">
        <v>1800</v>
      </c>
      <c r="B29" s="6"/>
      <c r="C29" s="6"/>
      <c r="D29" s="6">
        <v>90</v>
      </c>
      <c r="E29" s="6">
        <v>90</v>
      </c>
    </row>
    <row r="30" spans="1:5" x14ac:dyDescent="0.3">
      <c r="A30" s="10">
        <v>1900</v>
      </c>
      <c r="B30" s="6"/>
      <c r="C30" s="6"/>
      <c r="D30" s="6">
        <v>28</v>
      </c>
      <c r="E30" s="6">
        <v>28</v>
      </c>
    </row>
    <row r="31" spans="1:5" x14ac:dyDescent="0.3">
      <c r="A31" s="10">
        <v>1964.47</v>
      </c>
      <c r="B31" s="6"/>
      <c r="C31" s="6"/>
      <c r="D31" s="6">
        <v>29.999942129630654</v>
      </c>
      <c r="E31" s="6">
        <v>29.999942129630654</v>
      </c>
    </row>
    <row r="32" spans="1:5" x14ac:dyDescent="0.3">
      <c r="A32" s="10">
        <v>1999</v>
      </c>
      <c r="B32" s="6"/>
      <c r="C32" s="6">
        <v>11.933506944449618</v>
      </c>
      <c r="D32" s="6"/>
      <c r="E32" s="6">
        <v>11.933506944449618</v>
      </c>
    </row>
    <row r="33" spans="1:5" x14ac:dyDescent="0.3">
      <c r="A33" s="10">
        <v>2000</v>
      </c>
      <c r="B33" s="6"/>
      <c r="C33" s="6">
        <v>207.7200347222315</v>
      </c>
      <c r="D33" s="6">
        <v>388.70462962963938</v>
      </c>
      <c r="E33" s="6">
        <v>596.42466435187089</v>
      </c>
    </row>
    <row r="34" spans="1:5" x14ac:dyDescent="0.3">
      <c r="A34" s="10">
        <v>2100</v>
      </c>
      <c r="B34" s="6"/>
      <c r="C34" s="6">
        <v>21</v>
      </c>
      <c r="D34" s="6"/>
      <c r="E34" s="6">
        <v>21</v>
      </c>
    </row>
    <row r="35" spans="1:5" x14ac:dyDescent="0.3">
      <c r="A35" s="10">
        <v>2200</v>
      </c>
      <c r="B35" s="6"/>
      <c r="C35" s="6">
        <v>60</v>
      </c>
      <c r="D35" s="6">
        <v>49.98980324074364</v>
      </c>
      <c r="E35" s="6">
        <v>109.98980324074364</v>
      </c>
    </row>
    <row r="36" spans="1:5" x14ac:dyDescent="0.3">
      <c r="A36" s="10">
        <v>2500</v>
      </c>
      <c r="B36" s="6">
        <v>7.9865277777789743</v>
      </c>
      <c r="C36" s="6">
        <v>14</v>
      </c>
      <c r="D36" s="6">
        <v>257.34152777778218</v>
      </c>
      <c r="E36" s="6">
        <v>279.32805555556115</v>
      </c>
    </row>
    <row r="37" spans="1:5" x14ac:dyDescent="0.3">
      <c r="A37" s="10">
        <v>2750</v>
      </c>
      <c r="B37" s="6">
        <v>30.206863425926713</v>
      </c>
      <c r="C37" s="6"/>
      <c r="D37" s="6"/>
      <c r="E37" s="6">
        <v>30.206863425926713</v>
      </c>
    </row>
    <row r="38" spans="1:5" x14ac:dyDescent="0.3">
      <c r="A38" s="10">
        <v>2800</v>
      </c>
      <c r="B38" s="6"/>
      <c r="C38" s="6"/>
      <c r="D38" s="6">
        <v>39.958333333328483</v>
      </c>
      <c r="E38" s="6">
        <v>39.958333333328483</v>
      </c>
    </row>
    <row r="39" spans="1:5" x14ac:dyDescent="0.3">
      <c r="A39" s="10">
        <v>2987</v>
      </c>
      <c r="B39" s="6"/>
      <c r="C39" s="6"/>
      <c r="D39" s="6">
        <v>18.123043981482624</v>
      </c>
      <c r="E39" s="6">
        <v>18.123043981482624</v>
      </c>
    </row>
    <row r="40" spans="1:5" x14ac:dyDescent="0.3">
      <c r="A40" s="10">
        <v>3000</v>
      </c>
      <c r="B40" s="6"/>
      <c r="C40" s="6">
        <v>90</v>
      </c>
      <c r="D40" s="6">
        <v>294.80006944444904</v>
      </c>
      <c r="E40" s="6">
        <v>384.80006944444904</v>
      </c>
    </row>
    <row r="41" spans="1:5" x14ac:dyDescent="0.3">
      <c r="A41" s="10">
        <v>3200</v>
      </c>
      <c r="B41" s="6"/>
      <c r="C41" s="6"/>
      <c r="D41" s="6">
        <v>36.184328703704523</v>
      </c>
      <c r="E41" s="6">
        <v>36.184328703704523</v>
      </c>
    </row>
    <row r="42" spans="1:5" x14ac:dyDescent="0.3">
      <c r="A42" s="10">
        <v>3250</v>
      </c>
      <c r="B42" s="6"/>
      <c r="C42" s="6">
        <v>59.958333333335759</v>
      </c>
      <c r="D42" s="6"/>
      <c r="E42" s="6">
        <v>59.958333333335759</v>
      </c>
    </row>
    <row r="43" spans="1:5" x14ac:dyDescent="0.3">
      <c r="A43" s="10">
        <v>3350</v>
      </c>
      <c r="B43" s="6"/>
      <c r="C43" s="6"/>
      <c r="D43" s="6">
        <v>33.042453703703359</v>
      </c>
      <c r="E43" s="6">
        <v>33.042453703703359</v>
      </c>
    </row>
    <row r="44" spans="1:5" x14ac:dyDescent="0.3">
      <c r="A44" s="10">
        <v>3400</v>
      </c>
      <c r="B44" s="6"/>
      <c r="C44" s="6"/>
      <c r="D44" s="6">
        <v>38.988460648150067</v>
      </c>
      <c r="E44" s="6">
        <v>38.988460648150067</v>
      </c>
    </row>
    <row r="45" spans="1:5" x14ac:dyDescent="0.3">
      <c r="A45" s="10">
        <v>3500</v>
      </c>
      <c r="B45" s="6"/>
      <c r="C45" s="6">
        <v>100.08333333332848</v>
      </c>
      <c r="D45" s="6">
        <v>203.02847222222044</v>
      </c>
      <c r="E45" s="6">
        <v>303.11180555554893</v>
      </c>
    </row>
    <row r="46" spans="1:5" x14ac:dyDescent="0.3">
      <c r="A46" s="10">
        <v>3675</v>
      </c>
      <c r="B46" s="6"/>
      <c r="C46" s="6"/>
      <c r="D46" s="6">
        <v>28.614525462966412</v>
      </c>
      <c r="E46" s="6">
        <v>28.614525462966412</v>
      </c>
    </row>
    <row r="47" spans="1:5" x14ac:dyDescent="0.3">
      <c r="A47" s="10">
        <v>3780</v>
      </c>
      <c r="B47" s="6"/>
      <c r="C47" s="6">
        <v>33</v>
      </c>
      <c r="D47" s="6"/>
      <c r="E47" s="6">
        <v>33</v>
      </c>
    </row>
    <row r="48" spans="1:5" x14ac:dyDescent="0.3">
      <c r="A48" s="10">
        <v>4000</v>
      </c>
      <c r="B48" s="6"/>
      <c r="C48" s="6">
        <v>45.499641203699866</v>
      </c>
      <c r="D48" s="6">
        <v>414.71695601852844</v>
      </c>
      <c r="E48" s="6">
        <v>460.2165972222283</v>
      </c>
    </row>
    <row r="49" spans="1:5" x14ac:dyDescent="0.3">
      <c r="A49" s="10">
        <v>4500</v>
      </c>
      <c r="B49" s="6"/>
      <c r="C49" s="6"/>
      <c r="D49" s="6">
        <v>31.884375000001455</v>
      </c>
      <c r="E49" s="6">
        <v>31.884375000001455</v>
      </c>
    </row>
    <row r="50" spans="1:5" x14ac:dyDescent="0.3">
      <c r="A50" s="10">
        <v>4575</v>
      </c>
      <c r="B50" s="6"/>
      <c r="C50" s="6"/>
      <c r="D50" s="6">
        <v>32.822800925925549</v>
      </c>
      <c r="E50" s="6">
        <v>32.822800925925549</v>
      </c>
    </row>
    <row r="51" spans="1:5" x14ac:dyDescent="0.3">
      <c r="A51" s="10">
        <v>4900</v>
      </c>
      <c r="B51" s="6"/>
      <c r="C51" s="6"/>
      <c r="D51" s="6">
        <v>30</v>
      </c>
      <c r="E51" s="6">
        <v>30</v>
      </c>
    </row>
    <row r="52" spans="1:5" x14ac:dyDescent="0.3">
      <c r="A52" s="10">
        <v>5000</v>
      </c>
      <c r="B52" s="6"/>
      <c r="C52" s="6">
        <v>137.81532407406485</v>
      </c>
      <c r="D52" s="6">
        <v>535.20267361111473</v>
      </c>
      <c r="E52" s="6">
        <v>673.01799768517958</v>
      </c>
    </row>
    <row r="53" spans="1:5" x14ac:dyDescent="0.3">
      <c r="A53" s="10">
        <v>5250</v>
      </c>
      <c r="B53" s="6"/>
      <c r="C53" s="6"/>
      <c r="D53" s="6">
        <v>21</v>
      </c>
      <c r="E53" s="6">
        <v>21</v>
      </c>
    </row>
    <row r="54" spans="1:5" x14ac:dyDescent="0.3">
      <c r="A54" s="10">
        <v>5500</v>
      </c>
      <c r="B54" s="6"/>
      <c r="C54" s="6"/>
      <c r="D54" s="6">
        <v>85.916666666664241</v>
      </c>
      <c r="E54" s="6">
        <v>85.916666666664241</v>
      </c>
    </row>
    <row r="55" spans="1:5" x14ac:dyDescent="0.3">
      <c r="A55" s="10">
        <v>6000</v>
      </c>
      <c r="B55" s="6"/>
      <c r="C55" s="6"/>
      <c r="D55" s="6">
        <v>189.48158564814366</v>
      </c>
      <c r="E55" s="6">
        <v>189.48158564814366</v>
      </c>
    </row>
    <row r="56" spans="1:5" x14ac:dyDescent="0.3">
      <c r="A56" s="10">
        <v>6500</v>
      </c>
      <c r="B56" s="6"/>
      <c r="C56" s="6">
        <v>31.528078703704523</v>
      </c>
      <c r="D56" s="6"/>
      <c r="E56" s="6">
        <v>31.528078703704523</v>
      </c>
    </row>
    <row r="57" spans="1:5" x14ac:dyDescent="0.3">
      <c r="A57" s="10">
        <v>7000</v>
      </c>
      <c r="B57" s="6"/>
      <c r="C57" s="6">
        <v>59.958333333335759</v>
      </c>
      <c r="D57" s="6">
        <v>94.958333333335759</v>
      </c>
      <c r="E57" s="6">
        <v>154.91666666667152</v>
      </c>
    </row>
    <row r="58" spans="1:5" x14ac:dyDescent="0.3">
      <c r="A58" s="10">
        <v>7500</v>
      </c>
      <c r="B58" s="6"/>
      <c r="C58" s="6">
        <v>59.992847222223645</v>
      </c>
      <c r="D58" s="6">
        <v>148</v>
      </c>
      <c r="E58" s="6">
        <v>207.99284722222365</v>
      </c>
    </row>
    <row r="59" spans="1:5" x14ac:dyDescent="0.3">
      <c r="A59" s="10">
        <v>7777</v>
      </c>
      <c r="B59" s="6"/>
      <c r="C59" s="6"/>
      <c r="D59" s="6">
        <v>30.041666666671517</v>
      </c>
      <c r="E59" s="6">
        <v>30.041666666671517</v>
      </c>
    </row>
    <row r="60" spans="1:5" x14ac:dyDescent="0.3">
      <c r="A60" s="10">
        <v>8000</v>
      </c>
      <c r="B60" s="6"/>
      <c r="C60" s="6">
        <v>60</v>
      </c>
      <c r="D60" s="6">
        <v>81</v>
      </c>
      <c r="E60" s="6">
        <v>141</v>
      </c>
    </row>
    <row r="61" spans="1:5" x14ac:dyDescent="0.3">
      <c r="A61" s="10">
        <v>8500</v>
      </c>
      <c r="B61" s="6"/>
      <c r="C61" s="6"/>
      <c r="D61" s="6">
        <v>30</v>
      </c>
      <c r="E61" s="6">
        <v>30</v>
      </c>
    </row>
    <row r="62" spans="1:5" x14ac:dyDescent="0.3">
      <c r="A62" s="10">
        <v>10000</v>
      </c>
      <c r="B62" s="6">
        <v>60</v>
      </c>
      <c r="C62" s="6">
        <v>110</v>
      </c>
      <c r="D62" s="6">
        <v>318.16043981481198</v>
      </c>
      <c r="E62" s="6">
        <v>488.16043981481198</v>
      </c>
    </row>
    <row r="63" spans="1:5" x14ac:dyDescent="0.3">
      <c r="A63" s="10">
        <v>12000</v>
      </c>
      <c r="B63" s="6"/>
      <c r="C63" s="6"/>
      <c r="D63" s="6">
        <v>30</v>
      </c>
      <c r="E63" s="6">
        <v>30</v>
      </c>
    </row>
    <row r="64" spans="1:5" x14ac:dyDescent="0.3">
      <c r="A64" s="10">
        <v>12001</v>
      </c>
      <c r="B64" s="6"/>
      <c r="C64" s="6">
        <v>30</v>
      </c>
      <c r="D64" s="6"/>
      <c r="E64" s="6">
        <v>30</v>
      </c>
    </row>
    <row r="65" spans="1:5" x14ac:dyDescent="0.3">
      <c r="A65" s="10">
        <v>12500</v>
      </c>
      <c r="B65" s="6"/>
      <c r="C65" s="6"/>
      <c r="D65" s="6">
        <v>25</v>
      </c>
      <c r="E65" s="6">
        <v>25</v>
      </c>
    </row>
    <row r="66" spans="1:5" x14ac:dyDescent="0.3">
      <c r="A66" s="10">
        <v>12800</v>
      </c>
      <c r="B66" s="6"/>
      <c r="C66" s="6"/>
      <c r="D66" s="6">
        <v>30</v>
      </c>
      <c r="E66" s="6">
        <v>30</v>
      </c>
    </row>
    <row r="67" spans="1:5" x14ac:dyDescent="0.3">
      <c r="A67" s="10">
        <v>14000</v>
      </c>
      <c r="B67" s="6"/>
      <c r="C67" s="6"/>
      <c r="D67" s="6">
        <v>42.594606481485243</v>
      </c>
      <c r="E67" s="6">
        <v>42.594606481485243</v>
      </c>
    </row>
    <row r="68" spans="1:5" x14ac:dyDescent="0.3">
      <c r="A68" s="10">
        <v>14500</v>
      </c>
      <c r="B68" s="6"/>
      <c r="C68" s="6">
        <v>50.137581018519995</v>
      </c>
      <c r="D68" s="6"/>
      <c r="E68" s="6">
        <v>50.137581018519995</v>
      </c>
    </row>
    <row r="69" spans="1:5" x14ac:dyDescent="0.3">
      <c r="A69" s="10">
        <v>15000</v>
      </c>
      <c r="B69" s="6"/>
      <c r="C69" s="6">
        <v>60</v>
      </c>
      <c r="D69" s="6">
        <v>184.81385416666308</v>
      </c>
      <c r="E69" s="6">
        <v>244.81385416666308</v>
      </c>
    </row>
    <row r="70" spans="1:5" x14ac:dyDescent="0.3">
      <c r="A70" s="10">
        <v>16000</v>
      </c>
      <c r="B70" s="6"/>
      <c r="C70" s="6">
        <v>61.476388888884685</v>
      </c>
      <c r="D70" s="6">
        <v>26.98750000000291</v>
      </c>
      <c r="E70" s="6">
        <v>88.463888888887595</v>
      </c>
    </row>
    <row r="71" spans="1:5" x14ac:dyDescent="0.3">
      <c r="A71" s="10">
        <v>18000</v>
      </c>
      <c r="B71" s="6"/>
      <c r="C71" s="6"/>
      <c r="D71" s="6">
        <v>21</v>
      </c>
      <c r="E71" s="6">
        <v>21</v>
      </c>
    </row>
    <row r="72" spans="1:5" x14ac:dyDescent="0.3">
      <c r="A72" s="10">
        <v>19980</v>
      </c>
      <c r="B72" s="6"/>
      <c r="C72" s="6">
        <v>49.176620370373712</v>
      </c>
      <c r="D72" s="6"/>
      <c r="E72" s="6">
        <v>49.176620370373712</v>
      </c>
    </row>
    <row r="73" spans="1:5" x14ac:dyDescent="0.3">
      <c r="A73" s="10">
        <v>20000</v>
      </c>
      <c r="B73" s="6"/>
      <c r="C73" s="6">
        <v>184.95833333333576</v>
      </c>
      <c r="D73" s="6">
        <v>109.77773148148117</v>
      </c>
      <c r="E73" s="6">
        <v>294.73606481481693</v>
      </c>
    </row>
    <row r="74" spans="1:5" x14ac:dyDescent="0.3">
      <c r="A74" s="10">
        <v>24500</v>
      </c>
      <c r="B74" s="6"/>
      <c r="C74" s="6">
        <v>59.958333333335759</v>
      </c>
      <c r="D74" s="6"/>
      <c r="E74" s="6">
        <v>59.958333333335759</v>
      </c>
    </row>
    <row r="75" spans="1:5" x14ac:dyDescent="0.3">
      <c r="A75" s="10">
        <v>25000</v>
      </c>
      <c r="B75" s="6">
        <v>20</v>
      </c>
      <c r="C75" s="6">
        <v>59.958333333335759</v>
      </c>
      <c r="D75" s="6">
        <v>245.57787037037633</v>
      </c>
      <c r="E75" s="6">
        <v>325.53620370371209</v>
      </c>
    </row>
    <row r="76" spans="1:5" x14ac:dyDescent="0.3">
      <c r="A76" s="10">
        <v>27000</v>
      </c>
      <c r="B76" s="6"/>
      <c r="C76" s="6"/>
      <c r="D76" s="6">
        <v>30</v>
      </c>
      <c r="E76" s="6">
        <v>30</v>
      </c>
    </row>
    <row r="77" spans="1:5" x14ac:dyDescent="0.3">
      <c r="A77" s="10">
        <v>30000</v>
      </c>
      <c r="B77" s="6"/>
      <c r="C77" s="6">
        <v>60</v>
      </c>
      <c r="D77" s="6">
        <v>90.390601851853717</v>
      </c>
      <c r="E77" s="6">
        <v>150.39060185185372</v>
      </c>
    </row>
    <row r="78" spans="1:5" x14ac:dyDescent="0.3">
      <c r="A78" s="10">
        <v>32768</v>
      </c>
      <c r="B78" s="6"/>
      <c r="C78" s="6"/>
      <c r="D78" s="6">
        <v>30</v>
      </c>
      <c r="E78" s="6">
        <v>30</v>
      </c>
    </row>
    <row r="79" spans="1:5" x14ac:dyDescent="0.3">
      <c r="A79" s="10">
        <v>35000</v>
      </c>
      <c r="B79" s="6"/>
      <c r="C79" s="6"/>
      <c r="D79" s="6">
        <v>30</v>
      </c>
      <c r="E79" s="6">
        <v>30</v>
      </c>
    </row>
    <row r="80" spans="1:5" x14ac:dyDescent="0.3">
      <c r="A80" s="10">
        <v>38000</v>
      </c>
      <c r="B80" s="6"/>
      <c r="C80" s="6"/>
      <c r="D80" s="6">
        <v>30</v>
      </c>
      <c r="E80" s="6">
        <v>30</v>
      </c>
    </row>
    <row r="81" spans="1:5" x14ac:dyDescent="0.3">
      <c r="A81" s="10">
        <v>40000</v>
      </c>
      <c r="B81" s="6"/>
      <c r="C81" s="6"/>
      <c r="D81" s="6">
        <v>59.958333333335759</v>
      </c>
      <c r="E81" s="6">
        <v>59.958333333335759</v>
      </c>
    </row>
    <row r="82" spans="1:5" x14ac:dyDescent="0.3">
      <c r="A82" s="10">
        <v>42000</v>
      </c>
      <c r="B82" s="6"/>
      <c r="C82" s="6"/>
      <c r="D82" s="6">
        <v>32.51989583332761</v>
      </c>
      <c r="E82" s="6">
        <v>32.51989583332761</v>
      </c>
    </row>
    <row r="83" spans="1:5" x14ac:dyDescent="0.3">
      <c r="A83" s="10">
        <v>48000</v>
      </c>
      <c r="B83" s="6"/>
      <c r="C83" s="6"/>
      <c r="D83" s="6">
        <v>48</v>
      </c>
      <c r="E83" s="6">
        <v>48</v>
      </c>
    </row>
    <row r="84" spans="1:5" x14ac:dyDescent="0.3">
      <c r="A84" s="10">
        <v>50000</v>
      </c>
      <c r="B84" s="6"/>
      <c r="C84" s="6">
        <v>89.568738425921765</v>
      </c>
      <c r="D84" s="6">
        <v>68.066064814811398</v>
      </c>
      <c r="E84" s="6">
        <v>157.63480324073316</v>
      </c>
    </row>
    <row r="85" spans="1:5" x14ac:dyDescent="0.3">
      <c r="A85" s="10">
        <v>65000</v>
      </c>
      <c r="B85" s="6"/>
      <c r="C85" s="6">
        <v>45.018958333334012</v>
      </c>
      <c r="D85" s="6"/>
      <c r="E85" s="6">
        <v>45.018958333334012</v>
      </c>
    </row>
    <row r="86" spans="1:5" x14ac:dyDescent="0.3">
      <c r="A86" s="10">
        <v>150000</v>
      </c>
      <c r="B86" s="6"/>
      <c r="C86" s="6"/>
      <c r="D86" s="6">
        <v>45</v>
      </c>
      <c r="E86" s="6">
        <v>45</v>
      </c>
    </row>
    <row r="87" spans="1:5" x14ac:dyDescent="0.3">
      <c r="A87" s="10">
        <v>300000</v>
      </c>
      <c r="B87" s="6"/>
      <c r="C87" s="6">
        <v>45</v>
      </c>
      <c r="D87" s="6"/>
      <c r="E87" s="6">
        <v>45</v>
      </c>
    </row>
    <row r="88" spans="1:5" x14ac:dyDescent="0.3">
      <c r="A88" s="10">
        <v>500000</v>
      </c>
      <c r="B88" s="6"/>
      <c r="C88" s="6">
        <v>90</v>
      </c>
      <c r="D88" s="6"/>
      <c r="E88" s="6">
        <v>90</v>
      </c>
    </row>
    <row r="89" spans="1:5" x14ac:dyDescent="0.3">
      <c r="A89" s="10" t="s">
        <v>8361</v>
      </c>
      <c r="B89" s="6">
        <v>199.19339120370569</v>
      </c>
      <c r="C89" s="6">
        <v>2259.1432175925947</v>
      </c>
      <c r="D89" s="6">
        <v>6963.1606018518869</v>
      </c>
      <c r="E89" s="6">
        <v>9421.4972106481873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U4115"/>
  <sheetViews>
    <sheetView zoomScale="55" zoomScaleNormal="55" workbookViewId="0"/>
  </sheetViews>
  <sheetFormatPr defaultRowHeight="14.4" x14ac:dyDescent="0.3"/>
  <cols>
    <col min="2" max="2" width="38.44140625" style="3" customWidth="1"/>
    <col min="3" max="3" width="40.33203125" style="3" customWidth="1"/>
    <col min="4" max="4" width="8.88671875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3.21875" style="8" customWidth="1"/>
    <col min="16" max="16" width="22.21875" style="6" customWidth="1"/>
    <col min="17" max="17" width="35.109375" customWidth="1"/>
    <col min="18" max="18" width="30.109375" customWidth="1"/>
    <col min="19" max="19" width="34" customWidth="1"/>
    <col min="20" max="20" width="33" customWidth="1"/>
    <col min="21" max="21" width="27.109375" customWidth="1"/>
  </cols>
  <sheetData>
    <row r="1" spans="1:21" ht="26.4" customHeight="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5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8389</v>
      </c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IF(D2&lt;&gt;0,E2/D2*100,100)</f>
        <v>136.85882352941178</v>
      </c>
      <c r="P2" s="6">
        <f>IF(L2&lt;&gt;0,E2/L2,0)</f>
        <v>63.917582417582416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 s="6">
        <f>T2-S2</f>
        <v>31.117928240739275</v>
      </c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IF(D3&lt;&gt;0, (E3/D3)*100, 0)</f>
        <v>142.60827250608273</v>
      </c>
      <c r="P3" s="6">
        <f t="shared" ref="P3:P66" si="1">IF(L3&lt;&gt;0,E3/L3,0)</f>
        <v>185.48101265822785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 s="6">
        <f t="shared" ref="U3:U66" si="4">T3-S3</f>
        <v>30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6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 s="6">
        <f t="shared" si="4"/>
        <v>10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6">
        <f t="shared" si="1"/>
        <v>69.266666666666666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 s="6">
        <f t="shared" si="4"/>
        <v>30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6">
        <f t="shared" si="1"/>
        <v>190.55028169014085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 s="6">
        <f t="shared" si="4"/>
        <v>30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6">
        <f t="shared" si="1"/>
        <v>93.40425531914893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 s="6">
        <f t="shared" si="4"/>
        <v>16.299687500002619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6">
        <f t="shared" si="1"/>
        <v>146.87931034482759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 s="6">
        <f t="shared" si="4"/>
        <v>10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6">
        <f t="shared" si="1"/>
        <v>159.82456140350877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 s="6">
        <f t="shared" si="4"/>
        <v>40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6">
        <f t="shared" si="1"/>
        <v>291.79333333333335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 s="6">
        <f t="shared" si="4"/>
        <v>6.9304166666697711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6">
        <f t="shared" si="1"/>
        <v>31.499500000000001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 s="6">
        <f t="shared" si="4"/>
        <v>30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6">
        <f t="shared" si="1"/>
        <v>158.68421052631578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 s="6">
        <f t="shared" si="4"/>
        <v>35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6">
        <f t="shared" si="1"/>
        <v>80.333333333333329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 s="6">
        <f t="shared" si="4"/>
        <v>31.346504629633273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6">
        <f t="shared" si="1"/>
        <v>59.961305925030231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 s="6">
        <f t="shared" si="4"/>
        <v>44.41174768518249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6">
        <f t="shared" si="1"/>
        <v>109.78431372549019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 s="6">
        <f t="shared" si="4"/>
        <v>36.174895833333721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6">
        <f t="shared" si="1"/>
        <v>147.70731707317074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 s="6">
        <f t="shared" si="4"/>
        <v>25.556157407409046</v>
      </c>
    </row>
    <row r="17" spans="1:21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6">
        <f t="shared" si="1"/>
        <v>21.755102040816325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 s="6">
        <f t="shared" si="4"/>
        <v>18.451180555552128</v>
      </c>
    </row>
    <row r="18" spans="1:21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6">
        <f t="shared" si="1"/>
        <v>171.84285714285716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 s="6">
        <f t="shared" si="4"/>
        <v>45.432743055549508</v>
      </c>
    </row>
    <row r="19" spans="1:21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6">
        <f t="shared" si="1"/>
        <v>41.944444444444443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 s="6">
        <f t="shared" si="4"/>
        <v>30.041666666664241</v>
      </c>
    </row>
    <row r="20" spans="1:21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6">
        <f t="shared" si="1"/>
        <v>93.264122807017543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 s="6">
        <f t="shared" si="4"/>
        <v>30</v>
      </c>
    </row>
    <row r="21" spans="1:21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6">
        <f t="shared" si="1"/>
        <v>56.136363636363633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 s="6">
        <f t="shared" si="4"/>
        <v>30</v>
      </c>
    </row>
    <row r="22" spans="1:21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6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 s="6">
        <f t="shared" si="4"/>
        <v>60</v>
      </c>
    </row>
    <row r="23" spans="1:21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6">
        <f t="shared" si="1"/>
        <v>199.9009900990099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 s="6">
        <f t="shared" si="4"/>
        <v>30</v>
      </c>
    </row>
    <row r="24" spans="1:21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6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 s="6">
        <f t="shared" si="4"/>
        <v>15.421296296299261</v>
      </c>
    </row>
    <row r="25" spans="1:21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6">
        <f t="shared" si="1"/>
        <v>103.04347826086956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 s="6">
        <f t="shared" si="4"/>
        <v>26.859942129631236</v>
      </c>
    </row>
    <row r="26" spans="1:21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6">
        <f t="shared" si="1"/>
        <v>66.346149825783982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 s="6">
        <f t="shared" si="4"/>
        <v>32.998576388898073</v>
      </c>
    </row>
    <row r="27" spans="1:21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6">
        <f t="shared" si="1"/>
        <v>57.142857142857146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 s="6">
        <f t="shared" si="4"/>
        <v>60</v>
      </c>
    </row>
    <row r="28" spans="1:21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6">
        <f t="shared" si="1"/>
        <v>102.10526315789474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 s="6">
        <f t="shared" si="4"/>
        <v>40</v>
      </c>
    </row>
    <row r="29" spans="1:21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6">
        <f t="shared" si="1"/>
        <v>148.96666666666667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 s="6">
        <f t="shared" si="4"/>
        <v>30.041666666671517</v>
      </c>
    </row>
    <row r="30" spans="1:21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6">
        <f t="shared" si="1"/>
        <v>169.6056338028169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 s="6">
        <f t="shared" si="4"/>
        <v>30</v>
      </c>
    </row>
    <row r="31" spans="1:21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6">
        <f t="shared" si="1"/>
        <v>31.623931623931625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 s="6">
        <f t="shared" si="4"/>
        <v>30</v>
      </c>
    </row>
    <row r="32" spans="1:21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6">
        <f t="shared" si="1"/>
        <v>76.45264150943396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 s="6">
        <f t="shared" si="4"/>
        <v>30</v>
      </c>
    </row>
    <row r="33" spans="1:21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6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 s="6">
        <f t="shared" si="4"/>
        <v>18</v>
      </c>
    </row>
    <row r="34" spans="1:21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6">
        <f t="shared" si="1"/>
        <v>320.44943820224717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 s="6">
        <f t="shared" si="4"/>
        <v>41.538460648152977</v>
      </c>
    </row>
    <row r="35" spans="1:21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6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 s="6">
        <f t="shared" si="4"/>
        <v>30.041666666671517</v>
      </c>
    </row>
    <row r="36" spans="1:21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6">
        <f t="shared" si="1"/>
        <v>49.882352941176471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 s="6">
        <f t="shared" si="4"/>
        <v>15</v>
      </c>
    </row>
    <row r="37" spans="1:21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6">
        <f t="shared" si="1"/>
        <v>59.464285714285715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 s="6">
        <f t="shared" si="4"/>
        <v>23.708171296297223</v>
      </c>
    </row>
    <row r="38" spans="1:21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6">
        <f t="shared" si="1"/>
        <v>193.84090909090909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 s="6">
        <f t="shared" si="4"/>
        <v>29.958333333328483</v>
      </c>
    </row>
    <row r="39" spans="1:21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6">
        <f t="shared" si="1"/>
        <v>159.51383399209487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 s="6">
        <f t="shared" si="4"/>
        <v>30</v>
      </c>
    </row>
    <row r="40" spans="1:21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6">
        <f t="shared" si="1"/>
        <v>41.68181818181818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 s="6">
        <f t="shared" si="4"/>
        <v>30</v>
      </c>
    </row>
    <row r="41" spans="1:21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6">
        <f t="shared" si="1"/>
        <v>150.89861751152074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 s="6">
        <f t="shared" si="4"/>
        <v>30.910555555557949</v>
      </c>
    </row>
    <row r="42" spans="1:21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6">
        <f t="shared" si="1"/>
        <v>126.6875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 s="6">
        <f t="shared" si="4"/>
        <v>19.952685185184237</v>
      </c>
    </row>
    <row r="43" spans="1:21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6">
        <f t="shared" si="1"/>
        <v>105.26315789473684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 s="6">
        <f t="shared" si="4"/>
        <v>30</v>
      </c>
    </row>
    <row r="44" spans="1:21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6">
        <f t="shared" si="1"/>
        <v>117.51479289940828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 s="6">
        <f t="shared" si="4"/>
        <v>30</v>
      </c>
    </row>
    <row r="45" spans="1:21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6">
        <f t="shared" si="1"/>
        <v>117.36121673003802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 s="6">
        <f t="shared" si="4"/>
        <v>30.209652777775773</v>
      </c>
    </row>
    <row r="46" spans="1:21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6">
        <f t="shared" si="1"/>
        <v>133.33333333333334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 s="6">
        <f t="shared" si="4"/>
        <v>45</v>
      </c>
    </row>
    <row r="47" spans="1:21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6">
        <f t="shared" si="1"/>
        <v>98.360655737704917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 s="6">
        <f t="shared" si="4"/>
        <v>30</v>
      </c>
    </row>
    <row r="48" spans="1:21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6">
        <f t="shared" si="1"/>
        <v>194.44444444444446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 s="6">
        <f t="shared" si="4"/>
        <v>30</v>
      </c>
    </row>
    <row r="49" spans="1:21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6">
        <f t="shared" si="1"/>
        <v>76.865000000000009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 s="6">
        <f t="shared" si="4"/>
        <v>60.041666666664241</v>
      </c>
    </row>
    <row r="50" spans="1:21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6">
        <f t="shared" si="1"/>
        <v>56.815789473684212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 s="6">
        <f t="shared" si="4"/>
        <v>30.983101851852552</v>
      </c>
    </row>
    <row r="51" spans="1:2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6">
        <f t="shared" si="1"/>
        <v>137.93103448275863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 s="6">
        <f t="shared" si="4"/>
        <v>30</v>
      </c>
    </row>
    <row r="52" spans="1:21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6">
        <f t="shared" si="1"/>
        <v>27.272727272727273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 s="6">
        <f t="shared" si="4"/>
        <v>38.955347222217824</v>
      </c>
    </row>
    <row r="53" spans="1:21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6">
        <f t="shared" si="1"/>
        <v>118.33613445378151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 s="6">
        <f t="shared" si="4"/>
        <v>30</v>
      </c>
    </row>
    <row r="54" spans="1:21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6">
        <f t="shared" si="1"/>
        <v>223.48076923076923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 s="6">
        <f t="shared" si="4"/>
        <v>30</v>
      </c>
    </row>
    <row r="55" spans="1:21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6">
        <f t="shared" si="1"/>
        <v>28.111111111111111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 s="6">
        <f t="shared" si="4"/>
        <v>14.367534722223354</v>
      </c>
    </row>
    <row r="56" spans="1:21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6">
        <f t="shared" si="1"/>
        <v>194.23076923076923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 s="6">
        <f t="shared" si="4"/>
        <v>30</v>
      </c>
    </row>
    <row r="57" spans="1:21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6">
        <f t="shared" si="1"/>
        <v>128.95348837209303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 s="6">
        <f t="shared" si="4"/>
        <v>21</v>
      </c>
    </row>
    <row r="58" spans="1:21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6">
        <f t="shared" si="1"/>
        <v>49.316091954022987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 s="6">
        <f t="shared" si="4"/>
        <v>14.117777777784795</v>
      </c>
    </row>
    <row r="59" spans="1:21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6">
        <f t="shared" si="1"/>
        <v>221.52173913043478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 s="6">
        <f t="shared" si="4"/>
        <v>30</v>
      </c>
    </row>
    <row r="60" spans="1:21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6">
        <f t="shared" si="1"/>
        <v>137.21333333333334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 s="6">
        <f t="shared" si="4"/>
        <v>30.041666666664241</v>
      </c>
    </row>
    <row r="61" spans="1:21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6">
        <f t="shared" si="1"/>
        <v>606.82242424242418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 s="6">
        <f t="shared" si="4"/>
        <v>31.639166666660458</v>
      </c>
    </row>
    <row r="62" spans="1:21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6">
        <f t="shared" si="1"/>
        <v>43.040092592592593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 s="6">
        <f t="shared" si="4"/>
        <v>19.098182870373421</v>
      </c>
    </row>
    <row r="63" spans="1:21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6">
        <f t="shared" si="1"/>
        <v>322.39130434782606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 s="6">
        <f t="shared" si="4"/>
        <v>22</v>
      </c>
    </row>
    <row r="64" spans="1:21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6">
        <f t="shared" si="1"/>
        <v>96.708333333333329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 s="6">
        <f t="shared" si="4"/>
        <v>25</v>
      </c>
    </row>
    <row r="65" spans="1:21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6">
        <f t="shared" si="1"/>
        <v>35.474531249999998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 s="6">
        <f t="shared" si="4"/>
        <v>23.295451388890797</v>
      </c>
    </row>
    <row r="66" spans="1:21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173.33333333333334</v>
      </c>
      <c r="P66" s="6">
        <f t="shared" si="1"/>
        <v>86.666666666666671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 s="6">
        <f t="shared" si="4"/>
        <v>30</v>
      </c>
    </row>
    <row r="67" spans="1:21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5">IF(D67&lt;&gt;0, (E67/D67)*100, 0)</f>
        <v>107.52857142857141</v>
      </c>
      <c r="P67" s="6">
        <f t="shared" ref="P67:P130" si="6">IF(L67&lt;&gt;0,E67/L67,0)</f>
        <v>132.05263157894737</v>
      </c>
      <c r="Q67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 s="6">
        <f t="shared" ref="U67:U130" si="9">T67-S67</f>
        <v>26.428078703698702</v>
      </c>
    </row>
    <row r="68" spans="1:21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5"/>
        <v>118.6</v>
      </c>
      <c r="P68" s="6">
        <f t="shared" si="6"/>
        <v>91.230769230769226</v>
      </c>
      <c r="Q68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 s="6">
        <f t="shared" si="9"/>
        <v>30</v>
      </c>
    </row>
    <row r="69" spans="1:21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5"/>
        <v>116.25000000000001</v>
      </c>
      <c r="P69" s="6">
        <f t="shared" si="6"/>
        <v>116.25</v>
      </c>
      <c r="Q69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 s="6">
        <f t="shared" si="9"/>
        <v>30</v>
      </c>
    </row>
    <row r="70" spans="1:21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5"/>
        <v>127.16666666666667</v>
      </c>
      <c r="P70" s="6">
        <f t="shared" si="6"/>
        <v>21.194444444444443</v>
      </c>
      <c r="Q70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 s="6">
        <f t="shared" si="9"/>
        <v>30</v>
      </c>
    </row>
    <row r="71" spans="1:21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5"/>
        <v>110.9423</v>
      </c>
      <c r="P71" s="6">
        <f t="shared" si="6"/>
        <v>62.327134831460668</v>
      </c>
      <c r="Q71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 s="6">
        <f t="shared" si="9"/>
        <v>32.103182870370802</v>
      </c>
    </row>
    <row r="72" spans="1:21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5"/>
        <v>127.2</v>
      </c>
      <c r="P72" s="6">
        <f t="shared" si="6"/>
        <v>37.411764705882355</v>
      </c>
      <c r="Q72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 s="6">
        <f t="shared" si="9"/>
        <v>60</v>
      </c>
    </row>
    <row r="73" spans="1:21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5"/>
        <v>123.94444444444443</v>
      </c>
      <c r="P73" s="6">
        <f t="shared" si="6"/>
        <v>69.71875</v>
      </c>
      <c r="Q73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 s="6">
        <f t="shared" si="9"/>
        <v>60</v>
      </c>
    </row>
    <row r="74" spans="1:21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5"/>
        <v>108.40909090909091</v>
      </c>
      <c r="P74" s="6">
        <f t="shared" si="6"/>
        <v>58.170731707317074</v>
      </c>
      <c r="Q74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 s="6">
        <f t="shared" si="9"/>
        <v>19.98980324074364</v>
      </c>
    </row>
    <row r="75" spans="1:21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5"/>
        <v>100</v>
      </c>
      <c r="P75" s="6">
        <f t="shared" si="6"/>
        <v>50</v>
      </c>
      <c r="Q75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 s="6">
        <f t="shared" si="9"/>
        <v>78.409212962964375</v>
      </c>
    </row>
    <row r="76" spans="1:21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5"/>
        <v>112.93199999999999</v>
      </c>
      <c r="P76" s="6">
        <f t="shared" si="6"/>
        <v>19.471034482758618</v>
      </c>
      <c r="Q76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 s="6">
        <f t="shared" si="9"/>
        <v>30</v>
      </c>
    </row>
    <row r="77" spans="1:21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5"/>
        <v>115.42857142857143</v>
      </c>
      <c r="P77" s="6">
        <f t="shared" si="6"/>
        <v>85.957446808510639</v>
      </c>
      <c r="Q77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 s="6">
        <f t="shared" si="9"/>
        <v>30</v>
      </c>
    </row>
    <row r="78" spans="1:21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5"/>
        <v>153.33333333333334</v>
      </c>
      <c r="P78" s="6">
        <f t="shared" si="6"/>
        <v>30.666666666666668</v>
      </c>
      <c r="Q78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 s="6">
        <f t="shared" si="9"/>
        <v>60.041666666664241</v>
      </c>
    </row>
    <row r="79" spans="1:21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5"/>
        <v>392.5</v>
      </c>
      <c r="P79" s="6">
        <f t="shared" si="6"/>
        <v>60.384615384615387</v>
      </c>
      <c r="Q79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 s="6">
        <f t="shared" si="9"/>
        <v>52.97943287036469</v>
      </c>
    </row>
    <row r="80" spans="1:21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5"/>
        <v>2702</v>
      </c>
      <c r="P80" s="6">
        <f t="shared" si="6"/>
        <v>38.6</v>
      </c>
      <c r="Q80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 s="6">
        <f t="shared" si="9"/>
        <v>10</v>
      </c>
    </row>
    <row r="81" spans="1:21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5"/>
        <v>127</v>
      </c>
      <c r="P81" s="6">
        <f t="shared" si="6"/>
        <v>40.268292682926827</v>
      </c>
      <c r="Q81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 s="6">
        <f t="shared" si="9"/>
        <v>30</v>
      </c>
    </row>
    <row r="82" spans="1:21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5"/>
        <v>107.25</v>
      </c>
      <c r="P82" s="6">
        <f t="shared" si="6"/>
        <v>273.82978723404256</v>
      </c>
      <c r="Q82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 s="6">
        <f t="shared" si="9"/>
        <v>35</v>
      </c>
    </row>
    <row r="83" spans="1:21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5"/>
        <v>198</v>
      </c>
      <c r="P83" s="6">
        <f t="shared" si="6"/>
        <v>53.035714285714285</v>
      </c>
      <c r="Q83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 s="6">
        <f t="shared" si="9"/>
        <v>3.9675115740683395</v>
      </c>
    </row>
    <row r="84" spans="1:21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5"/>
        <v>100.01249999999999</v>
      </c>
      <c r="P84" s="6">
        <f t="shared" si="6"/>
        <v>40.005000000000003</v>
      </c>
      <c r="Q84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 s="6">
        <f t="shared" si="9"/>
        <v>30</v>
      </c>
    </row>
    <row r="85" spans="1:21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5"/>
        <v>102.49999999999999</v>
      </c>
      <c r="P85" s="6">
        <f t="shared" si="6"/>
        <v>15.76923076923077</v>
      </c>
      <c r="Q85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 s="6">
        <f t="shared" si="9"/>
        <v>14.863553240749752</v>
      </c>
    </row>
    <row r="86" spans="1:21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5"/>
        <v>100</v>
      </c>
      <c r="P86" s="6">
        <f t="shared" si="6"/>
        <v>71.428571428571431</v>
      </c>
      <c r="Q86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 s="6">
        <f t="shared" si="9"/>
        <v>30</v>
      </c>
    </row>
    <row r="87" spans="1:21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5"/>
        <v>125.49999999999999</v>
      </c>
      <c r="P87" s="6">
        <f t="shared" si="6"/>
        <v>71.714285714285708</v>
      </c>
      <c r="Q87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 s="6">
        <f t="shared" si="9"/>
        <v>30</v>
      </c>
    </row>
    <row r="88" spans="1:21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5"/>
        <v>106.46666666666667</v>
      </c>
      <c r="P88" s="6">
        <f t="shared" si="6"/>
        <v>375.76470588235293</v>
      </c>
      <c r="Q88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 s="6">
        <f t="shared" si="9"/>
        <v>74.041666666656965</v>
      </c>
    </row>
    <row r="89" spans="1:21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5"/>
        <v>104.60000000000001</v>
      </c>
      <c r="P89" s="6">
        <f t="shared" si="6"/>
        <v>104.6</v>
      </c>
      <c r="Q89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 s="6">
        <f t="shared" si="9"/>
        <v>9.5307523148221662</v>
      </c>
    </row>
    <row r="90" spans="1:21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5"/>
        <v>102.85714285714285</v>
      </c>
      <c r="P90" s="6">
        <f t="shared" si="6"/>
        <v>60</v>
      </c>
      <c r="Q90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 s="6">
        <f t="shared" si="9"/>
        <v>26</v>
      </c>
    </row>
    <row r="91" spans="1:21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5"/>
        <v>115.06666666666668</v>
      </c>
      <c r="P91" s="6">
        <f t="shared" si="6"/>
        <v>123.28571428571429</v>
      </c>
      <c r="Q91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 s="6">
        <f t="shared" si="9"/>
        <v>25</v>
      </c>
    </row>
    <row r="92" spans="1:21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5"/>
        <v>100.4</v>
      </c>
      <c r="P92" s="6">
        <f t="shared" si="6"/>
        <v>31.375</v>
      </c>
      <c r="Q92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 s="6">
        <f t="shared" si="9"/>
        <v>30</v>
      </c>
    </row>
    <row r="93" spans="1:21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5"/>
        <v>120</v>
      </c>
      <c r="P93" s="6">
        <f t="shared" si="6"/>
        <v>78.260869565217391</v>
      </c>
      <c r="Q93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 s="6">
        <f t="shared" si="9"/>
        <v>61</v>
      </c>
    </row>
    <row r="94" spans="1:21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5"/>
        <v>105.2</v>
      </c>
      <c r="P94" s="6">
        <f t="shared" si="6"/>
        <v>122.32558139534883</v>
      </c>
      <c r="Q94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 s="6">
        <f t="shared" si="9"/>
        <v>46.134456018509809</v>
      </c>
    </row>
    <row r="95" spans="1:21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5"/>
        <v>110.60000000000001</v>
      </c>
      <c r="P95" s="6">
        <f t="shared" si="6"/>
        <v>73.733333333333334</v>
      </c>
      <c r="Q95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 s="6">
        <f t="shared" si="9"/>
        <v>28.01693287037051</v>
      </c>
    </row>
    <row r="96" spans="1:21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5"/>
        <v>104</v>
      </c>
      <c r="P96" s="6">
        <f t="shared" si="6"/>
        <v>21.666666666666668</v>
      </c>
      <c r="Q96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 s="6">
        <f t="shared" si="9"/>
        <v>20</v>
      </c>
    </row>
    <row r="97" spans="1:21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5"/>
        <v>131.42857142857142</v>
      </c>
      <c r="P97" s="6">
        <f t="shared" si="6"/>
        <v>21.904761904761905</v>
      </c>
      <c r="Q97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 s="6">
        <f t="shared" si="9"/>
        <v>30</v>
      </c>
    </row>
    <row r="98" spans="1:21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5"/>
        <v>114.66666666666667</v>
      </c>
      <c r="P98" s="6">
        <f t="shared" si="6"/>
        <v>50.588235294117645</v>
      </c>
      <c r="Q98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 s="6">
        <f t="shared" si="9"/>
        <v>66.462488425924676</v>
      </c>
    </row>
    <row r="99" spans="1:21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5"/>
        <v>106.25</v>
      </c>
      <c r="P99" s="6">
        <f t="shared" si="6"/>
        <v>53.125</v>
      </c>
      <c r="Q99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 s="6">
        <f t="shared" si="9"/>
        <v>30</v>
      </c>
    </row>
    <row r="100" spans="1:21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5"/>
        <v>106.25</v>
      </c>
      <c r="P100" s="6">
        <f t="shared" si="6"/>
        <v>56.666666666666664</v>
      </c>
      <c r="Q100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 s="6">
        <f t="shared" si="9"/>
        <v>36.184328703704523</v>
      </c>
    </row>
    <row r="101" spans="1:21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5"/>
        <v>106.01933333333334</v>
      </c>
      <c r="P101" s="6">
        <f t="shared" si="6"/>
        <v>40.776666666666664</v>
      </c>
      <c r="Q101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 s="6">
        <f t="shared" si="9"/>
        <v>30</v>
      </c>
    </row>
    <row r="102" spans="1:21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5"/>
        <v>100</v>
      </c>
      <c r="P102" s="6">
        <f t="shared" si="6"/>
        <v>192.30769230769232</v>
      </c>
      <c r="Q102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 s="6">
        <f t="shared" si="9"/>
        <v>20.041666666664241</v>
      </c>
    </row>
    <row r="103" spans="1:21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5"/>
        <v>100</v>
      </c>
      <c r="P103" s="6">
        <f t="shared" si="6"/>
        <v>100</v>
      </c>
      <c r="Q103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 s="6">
        <f t="shared" si="9"/>
        <v>24</v>
      </c>
    </row>
    <row r="104" spans="1:21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5"/>
        <v>127.75000000000001</v>
      </c>
      <c r="P104" s="6">
        <f t="shared" si="6"/>
        <v>117.92307692307692</v>
      </c>
      <c r="Q104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 s="6">
        <f t="shared" si="9"/>
        <v>30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5"/>
        <v>105.15384615384616</v>
      </c>
      <c r="P105" s="6">
        <f t="shared" si="6"/>
        <v>27.897959183673468</v>
      </c>
      <c r="Q105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 s="6">
        <f t="shared" si="9"/>
        <v>23</v>
      </c>
    </row>
    <row r="106" spans="1:21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5"/>
        <v>120</v>
      </c>
      <c r="P106" s="6">
        <f t="shared" si="6"/>
        <v>60</v>
      </c>
      <c r="Q106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 s="6">
        <f t="shared" si="9"/>
        <v>23.34645833333343</v>
      </c>
    </row>
    <row r="107" spans="1:21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5"/>
        <v>107.40909090909089</v>
      </c>
      <c r="P107" s="6">
        <f t="shared" si="6"/>
        <v>39.383333333333333</v>
      </c>
      <c r="Q107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 s="6">
        <f t="shared" si="9"/>
        <v>18.275231481486117</v>
      </c>
    </row>
    <row r="108" spans="1:2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5"/>
        <v>100.49999999999999</v>
      </c>
      <c r="P108" s="6">
        <f t="shared" si="6"/>
        <v>186.11111111111111</v>
      </c>
      <c r="Q108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 s="6">
        <f t="shared" si="9"/>
        <v>14</v>
      </c>
    </row>
    <row r="109" spans="1:21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5"/>
        <v>102.46666666666667</v>
      </c>
      <c r="P109" s="6">
        <f t="shared" si="6"/>
        <v>111.37681159420291</v>
      </c>
      <c r="Q109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 s="6">
        <f t="shared" si="9"/>
        <v>22</v>
      </c>
    </row>
    <row r="110" spans="1:21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5"/>
        <v>246.66666666666669</v>
      </c>
      <c r="P110" s="6">
        <f t="shared" si="6"/>
        <v>78.723404255319153</v>
      </c>
      <c r="Q110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 s="6">
        <f t="shared" si="9"/>
        <v>60</v>
      </c>
    </row>
    <row r="111" spans="1:21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5"/>
        <v>219.49999999999997</v>
      </c>
      <c r="P111" s="6">
        <f t="shared" si="6"/>
        <v>46.702127659574465</v>
      </c>
      <c r="Q111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 s="6">
        <f t="shared" si="9"/>
        <v>30</v>
      </c>
    </row>
    <row r="112" spans="1:21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5"/>
        <v>130.76923076923077</v>
      </c>
      <c r="P112" s="6">
        <f t="shared" si="6"/>
        <v>65.384615384615387</v>
      </c>
      <c r="Q112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 s="6">
        <f t="shared" si="9"/>
        <v>34.299618055549217</v>
      </c>
    </row>
    <row r="113" spans="1:21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5"/>
        <v>154.57142857142858</v>
      </c>
      <c r="P113" s="6">
        <f t="shared" si="6"/>
        <v>102.0754716981132</v>
      </c>
      <c r="Q113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 s="6">
        <f t="shared" si="9"/>
        <v>30</v>
      </c>
    </row>
    <row r="114" spans="1:21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5"/>
        <v>104</v>
      </c>
      <c r="P114" s="6">
        <f t="shared" si="6"/>
        <v>64.197530864197532</v>
      </c>
      <c r="Q114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 s="6">
        <f t="shared" si="9"/>
        <v>24.04030092593166</v>
      </c>
    </row>
    <row r="115" spans="1:21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5"/>
        <v>141</v>
      </c>
      <c r="P115" s="6">
        <f t="shared" si="6"/>
        <v>90.384615384615387</v>
      </c>
      <c r="Q115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 s="6">
        <f t="shared" si="9"/>
        <v>7.8665740740761976</v>
      </c>
    </row>
    <row r="116" spans="1:21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5"/>
        <v>103.33333333333334</v>
      </c>
      <c r="P116" s="6">
        <f t="shared" si="6"/>
        <v>88.571428571428569</v>
      </c>
      <c r="Q116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 s="6">
        <f t="shared" si="9"/>
        <v>60</v>
      </c>
    </row>
    <row r="117" spans="1:2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5"/>
        <v>140.44444444444443</v>
      </c>
      <c r="P117" s="6">
        <f t="shared" si="6"/>
        <v>28.727272727272727</v>
      </c>
      <c r="Q117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 s="6">
        <f t="shared" si="9"/>
        <v>25</v>
      </c>
    </row>
    <row r="118" spans="1:21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5"/>
        <v>113.65714285714286</v>
      </c>
      <c r="P118" s="6">
        <f t="shared" si="6"/>
        <v>69.78947368421052</v>
      </c>
      <c r="Q118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 s="6">
        <f t="shared" si="9"/>
        <v>45.958333333335759</v>
      </c>
    </row>
    <row r="119" spans="1:21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5"/>
        <v>100.49377777777779</v>
      </c>
      <c r="P119" s="6">
        <f t="shared" si="6"/>
        <v>167.48962962962963</v>
      </c>
      <c r="Q119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 s="6">
        <f t="shared" si="9"/>
        <v>89.956666666665114</v>
      </c>
    </row>
    <row r="120" spans="1:21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5"/>
        <v>113.03159999999998</v>
      </c>
      <c r="P120" s="6">
        <f t="shared" si="6"/>
        <v>144.91230769230768</v>
      </c>
      <c r="Q120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 s="6">
        <f t="shared" si="9"/>
        <v>30</v>
      </c>
    </row>
    <row r="121" spans="1:21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5"/>
        <v>104.55692307692308</v>
      </c>
      <c r="P121" s="6">
        <f t="shared" si="6"/>
        <v>91.840540540540545</v>
      </c>
      <c r="Q121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 s="6">
        <f t="shared" si="9"/>
        <v>29.889050925929041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5"/>
        <v>1.4285714285714287E-2</v>
      </c>
      <c r="P122" s="6">
        <f t="shared" si="6"/>
        <v>10</v>
      </c>
      <c r="Q122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 s="6">
        <f t="shared" si="9"/>
        <v>30</v>
      </c>
    </row>
    <row r="123" spans="1:21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5"/>
        <v>3.3333333333333333E-2</v>
      </c>
      <c r="P123" s="6">
        <f t="shared" si="6"/>
        <v>1</v>
      </c>
      <c r="Q123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 s="6">
        <f t="shared" si="9"/>
        <v>15.722800925927004</v>
      </c>
    </row>
    <row r="124" spans="1:21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5"/>
        <v>0</v>
      </c>
      <c r="P124" s="6">
        <f t="shared" si="6"/>
        <v>0</v>
      </c>
      <c r="Q124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 s="6">
        <f t="shared" si="9"/>
        <v>60</v>
      </c>
    </row>
    <row r="125" spans="1:21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5"/>
        <v>0.27454545454545454</v>
      </c>
      <c r="P125" s="6">
        <f t="shared" si="6"/>
        <v>25.166666666666668</v>
      </c>
      <c r="Q125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 s="6">
        <f t="shared" si="9"/>
        <v>36.134675925924967</v>
      </c>
    </row>
    <row r="126" spans="1:21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5"/>
        <v>0</v>
      </c>
      <c r="P126" s="6">
        <f t="shared" si="6"/>
        <v>0</v>
      </c>
      <c r="Q126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 s="6">
        <f t="shared" si="9"/>
        <v>25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5"/>
        <v>14.000000000000002</v>
      </c>
      <c r="P127" s="6">
        <f t="shared" si="6"/>
        <v>11.666666666666666</v>
      </c>
      <c r="Q127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 s="6">
        <f t="shared" si="9"/>
        <v>60</v>
      </c>
    </row>
    <row r="128" spans="1:21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5"/>
        <v>5.548</v>
      </c>
      <c r="P128" s="6">
        <f t="shared" si="6"/>
        <v>106.69230769230769</v>
      </c>
      <c r="Q128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 s="6">
        <f t="shared" si="9"/>
        <v>30.493784722217242</v>
      </c>
    </row>
    <row r="129" spans="1:21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5"/>
        <v>2.375</v>
      </c>
      <c r="P129" s="6">
        <f t="shared" si="6"/>
        <v>47.5</v>
      </c>
      <c r="Q129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 s="6">
        <f t="shared" si="9"/>
        <v>29.958333333335759</v>
      </c>
    </row>
    <row r="130" spans="1:21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5"/>
        <v>1.867</v>
      </c>
      <c r="P130" s="6">
        <f t="shared" si="6"/>
        <v>311.16666666666669</v>
      </c>
      <c r="Q130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 s="6">
        <f t="shared" si="9"/>
        <v>35</v>
      </c>
    </row>
    <row r="131" spans="1:21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0">IF(D131&lt;&gt;0, (E131/D131)*100, 0)</f>
        <v>0</v>
      </c>
      <c r="P131" s="6">
        <f t="shared" ref="P131:P194" si="11">IF(L131&lt;&gt;0,E131/L131,0)</f>
        <v>0</v>
      </c>
      <c r="Q131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 s="6">
        <f t="shared" ref="U131:U194" si="14">T131-S131</f>
        <v>60</v>
      </c>
    </row>
    <row r="132" spans="1:21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0"/>
        <v>0</v>
      </c>
      <c r="P132" s="6">
        <f t="shared" si="11"/>
        <v>0</v>
      </c>
      <c r="Q132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 s="6">
        <f t="shared" si="14"/>
        <v>27.929027777783631</v>
      </c>
    </row>
    <row r="133" spans="1:2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0"/>
        <v>0</v>
      </c>
      <c r="P133" s="6">
        <f t="shared" si="11"/>
        <v>0</v>
      </c>
      <c r="Q133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 s="6">
        <f t="shared" si="14"/>
        <v>15.162488425921765</v>
      </c>
    </row>
    <row r="134" spans="1:21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0"/>
        <v>9.5687499999999996</v>
      </c>
      <c r="P134" s="6">
        <f t="shared" si="11"/>
        <v>94.506172839506178</v>
      </c>
      <c r="Q134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 s="6">
        <f t="shared" si="14"/>
        <v>45.041666666671517</v>
      </c>
    </row>
    <row r="135" spans="1:21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0"/>
        <v>0</v>
      </c>
      <c r="P135" s="6">
        <f t="shared" si="11"/>
        <v>0</v>
      </c>
      <c r="Q135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 s="6">
        <f t="shared" si="14"/>
        <v>29.922175925930787</v>
      </c>
    </row>
    <row r="136" spans="1:21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0"/>
        <v>0</v>
      </c>
      <c r="P136" s="6">
        <f t="shared" si="11"/>
        <v>0</v>
      </c>
      <c r="Q136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 s="6">
        <f t="shared" si="14"/>
        <v>29.798402777771116</v>
      </c>
    </row>
    <row r="137" spans="1:21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0"/>
        <v>13.433333333333334</v>
      </c>
      <c r="P137" s="6">
        <f t="shared" si="11"/>
        <v>80.599999999999994</v>
      </c>
      <c r="Q137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 s="6">
        <f t="shared" si="14"/>
        <v>33.409756944442051</v>
      </c>
    </row>
    <row r="138" spans="1:21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0"/>
        <v>0</v>
      </c>
      <c r="P138" s="6">
        <f t="shared" si="11"/>
        <v>0</v>
      </c>
      <c r="Q138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 s="6">
        <f t="shared" si="14"/>
        <v>44.017662037033006</v>
      </c>
    </row>
    <row r="139" spans="1:21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0"/>
        <v>0</v>
      </c>
      <c r="P139" s="6">
        <f t="shared" si="11"/>
        <v>0</v>
      </c>
      <c r="Q139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 s="6">
        <f t="shared" si="14"/>
        <v>50</v>
      </c>
    </row>
    <row r="140" spans="1:21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0"/>
        <v>3.1413333333333333</v>
      </c>
      <c r="P140" s="6">
        <f t="shared" si="11"/>
        <v>81.241379310344826</v>
      </c>
      <c r="Q140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 s="6">
        <f t="shared" si="14"/>
        <v>30.950219907412247</v>
      </c>
    </row>
    <row r="141" spans="1:21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0"/>
        <v>100</v>
      </c>
      <c r="P141" s="6">
        <f t="shared" si="11"/>
        <v>500</v>
      </c>
      <c r="Q141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 s="6">
        <f t="shared" si="14"/>
        <v>10</v>
      </c>
    </row>
    <row r="142" spans="1:21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0"/>
        <v>0</v>
      </c>
      <c r="P142" s="6">
        <f t="shared" si="11"/>
        <v>0</v>
      </c>
      <c r="Q142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 s="6">
        <f t="shared" si="14"/>
        <v>29.958333333328483</v>
      </c>
    </row>
    <row r="143" spans="1:21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0"/>
        <v>10.775</v>
      </c>
      <c r="P143" s="6">
        <f t="shared" si="11"/>
        <v>46.178571428571431</v>
      </c>
      <c r="Q143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 s="6">
        <f t="shared" si="14"/>
        <v>45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0"/>
        <v>0.33333333333333337</v>
      </c>
      <c r="P144" s="6">
        <f t="shared" si="11"/>
        <v>10</v>
      </c>
      <c r="Q144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 s="6">
        <f t="shared" si="14"/>
        <v>21.041666666664241</v>
      </c>
    </row>
    <row r="145" spans="1:21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0"/>
        <v>0</v>
      </c>
      <c r="P145" s="6">
        <f t="shared" si="11"/>
        <v>0</v>
      </c>
      <c r="Q145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 s="6">
        <f t="shared" si="14"/>
        <v>57.182384259256651</v>
      </c>
    </row>
    <row r="146" spans="1:21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0"/>
        <v>27.6</v>
      </c>
      <c r="P146" s="6">
        <f t="shared" si="11"/>
        <v>55.945945945945944</v>
      </c>
      <c r="Q146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 s="6">
        <f t="shared" si="14"/>
        <v>59.958333333328483</v>
      </c>
    </row>
    <row r="147" spans="1:21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0"/>
        <v>7.5111111111111111</v>
      </c>
      <c r="P147" s="6">
        <f t="shared" si="11"/>
        <v>37.555555555555557</v>
      </c>
      <c r="Q147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 s="6">
        <f t="shared" si="14"/>
        <v>27</v>
      </c>
    </row>
    <row r="148" spans="1:21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0"/>
        <v>0.57499999999999996</v>
      </c>
      <c r="P148" s="6">
        <f t="shared" si="11"/>
        <v>38.333333333333336</v>
      </c>
      <c r="Q148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 s="6">
        <f t="shared" si="14"/>
        <v>60</v>
      </c>
    </row>
    <row r="149" spans="1:21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0"/>
        <v>0</v>
      </c>
      <c r="P149" s="6">
        <f t="shared" si="11"/>
        <v>0</v>
      </c>
      <c r="Q149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 s="6">
        <f t="shared" si="14"/>
        <v>42.994675925918273</v>
      </c>
    </row>
    <row r="150" spans="1:21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0"/>
        <v>0.08</v>
      </c>
      <c r="P150" s="6">
        <f t="shared" si="11"/>
        <v>20</v>
      </c>
      <c r="Q150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 s="6">
        <f t="shared" si="14"/>
        <v>30</v>
      </c>
    </row>
    <row r="151" spans="1:21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0"/>
        <v>0.91999999999999993</v>
      </c>
      <c r="P151" s="6">
        <f t="shared" si="11"/>
        <v>15.333333333333334</v>
      </c>
      <c r="Q151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 s="6">
        <f t="shared" si="14"/>
        <v>30.161226851851097</v>
      </c>
    </row>
    <row r="152" spans="1:21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0"/>
        <v>23.163076923076922</v>
      </c>
      <c r="P152" s="6">
        <f t="shared" si="11"/>
        <v>449.43283582089555</v>
      </c>
      <c r="Q152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 s="6">
        <f t="shared" si="14"/>
        <v>60</v>
      </c>
    </row>
    <row r="153" spans="1:21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0"/>
        <v>5.5999999999999994E-2</v>
      </c>
      <c r="P153" s="6">
        <f t="shared" si="11"/>
        <v>28</v>
      </c>
      <c r="Q153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 s="6">
        <f t="shared" si="14"/>
        <v>60</v>
      </c>
    </row>
    <row r="154" spans="1:21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0"/>
        <v>7.8947368421052634E-3</v>
      </c>
      <c r="P154" s="6">
        <f t="shared" si="11"/>
        <v>15</v>
      </c>
      <c r="Q154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 s="6">
        <f t="shared" si="14"/>
        <v>30</v>
      </c>
    </row>
    <row r="155" spans="1:21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0"/>
        <v>0.71799999999999997</v>
      </c>
      <c r="P155" s="6">
        <f t="shared" si="11"/>
        <v>35.9</v>
      </c>
      <c r="Q155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 s="6">
        <f t="shared" si="14"/>
        <v>42.041666666671517</v>
      </c>
    </row>
    <row r="156" spans="1:21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0"/>
        <v>2.666666666666667</v>
      </c>
      <c r="P156" s="6">
        <f t="shared" si="11"/>
        <v>13.333333333333334</v>
      </c>
      <c r="Q156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 s="6">
        <f t="shared" si="14"/>
        <v>43</v>
      </c>
    </row>
    <row r="157" spans="1:21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0"/>
        <v>6.0000000000000001E-3</v>
      </c>
      <c r="P157" s="6">
        <f t="shared" si="11"/>
        <v>20.25</v>
      </c>
      <c r="Q157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 s="6">
        <f t="shared" si="14"/>
        <v>40</v>
      </c>
    </row>
    <row r="158" spans="1:21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0"/>
        <v>5.0999999999999996</v>
      </c>
      <c r="P158" s="6">
        <f t="shared" si="11"/>
        <v>119</v>
      </c>
      <c r="Q158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 s="6">
        <f t="shared" si="14"/>
        <v>60</v>
      </c>
    </row>
    <row r="159" spans="1:21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0"/>
        <v>0.26711185308848079</v>
      </c>
      <c r="P159" s="6">
        <f t="shared" si="11"/>
        <v>4</v>
      </c>
      <c r="Q159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 s="6">
        <f t="shared" si="14"/>
        <v>30</v>
      </c>
    </row>
    <row r="160" spans="1:21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0"/>
        <v>0</v>
      </c>
      <c r="P160" s="6">
        <f t="shared" si="11"/>
        <v>0</v>
      </c>
      <c r="Q160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 s="6">
        <f t="shared" si="14"/>
        <v>30</v>
      </c>
    </row>
    <row r="161" spans="1:21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0"/>
        <v>2E-3</v>
      </c>
      <c r="P161" s="6">
        <f t="shared" si="11"/>
        <v>10</v>
      </c>
      <c r="Q161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 s="6">
        <f t="shared" si="14"/>
        <v>40</v>
      </c>
    </row>
    <row r="162" spans="1:21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0"/>
        <v>0</v>
      </c>
      <c r="P162" s="6">
        <f t="shared" si="11"/>
        <v>0</v>
      </c>
      <c r="Q162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 s="6">
        <f t="shared" si="14"/>
        <v>60</v>
      </c>
    </row>
    <row r="163" spans="1:21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0"/>
        <v>0.01</v>
      </c>
      <c r="P163" s="6">
        <f t="shared" si="11"/>
        <v>5</v>
      </c>
      <c r="Q163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 s="6">
        <f t="shared" si="14"/>
        <v>30</v>
      </c>
    </row>
    <row r="164" spans="1:21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0"/>
        <v>15.535714285714286</v>
      </c>
      <c r="P164" s="6">
        <f t="shared" si="11"/>
        <v>43.5</v>
      </c>
      <c r="Q164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 s="6">
        <f t="shared" si="14"/>
        <v>32.86069444444729</v>
      </c>
    </row>
    <row r="165" spans="1:21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0"/>
        <v>0</v>
      </c>
      <c r="P165" s="6">
        <f t="shared" si="11"/>
        <v>0</v>
      </c>
      <c r="Q165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 s="6">
        <f t="shared" si="14"/>
        <v>34.038726851853426</v>
      </c>
    </row>
    <row r="166" spans="1:21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0"/>
        <v>0.53333333333333333</v>
      </c>
      <c r="P166" s="6">
        <f t="shared" si="11"/>
        <v>91.428571428571431</v>
      </c>
      <c r="Q166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 s="6">
        <f t="shared" si="14"/>
        <v>60</v>
      </c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0"/>
        <v>0</v>
      </c>
      <c r="P167" s="6">
        <f t="shared" si="11"/>
        <v>0</v>
      </c>
      <c r="Q167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 s="6">
        <f t="shared" si="14"/>
        <v>30</v>
      </c>
    </row>
    <row r="168" spans="1:21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0"/>
        <v>60</v>
      </c>
      <c r="P168" s="6">
        <f t="shared" si="11"/>
        <v>3000</v>
      </c>
      <c r="Q168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 s="6">
        <f t="shared" si="14"/>
        <v>30</v>
      </c>
    </row>
    <row r="169" spans="1:21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0"/>
        <v>0.01</v>
      </c>
      <c r="P169" s="6">
        <f t="shared" si="11"/>
        <v>5.5</v>
      </c>
      <c r="Q169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 s="6">
        <f t="shared" si="14"/>
        <v>60</v>
      </c>
    </row>
    <row r="170" spans="1:21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0"/>
        <v>4.0625</v>
      </c>
      <c r="P170" s="6">
        <f t="shared" si="11"/>
        <v>108.33333333333333</v>
      </c>
      <c r="Q170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 s="6">
        <f t="shared" si="14"/>
        <v>29.958333333328483</v>
      </c>
    </row>
    <row r="171" spans="1:21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0"/>
        <v>22.400000000000002</v>
      </c>
      <c r="P171" s="6">
        <f t="shared" si="11"/>
        <v>56</v>
      </c>
      <c r="Q171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 s="6">
        <f t="shared" si="14"/>
        <v>30</v>
      </c>
    </row>
    <row r="172" spans="1:21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0"/>
        <v>3.25</v>
      </c>
      <c r="P172" s="6">
        <f t="shared" si="11"/>
        <v>32.5</v>
      </c>
      <c r="Q172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 s="6">
        <f t="shared" si="14"/>
        <v>29.249965277776937</v>
      </c>
    </row>
    <row r="173" spans="1:21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0"/>
        <v>2E-3</v>
      </c>
      <c r="P173" s="6">
        <f t="shared" si="11"/>
        <v>1</v>
      </c>
      <c r="Q173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 s="6">
        <f t="shared" si="14"/>
        <v>60</v>
      </c>
    </row>
    <row r="174" spans="1:21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0"/>
        <v>0</v>
      </c>
      <c r="P174" s="6">
        <f t="shared" si="11"/>
        <v>0</v>
      </c>
      <c r="Q174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 s="6">
        <f t="shared" si="14"/>
        <v>34.958333333328483</v>
      </c>
    </row>
    <row r="175" spans="1:21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0"/>
        <v>0</v>
      </c>
      <c r="P175" s="6">
        <f t="shared" si="11"/>
        <v>0</v>
      </c>
      <c r="Q175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 s="6">
        <f t="shared" si="14"/>
        <v>30</v>
      </c>
    </row>
    <row r="176" spans="1:21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0"/>
        <v>0</v>
      </c>
      <c r="P176" s="6">
        <f t="shared" si="11"/>
        <v>0</v>
      </c>
      <c r="Q176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 s="6">
        <f t="shared" si="14"/>
        <v>60</v>
      </c>
    </row>
    <row r="177" spans="1:21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0"/>
        <v>6.4850000000000003</v>
      </c>
      <c r="P177" s="6">
        <f t="shared" si="11"/>
        <v>49.884615384615387</v>
      </c>
      <c r="Q177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 s="6">
        <f t="shared" si="14"/>
        <v>25</v>
      </c>
    </row>
    <row r="178" spans="1:21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0"/>
        <v>0</v>
      </c>
      <c r="P178" s="6">
        <f t="shared" si="11"/>
        <v>0</v>
      </c>
      <c r="Q178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 s="6">
        <f t="shared" si="14"/>
        <v>30</v>
      </c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0"/>
        <v>40</v>
      </c>
      <c r="P179" s="6">
        <f t="shared" si="11"/>
        <v>25.714285714285715</v>
      </c>
      <c r="Q179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 s="6">
        <f t="shared" si="14"/>
        <v>16.958333333328483</v>
      </c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0"/>
        <v>0</v>
      </c>
      <c r="P180" s="6">
        <f t="shared" si="11"/>
        <v>0</v>
      </c>
      <c r="Q180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 s="6">
        <f t="shared" si="14"/>
        <v>30.041666666671517</v>
      </c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0"/>
        <v>20</v>
      </c>
      <c r="P181" s="6">
        <f t="shared" si="11"/>
        <v>100</v>
      </c>
      <c r="Q181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 s="6">
        <f t="shared" si="14"/>
        <v>30</v>
      </c>
    </row>
    <row r="182" spans="1:21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0"/>
        <v>33.416666666666664</v>
      </c>
      <c r="P182" s="6">
        <f t="shared" si="11"/>
        <v>30.846153846153847</v>
      </c>
      <c r="Q182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 s="6">
        <f t="shared" si="14"/>
        <v>39.80042824074917</v>
      </c>
    </row>
    <row r="183" spans="1:21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0"/>
        <v>21.092608822670172</v>
      </c>
      <c r="P183" s="6">
        <f t="shared" si="11"/>
        <v>180.5</v>
      </c>
      <c r="Q183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 s="6">
        <f t="shared" si="14"/>
        <v>30</v>
      </c>
    </row>
    <row r="184" spans="1:21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0"/>
        <v>0</v>
      </c>
      <c r="P184" s="6">
        <f t="shared" si="11"/>
        <v>0</v>
      </c>
      <c r="Q184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 s="6">
        <f t="shared" si="14"/>
        <v>30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0"/>
        <v>35.856000000000002</v>
      </c>
      <c r="P185" s="6">
        <f t="shared" si="11"/>
        <v>373.5</v>
      </c>
      <c r="Q185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 s="6">
        <f t="shared" si="14"/>
        <v>30.041666666664241</v>
      </c>
    </row>
    <row r="186" spans="1:21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0"/>
        <v>3.4000000000000004</v>
      </c>
      <c r="P186" s="6">
        <f t="shared" si="11"/>
        <v>25.5</v>
      </c>
      <c r="Q186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 s="6">
        <f t="shared" si="14"/>
        <v>57.374745370369055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0"/>
        <v>5.5</v>
      </c>
      <c r="P187" s="6">
        <f t="shared" si="11"/>
        <v>220</v>
      </c>
      <c r="Q187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 s="6">
        <f t="shared" si="14"/>
        <v>30</v>
      </c>
    </row>
    <row r="188" spans="1:21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0"/>
        <v>0</v>
      </c>
      <c r="P188" s="6">
        <f t="shared" si="11"/>
        <v>0</v>
      </c>
      <c r="Q188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 s="6">
        <f t="shared" si="14"/>
        <v>30.020439814805286</v>
      </c>
    </row>
    <row r="189" spans="1:21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0"/>
        <v>16</v>
      </c>
      <c r="P189" s="6">
        <f t="shared" si="11"/>
        <v>160</v>
      </c>
      <c r="Q189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 s="6">
        <f t="shared" si="14"/>
        <v>24.05651620370918</v>
      </c>
    </row>
    <row r="190" spans="1:21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0"/>
        <v>0</v>
      </c>
      <c r="P190" s="6">
        <f t="shared" si="11"/>
        <v>0</v>
      </c>
      <c r="Q190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 s="6">
        <f t="shared" si="14"/>
        <v>30</v>
      </c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0"/>
        <v>6.8999999999999992E-2</v>
      </c>
      <c r="P191" s="6">
        <f t="shared" si="11"/>
        <v>69</v>
      </c>
      <c r="Q191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 s="6">
        <f t="shared" si="14"/>
        <v>60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0"/>
        <v>0.41666666666666669</v>
      </c>
      <c r="P192" s="6">
        <f t="shared" si="11"/>
        <v>50</v>
      </c>
      <c r="Q192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 s="6">
        <f t="shared" si="14"/>
        <v>10</v>
      </c>
    </row>
    <row r="193" spans="1:21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0"/>
        <v>5</v>
      </c>
      <c r="P193" s="6">
        <f t="shared" si="11"/>
        <v>83.333333333333329</v>
      </c>
      <c r="Q193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 s="6">
        <f t="shared" si="14"/>
        <v>40</v>
      </c>
    </row>
    <row r="194" spans="1:21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0"/>
        <v>1.6999999999999999E-3</v>
      </c>
      <c r="P194" s="6">
        <f t="shared" si="11"/>
        <v>5.666666666666667</v>
      </c>
      <c r="Q194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 s="6">
        <f t="shared" si="14"/>
        <v>30</v>
      </c>
    </row>
    <row r="195" spans="1:21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5">IF(D195&lt;&gt;0, (E195/D195)*100, 0)</f>
        <v>0</v>
      </c>
      <c r="P195" s="6">
        <f t="shared" ref="P195:P258" si="16">IF(L195&lt;&gt;0,E195/L195,0)</f>
        <v>0</v>
      </c>
      <c r="Q195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 s="6">
        <f t="shared" ref="U195:U258" si="19">T195-S195</f>
        <v>60.041666666664241</v>
      </c>
    </row>
    <row r="196" spans="1:21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5"/>
        <v>0.12</v>
      </c>
      <c r="P196" s="6">
        <f t="shared" si="16"/>
        <v>1</v>
      </c>
      <c r="Q196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 s="6">
        <f t="shared" si="19"/>
        <v>60</v>
      </c>
    </row>
    <row r="197" spans="1:21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5"/>
        <v>0</v>
      </c>
      <c r="P197" s="6">
        <f t="shared" si="16"/>
        <v>0</v>
      </c>
      <c r="Q197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 s="6">
        <f t="shared" si="19"/>
        <v>60</v>
      </c>
    </row>
    <row r="198" spans="1:21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5"/>
        <v>41.857142857142861</v>
      </c>
      <c r="P198" s="6">
        <f t="shared" si="16"/>
        <v>77.10526315789474</v>
      </c>
      <c r="Q198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 s="6">
        <f t="shared" si="19"/>
        <v>28.332199074073287</v>
      </c>
    </row>
    <row r="199" spans="1:21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5"/>
        <v>10.48</v>
      </c>
      <c r="P199" s="6">
        <f t="shared" si="16"/>
        <v>32.75</v>
      </c>
      <c r="Q199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 s="6">
        <f t="shared" si="19"/>
        <v>42.026620370364981</v>
      </c>
    </row>
    <row r="200" spans="1:21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5"/>
        <v>1.1159999999999999</v>
      </c>
      <c r="P200" s="6">
        <f t="shared" si="16"/>
        <v>46.5</v>
      </c>
      <c r="Q200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 s="6">
        <f t="shared" si="19"/>
        <v>30</v>
      </c>
    </row>
    <row r="201" spans="1:21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5"/>
        <v>0</v>
      </c>
      <c r="P201" s="6">
        <f t="shared" si="16"/>
        <v>0</v>
      </c>
      <c r="Q201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 s="6">
        <f t="shared" si="19"/>
        <v>30</v>
      </c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5"/>
        <v>26.192500000000003</v>
      </c>
      <c r="P202" s="6">
        <f t="shared" si="16"/>
        <v>87.308333333333337</v>
      </c>
      <c r="Q202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 s="6">
        <f t="shared" si="19"/>
        <v>30</v>
      </c>
    </row>
    <row r="203" spans="1:21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5"/>
        <v>58.461538461538467</v>
      </c>
      <c r="P203" s="6">
        <f t="shared" si="16"/>
        <v>54.285714285714285</v>
      </c>
      <c r="Q203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 s="6">
        <f t="shared" si="19"/>
        <v>20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5"/>
        <v>0</v>
      </c>
      <c r="P204" s="6">
        <f t="shared" si="16"/>
        <v>0</v>
      </c>
      <c r="Q204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 s="6">
        <f t="shared" si="19"/>
        <v>29.946481481478259</v>
      </c>
    </row>
    <row r="205" spans="1:21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5"/>
        <v>29.84</v>
      </c>
      <c r="P205" s="6">
        <f t="shared" si="16"/>
        <v>93.25</v>
      </c>
      <c r="Q205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 s="6">
        <f t="shared" si="19"/>
        <v>60</v>
      </c>
    </row>
    <row r="206" spans="1:21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5"/>
        <v>50.721666666666664</v>
      </c>
      <c r="P206" s="6">
        <f t="shared" si="16"/>
        <v>117.68368136117556</v>
      </c>
      <c r="Q206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 s="6">
        <f t="shared" si="19"/>
        <v>30</v>
      </c>
    </row>
    <row r="207" spans="1:21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5"/>
        <v>16.25</v>
      </c>
      <c r="P207" s="6">
        <f t="shared" si="16"/>
        <v>76.470588235294116</v>
      </c>
      <c r="Q207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 s="6">
        <f t="shared" si="19"/>
        <v>35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5"/>
        <v>0</v>
      </c>
      <c r="P208" s="6">
        <f t="shared" si="16"/>
        <v>0</v>
      </c>
      <c r="Q208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 s="6">
        <f t="shared" si="19"/>
        <v>21</v>
      </c>
    </row>
    <row r="209" spans="1:21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5"/>
        <v>15.214285714285714</v>
      </c>
      <c r="P209" s="6">
        <f t="shared" si="16"/>
        <v>163.84615384615384</v>
      </c>
      <c r="Q209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 s="6">
        <f t="shared" si="19"/>
        <v>30</v>
      </c>
    </row>
    <row r="210" spans="1:21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5"/>
        <v>0</v>
      </c>
      <c r="P210" s="6">
        <f t="shared" si="16"/>
        <v>0</v>
      </c>
      <c r="Q210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 s="6">
        <f t="shared" si="19"/>
        <v>30</v>
      </c>
    </row>
    <row r="211" spans="1:21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5"/>
        <v>0</v>
      </c>
      <c r="P211" s="6">
        <f t="shared" si="16"/>
        <v>0</v>
      </c>
      <c r="Q211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 s="6">
        <f t="shared" si="19"/>
        <v>30</v>
      </c>
    </row>
    <row r="212" spans="1:21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5"/>
        <v>25.25</v>
      </c>
      <c r="P212" s="6">
        <f t="shared" si="16"/>
        <v>91.818181818181813</v>
      </c>
      <c r="Q212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 s="6">
        <f t="shared" si="19"/>
        <v>29.143611111110658</v>
      </c>
    </row>
    <row r="213" spans="1:21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5"/>
        <v>44.6</v>
      </c>
      <c r="P213" s="6">
        <f t="shared" si="16"/>
        <v>185.83333333333334</v>
      </c>
      <c r="Q213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 s="6">
        <f t="shared" si="19"/>
        <v>30</v>
      </c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5"/>
        <v>1.5873015873015872E-2</v>
      </c>
      <c r="P214" s="6">
        <f t="shared" si="16"/>
        <v>1</v>
      </c>
      <c r="Q214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 s="6">
        <f t="shared" si="19"/>
        <v>59.958333333343035</v>
      </c>
    </row>
    <row r="215" spans="1:21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5"/>
        <v>0.04</v>
      </c>
      <c r="P215" s="6">
        <f t="shared" si="16"/>
        <v>20</v>
      </c>
      <c r="Q215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 s="6">
        <f t="shared" si="19"/>
        <v>29.993680555548053</v>
      </c>
    </row>
    <row r="216" spans="1:21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5"/>
        <v>8.0000000000000002E-3</v>
      </c>
      <c r="P216" s="6">
        <f t="shared" si="16"/>
        <v>1</v>
      </c>
      <c r="Q216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 s="6">
        <f t="shared" si="19"/>
        <v>60</v>
      </c>
    </row>
    <row r="217" spans="1:21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5"/>
        <v>0.22727272727272727</v>
      </c>
      <c r="P217" s="6">
        <f t="shared" si="16"/>
        <v>10</v>
      </c>
      <c r="Q217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 s="6">
        <f t="shared" si="19"/>
        <v>42.769189814811398</v>
      </c>
    </row>
    <row r="218" spans="1:21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5"/>
        <v>55.698440000000005</v>
      </c>
      <c r="P218" s="6">
        <f t="shared" si="16"/>
        <v>331.53833333333336</v>
      </c>
      <c r="Q218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 s="6">
        <f t="shared" si="19"/>
        <v>49.958333333328483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5"/>
        <v>11.943</v>
      </c>
      <c r="P219" s="6">
        <f t="shared" si="16"/>
        <v>314.28947368421052</v>
      </c>
      <c r="Q219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 s="6">
        <f t="shared" si="19"/>
        <v>31</v>
      </c>
    </row>
    <row r="220" spans="1:21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5"/>
        <v>2</v>
      </c>
      <c r="P220" s="6">
        <f t="shared" si="16"/>
        <v>100</v>
      </c>
      <c r="Q220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 s="6">
        <f t="shared" si="19"/>
        <v>60</v>
      </c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5"/>
        <v>17.630000000000003</v>
      </c>
      <c r="P221" s="6">
        <f t="shared" si="16"/>
        <v>115.98684210526316</v>
      </c>
      <c r="Q221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 s="6">
        <f t="shared" si="19"/>
        <v>31.964293981480296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5"/>
        <v>0.72</v>
      </c>
      <c r="P222" s="6">
        <f t="shared" si="16"/>
        <v>120</v>
      </c>
      <c r="Q222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 s="6">
        <f t="shared" si="19"/>
        <v>41.193634259252576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5"/>
        <v>0</v>
      </c>
      <c r="P223" s="6">
        <f t="shared" si="16"/>
        <v>0</v>
      </c>
      <c r="Q223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 s="6">
        <f t="shared" si="19"/>
        <v>59.958333333328483</v>
      </c>
    </row>
    <row r="224" spans="1:21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5"/>
        <v>13</v>
      </c>
      <c r="P224" s="6">
        <f t="shared" si="16"/>
        <v>65</v>
      </c>
      <c r="Q224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 s="6">
        <f t="shared" si="19"/>
        <v>58.34053240740468</v>
      </c>
    </row>
    <row r="225" spans="1:21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5"/>
        <v>0</v>
      </c>
      <c r="P225" s="6">
        <f t="shared" si="16"/>
        <v>0</v>
      </c>
      <c r="Q225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 s="6">
        <f t="shared" si="19"/>
        <v>29.997106481481751</v>
      </c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5"/>
        <v>0</v>
      </c>
      <c r="P226" s="6">
        <f t="shared" si="16"/>
        <v>0</v>
      </c>
      <c r="Q226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 s="6">
        <f t="shared" si="19"/>
        <v>60</v>
      </c>
    </row>
    <row r="227" spans="1:21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5"/>
        <v>0</v>
      </c>
      <c r="P227" s="6">
        <f t="shared" si="16"/>
        <v>0</v>
      </c>
      <c r="Q227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 s="6">
        <f t="shared" si="19"/>
        <v>29.958333333335759</v>
      </c>
    </row>
    <row r="228" spans="1:21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5"/>
        <v>0.86206896551724133</v>
      </c>
      <c r="P228" s="6">
        <f t="shared" si="16"/>
        <v>125</v>
      </c>
      <c r="Q228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 s="6">
        <f t="shared" si="19"/>
        <v>48.729120370371675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5"/>
        <v>0</v>
      </c>
      <c r="P229" s="6">
        <f t="shared" si="16"/>
        <v>0</v>
      </c>
      <c r="Q229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 s="6">
        <f t="shared" si="19"/>
        <v>30</v>
      </c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5"/>
        <v>0</v>
      </c>
      <c r="P230" s="6">
        <f t="shared" si="16"/>
        <v>0</v>
      </c>
      <c r="Q230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 s="6">
        <f t="shared" si="19"/>
        <v>60</v>
      </c>
    </row>
    <row r="231" spans="1:21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5"/>
        <v>0</v>
      </c>
      <c r="P231" s="6">
        <f t="shared" si="16"/>
        <v>0</v>
      </c>
      <c r="Q231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 s="6">
        <f t="shared" si="19"/>
        <v>30</v>
      </c>
    </row>
    <row r="232" spans="1:21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5"/>
        <v>0.4</v>
      </c>
      <c r="P232" s="6">
        <f t="shared" si="16"/>
        <v>30</v>
      </c>
      <c r="Q232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 s="6">
        <f t="shared" si="19"/>
        <v>30</v>
      </c>
    </row>
    <row r="233" spans="1:21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5"/>
        <v>0</v>
      </c>
      <c r="P233" s="6">
        <f t="shared" si="16"/>
        <v>0</v>
      </c>
      <c r="Q233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 s="6">
        <f t="shared" si="19"/>
        <v>30</v>
      </c>
    </row>
    <row r="234" spans="1:21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5"/>
        <v>2.75</v>
      </c>
      <c r="P234" s="6">
        <f t="shared" si="16"/>
        <v>15.714285714285714</v>
      </c>
      <c r="Q234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 s="6">
        <f t="shared" si="19"/>
        <v>30</v>
      </c>
    </row>
    <row r="235" spans="1:21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5"/>
        <v>0</v>
      </c>
      <c r="P235" s="6">
        <f t="shared" si="16"/>
        <v>0</v>
      </c>
      <c r="Q235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 s="6">
        <f t="shared" si="19"/>
        <v>30</v>
      </c>
    </row>
    <row r="236" spans="1:21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5"/>
        <v>40.1</v>
      </c>
      <c r="P236" s="6">
        <f t="shared" si="16"/>
        <v>80.2</v>
      </c>
      <c r="Q236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 s="6">
        <f t="shared" si="19"/>
        <v>40</v>
      </c>
    </row>
    <row r="237" spans="1:21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5"/>
        <v>0</v>
      </c>
      <c r="P237" s="6">
        <f t="shared" si="16"/>
        <v>0</v>
      </c>
      <c r="Q237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 s="6">
        <f t="shared" si="19"/>
        <v>30</v>
      </c>
    </row>
    <row r="238" spans="1:21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5"/>
        <v>0</v>
      </c>
      <c r="P238" s="6">
        <f t="shared" si="16"/>
        <v>0</v>
      </c>
      <c r="Q238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 s="6">
        <f t="shared" si="19"/>
        <v>52.915520833339542</v>
      </c>
    </row>
    <row r="239" spans="1:21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5"/>
        <v>0.33333333333333337</v>
      </c>
      <c r="P239" s="6">
        <f t="shared" si="16"/>
        <v>50</v>
      </c>
      <c r="Q239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 s="6">
        <f t="shared" si="19"/>
        <v>60</v>
      </c>
    </row>
    <row r="240" spans="1:21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5"/>
        <v>0</v>
      </c>
      <c r="P240" s="6">
        <f t="shared" si="16"/>
        <v>0</v>
      </c>
      <c r="Q240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 s="6">
        <f t="shared" si="19"/>
        <v>20.412500000005821</v>
      </c>
    </row>
    <row r="241" spans="1:21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5"/>
        <v>25</v>
      </c>
      <c r="P241" s="6">
        <f t="shared" si="16"/>
        <v>50</v>
      </c>
      <c r="Q241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 s="6">
        <f t="shared" si="19"/>
        <v>19.389699074075907</v>
      </c>
    </row>
    <row r="242" spans="1:21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5"/>
        <v>107.63413333333334</v>
      </c>
      <c r="P242" s="6">
        <f t="shared" si="16"/>
        <v>117.84759124087591</v>
      </c>
      <c r="Q242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 s="6">
        <f t="shared" si="19"/>
        <v>45</v>
      </c>
    </row>
    <row r="243" spans="1:21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5"/>
        <v>112.63736263736264</v>
      </c>
      <c r="P243" s="6">
        <f t="shared" si="16"/>
        <v>109.04255319148936</v>
      </c>
      <c r="Q243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 s="6">
        <f t="shared" si="19"/>
        <v>45</v>
      </c>
    </row>
    <row r="244" spans="1:21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5"/>
        <v>113.46153846153845</v>
      </c>
      <c r="P244" s="6">
        <f t="shared" si="16"/>
        <v>73.019801980198025</v>
      </c>
      <c r="Q244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 s="6">
        <f t="shared" si="19"/>
        <v>35</v>
      </c>
    </row>
    <row r="245" spans="1:21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5"/>
        <v>102.592</v>
      </c>
      <c r="P245" s="6">
        <f t="shared" si="16"/>
        <v>78.195121951219505</v>
      </c>
      <c r="Q245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 s="6">
        <f t="shared" si="19"/>
        <v>30</v>
      </c>
    </row>
    <row r="246" spans="1:21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5"/>
        <v>113.75714285714287</v>
      </c>
      <c r="P246" s="6">
        <f t="shared" si="16"/>
        <v>47.398809523809526</v>
      </c>
      <c r="Q246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 s="6">
        <f t="shared" si="19"/>
        <v>39.972233796295768</v>
      </c>
    </row>
    <row r="247" spans="1:21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5"/>
        <v>103.71999999999998</v>
      </c>
      <c r="P247" s="6">
        <f t="shared" si="16"/>
        <v>54.020833333333336</v>
      </c>
      <c r="Q247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 s="6">
        <f t="shared" si="19"/>
        <v>30</v>
      </c>
    </row>
    <row r="248" spans="1:21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5"/>
        <v>305.46000000000004</v>
      </c>
      <c r="P248" s="6">
        <f t="shared" si="16"/>
        <v>68.488789237668158</v>
      </c>
      <c r="Q248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 s="6">
        <f t="shared" si="19"/>
        <v>50.041666666664241</v>
      </c>
    </row>
    <row r="249" spans="1:21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5"/>
        <v>134.1</v>
      </c>
      <c r="P249" s="6">
        <f t="shared" si="16"/>
        <v>108.14516129032258</v>
      </c>
      <c r="Q249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 s="6">
        <f t="shared" si="19"/>
        <v>36.547754629631527</v>
      </c>
    </row>
    <row r="250" spans="1:21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5"/>
        <v>101.33294117647058</v>
      </c>
      <c r="P250" s="6">
        <f t="shared" si="16"/>
        <v>589.95205479452056</v>
      </c>
      <c r="Q250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 s="6">
        <f t="shared" si="19"/>
        <v>45</v>
      </c>
    </row>
    <row r="251" spans="1:21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5"/>
        <v>112.92</v>
      </c>
      <c r="P251" s="6">
        <f t="shared" si="16"/>
        <v>48.051063829787232</v>
      </c>
      <c r="Q251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 s="6">
        <f t="shared" si="19"/>
        <v>79.812268518515339</v>
      </c>
    </row>
    <row r="252" spans="1:21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5"/>
        <v>105.58333333333334</v>
      </c>
      <c r="P252" s="6">
        <f t="shared" si="16"/>
        <v>72.482837528604122</v>
      </c>
      <c r="Q252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 s="6">
        <f t="shared" si="19"/>
        <v>30</v>
      </c>
    </row>
    <row r="253" spans="1:21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5"/>
        <v>125.57142857142858</v>
      </c>
      <c r="P253" s="6">
        <f t="shared" si="16"/>
        <v>57.077922077922075</v>
      </c>
      <c r="Q253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 s="6">
        <f t="shared" si="19"/>
        <v>32.004097222219571</v>
      </c>
    </row>
    <row r="254" spans="1:21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5"/>
        <v>184.56</v>
      </c>
      <c r="P254" s="6">
        <f t="shared" si="16"/>
        <v>85.444444444444443</v>
      </c>
      <c r="Q254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 s="6">
        <f t="shared" si="19"/>
        <v>63.503263888887886</v>
      </c>
    </row>
    <row r="255" spans="1:21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5"/>
        <v>100.73333333333335</v>
      </c>
      <c r="P255" s="6">
        <f t="shared" si="16"/>
        <v>215.85714285714286</v>
      </c>
      <c r="Q255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 s="6">
        <f t="shared" si="19"/>
        <v>30</v>
      </c>
    </row>
    <row r="256" spans="1:21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5"/>
        <v>116.94725</v>
      </c>
      <c r="P256" s="6">
        <f t="shared" si="16"/>
        <v>89.38643312101911</v>
      </c>
      <c r="Q256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 s="6">
        <f t="shared" si="19"/>
        <v>30.130671296297805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5"/>
        <v>106.73325</v>
      </c>
      <c r="P257" s="6">
        <f t="shared" si="16"/>
        <v>45.418404255319146</v>
      </c>
      <c r="Q257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 s="6">
        <f t="shared" si="19"/>
        <v>29.958333333328483</v>
      </c>
    </row>
    <row r="258" spans="1:21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5"/>
        <v>139.1</v>
      </c>
      <c r="P258" s="6">
        <f t="shared" si="16"/>
        <v>65.756363636363631</v>
      </c>
      <c r="Q258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 s="6">
        <f t="shared" si="19"/>
        <v>30</v>
      </c>
    </row>
    <row r="259" spans="1:21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0">IF(D259&lt;&gt;0, (E259/D259)*100, 0)</f>
        <v>106.72648571428572</v>
      </c>
      <c r="P259" s="6">
        <f t="shared" ref="P259:P322" si="21">IF(L259&lt;&gt;0,E259/L259,0)</f>
        <v>66.70405357142856</v>
      </c>
      <c r="Q259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 s="6">
        <f t="shared" ref="U259:U322" si="24">T259-S259</f>
        <v>30</v>
      </c>
    </row>
    <row r="260" spans="1:21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0"/>
        <v>191.14</v>
      </c>
      <c r="P260" s="6">
        <f t="shared" si="21"/>
        <v>83.345930232558146</v>
      </c>
      <c r="Q260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 s="6">
        <f t="shared" si="24"/>
        <v>30</v>
      </c>
    </row>
    <row r="261" spans="1:21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0"/>
        <v>131.93789333333334</v>
      </c>
      <c r="P261" s="6">
        <f t="shared" si="21"/>
        <v>105.04609341825902</v>
      </c>
      <c r="Q261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 s="6">
        <f t="shared" si="24"/>
        <v>30</v>
      </c>
    </row>
    <row r="262" spans="1:21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0"/>
        <v>106.4</v>
      </c>
      <c r="P262" s="6">
        <f t="shared" si="21"/>
        <v>120.90909090909091</v>
      </c>
      <c r="Q262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 s="6">
        <f t="shared" si="24"/>
        <v>45.660428240742476</v>
      </c>
    </row>
    <row r="263" spans="1:21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0"/>
        <v>107.4</v>
      </c>
      <c r="P263" s="6">
        <f t="shared" si="21"/>
        <v>97.63636363636364</v>
      </c>
      <c r="Q263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 s="6">
        <f t="shared" si="24"/>
        <v>49.736064814816928</v>
      </c>
    </row>
    <row r="264" spans="1:21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0"/>
        <v>240</v>
      </c>
      <c r="P264" s="6">
        <f t="shared" si="21"/>
        <v>41.379310344827587</v>
      </c>
      <c r="Q264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 s="6">
        <f t="shared" si="24"/>
        <v>45</v>
      </c>
    </row>
    <row r="265" spans="1:21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0"/>
        <v>118.08108</v>
      </c>
      <c r="P265" s="6">
        <f t="shared" si="21"/>
        <v>30.654485981308412</v>
      </c>
      <c r="Q265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 s="6">
        <f t="shared" si="24"/>
        <v>30</v>
      </c>
    </row>
    <row r="266" spans="1:21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0"/>
        <v>118.19999999999999</v>
      </c>
      <c r="P266" s="6">
        <f t="shared" si="21"/>
        <v>64.945054945054949</v>
      </c>
      <c r="Q266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 s="6">
        <f t="shared" si="24"/>
        <v>30</v>
      </c>
    </row>
    <row r="267" spans="1:21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0"/>
        <v>111.1</v>
      </c>
      <c r="P267" s="6">
        <f t="shared" si="21"/>
        <v>95.775862068965523</v>
      </c>
      <c r="Q267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 s="6">
        <f t="shared" si="24"/>
        <v>41.598726851858373</v>
      </c>
    </row>
    <row r="268" spans="1:21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0"/>
        <v>145.5</v>
      </c>
      <c r="P268" s="6">
        <f t="shared" si="21"/>
        <v>40.416666666666664</v>
      </c>
      <c r="Q268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 s="6">
        <f t="shared" si="24"/>
        <v>85.985567129624542</v>
      </c>
    </row>
    <row r="269" spans="1:21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0"/>
        <v>131.62883248730967</v>
      </c>
      <c r="P269" s="6">
        <f t="shared" si="21"/>
        <v>78.578424242424248</v>
      </c>
      <c r="Q269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 s="6">
        <f t="shared" si="24"/>
        <v>30</v>
      </c>
    </row>
    <row r="270" spans="1:21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0"/>
        <v>111.4</v>
      </c>
      <c r="P270" s="6">
        <f t="shared" si="21"/>
        <v>50.18018018018018</v>
      </c>
      <c r="Q270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 s="6">
        <f t="shared" si="24"/>
        <v>45.041666666664241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0"/>
        <v>147.23376999999999</v>
      </c>
      <c r="P271" s="6">
        <f t="shared" si="21"/>
        <v>92.251735588972423</v>
      </c>
      <c r="Q271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 s="6">
        <f t="shared" si="24"/>
        <v>30</v>
      </c>
    </row>
    <row r="272" spans="1:21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0"/>
        <v>152.60869565217391</v>
      </c>
      <c r="P272" s="6">
        <f t="shared" si="21"/>
        <v>57.540983606557376</v>
      </c>
      <c r="Q272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 s="6">
        <f t="shared" si="24"/>
        <v>50.300115740741603</v>
      </c>
    </row>
    <row r="273" spans="1:21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0"/>
        <v>104.67999999999999</v>
      </c>
      <c r="P273" s="6">
        <f t="shared" si="21"/>
        <v>109.42160278745645</v>
      </c>
      <c r="Q273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 s="6">
        <f t="shared" si="24"/>
        <v>29.233090277775773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0"/>
        <v>177.43366666666668</v>
      </c>
      <c r="P274" s="6">
        <f t="shared" si="21"/>
        <v>81.892461538461546</v>
      </c>
      <c r="Q274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 s="6">
        <f t="shared" si="24"/>
        <v>60.883668981485243</v>
      </c>
    </row>
    <row r="275" spans="1:21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0"/>
        <v>107.7758</v>
      </c>
      <c r="P275" s="6">
        <f t="shared" si="21"/>
        <v>45.667711864406776</v>
      </c>
      <c r="Q275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 s="6">
        <f t="shared" si="24"/>
        <v>30</v>
      </c>
    </row>
    <row r="276" spans="1:21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0"/>
        <v>156</v>
      </c>
      <c r="P276" s="6">
        <f t="shared" si="21"/>
        <v>55.221238938053098</v>
      </c>
      <c r="Q276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 s="6">
        <f t="shared" si="24"/>
        <v>34.378599537041737</v>
      </c>
    </row>
    <row r="277" spans="1:21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0"/>
        <v>108.395</v>
      </c>
      <c r="P277" s="6">
        <f t="shared" si="21"/>
        <v>65.298192771084331</v>
      </c>
      <c r="Q277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 s="6">
        <f t="shared" si="24"/>
        <v>30.041666666664241</v>
      </c>
    </row>
    <row r="278" spans="1:21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0"/>
        <v>147.6</v>
      </c>
      <c r="P278" s="6">
        <f t="shared" si="21"/>
        <v>95.225806451612897</v>
      </c>
      <c r="Q278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 s="6">
        <f t="shared" si="24"/>
        <v>59.958333333335759</v>
      </c>
    </row>
    <row r="279" spans="1:21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0"/>
        <v>110.38153846153847</v>
      </c>
      <c r="P279" s="6">
        <f t="shared" si="21"/>
        <v>75.444794952681391</v>
      </c>
      <c r="Q279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 s="6">
        <f t="shared" si="24"/>
        <v>30</v>
      </c>
    </row>
    <row r="280" spans="1:21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0"/>
        <v>150.34814814814814</v>
      </c>
      <c r="P280" s="6">
        <f t="shared" si="21"/>
        <v>97.816867469879512</v>
      </c>
      <c r="Q280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 s="6">
        <f t="shared" si="24"/>
        <v>30</v>
      </c>
    </row>
    <row r="281" spans="1:21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0"/>
        <v>157.31829411764707</v>
      </c>
      <c r="P281" s="6">
        <f t="shared" si="21"/>
        <v>87.685606557377056</v>
      </c>
      <c r="Q281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 s="6">
        <f t="shared" si="24"/>
        <v>33.839861111104256</v>
      </c>
    </row>
    <row r="282" spans="1:21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0"/>
        <v>156.14400000000001</v>
      </c>
      <c r="P282" s="6">
        <f t="shared" si="21"/>
        <v>54.748948106591868</v>
      </c>
      <c r="Q282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 s="6">
        <f t="shared" si="24"/>
        <v>45</v>
      </c>
    </row>
    <row r="283" spans="1:21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0"/>
        <v>120.58763636363636</v>
      </c>
      <c r="P283" s="6">
        <f t="shared" si="21"/>
        <v>83.953417721518989</v>
      </c>
      <c r="Q283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 s="6">
        <f t="shared" si="24"/>
        <v>85.646377314813435</v>
      </c>
    </row>
    <row r="284" spans="1:21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0"/>
        <v>101.18888888888888</v>
      </c>
      <c r="P284" s="6">
        <f t="shared" si="21"/>
        <v>254.38547486033519</v>
      </c>
      <c r="Q284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 s="6">
        <f t="shared" si="24"/>
        <v>36.996620370366145</v>
      </c>
    </row>
    <row r="285" spans="1:21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0"/>
        <v>114.27249999999999</v>
      </c>
      <c r="P285" s="6">
        <f t="shared" si="21"/>
        <v>101.8269801980198</v>
      </c>
      <c r="Q285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 s="6">
        <f t="shared" si="24"/>
        <v>19.497638888889924</v>
      </c>
    </row>
    <row r="286" spans="1:21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0"/>
        <v>104.62615</v>
      </c>
      <c r="P286" s="6">
        <f t="shared" si="21"/>
        <v>55.066394736842106</v>
      </c>
      <c r="Q286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 s="6">
        <f t="shared" si="24"/>
        <v>25</v>
      </c>
    </row>
    <row r="287" spans="1:21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0"/>
        <v>228.82507142857142</v>
      </c>
      <c r="P287" s="6">
        <f t="shared" si="21"/>
        <v>56.901438721136763</v>
      </c>
      <c r="Q287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 s="6">
        <f t="shared" si="24"/>
        <v>30</v>
      </c>
    </row>
    <row r="288" spans="1:21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0"/>
        <v>109.15333333333332</v>
      </c>
      <c r="P288" s="6">
        <f t="shared" si="21"/>
        <v>121.28148148148148</v>
      </c>
      <c r="Q288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 s="6">
        <f t="shared" si="24"/>
        <v>44.958333333335759</v>
      </c>
    </row>
    <row r="289" spans="1:21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0"/>
        <v>176.29999999999998</v>
      </c>
      <c r="P289" s="6">
        <f t="shared" si="21"/>
        <v>91.189655172413794</v>
      </c>
      <c r="Q289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 s="6">
        <f t="shared" si="24"/>
        <v>30.888680555552128</v>
      </c>
    </row>
    <row r="290" spans="1:21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0"/>
        <v>103.21061999999999</v>
      </c>
      <c r="P290" s="6">
        <f t="shared" si="21"/>
        <v>115.44812080536913</v>
      </c>
      <c r="Q290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 s="6">
        <f t="shared" si="24"/>
        <v>35</v>
      </c>
    </row>
    <row r="291" spans="1:21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0"/>
        <v>104.82000000000001</v>
      </c>
      <c r="P291" s="6">
        <f t="shared" si="21"/>
        <v>67.771551724137936</v>
      </c>
      <c r="Q291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 s="6">
        <f t="shared" si="24"/>
        <v>30</v>
      </c>
    </row>
    <row r="292" spans="1:21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0"/>
        <v>106.68444444444445</v>
      </c>
      <c r="P292" s="6">
        <f t="shared" si="21"/>
        <v>28.576190476190476</v>
      </c>
      <c r="Q292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 s="6">
        <f t="shared" si="24"/>
        <v>49.963460648148612</v>
      </c>
    </row>
    <row r="293" spans="1:21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0"/>
        <v>120.02</v>
      </c>
      <c r="P293" s="6">
        <f t="shared" si="21"/>
        <v>46.8828125</v>
      </c>
      <c r="Q293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 s="6">
        <f t="shared" si="24"/>
        <v>18.231643518520286</v>
      </c>
    </row>
    <row r="294" spans="1:21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0"/>
        <v>101.50693333333334</v>
      </c>
      <c r="P294" s="6">
        <f t="shared" si="21"/>
        <v>154.42231237322514</v>
      </c>
      <c r="Q294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 s="6">
        <f t="shared" si="24"/>
        <v>32.362743055557075</v>
      </c>
    </row>
    <row r="295" spans="1:21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0"/>
        <v>101.38461538461539</v>
      </c>
      <c r="P295" s="6">
        <f t="shared" si="21"/>
        <v>201.22137404580153</v>
      </c>
      <c r="Q295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 s="6">
        <f t="shared" si="24"/>
        <v>30</v>
      </c>
    </row>
    <row r="296" spans="1:21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0"/>
        <v>100</v>
      </c>
      <c r="P296" s="6">
        <f t="shared" si="21"/>
        <v>100</v>
      </c>
      <c r="Q296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 s="6">
        <f t="shared" si="24"/>
        <v>35.582245370365854</v>
      </c>
    </row>
    <row r="297" spans="1:21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0"/>
        <v>133.10911999999999</v>
      </c>
      <c r="P297" s="6">
        <f t="shared" si="21"/>
        <v>100.08204511278196</v>
      </c>
      <c r="Q297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 s="6">
        <f t="shared" si="24"/>
        <v>59.995266203703068</v>
      </c>
    </row>
    <row r="298" spans="1:21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0"/>
        <v>118.72620000000001</v>
      </c>
      <c r="P298" s="6">
        <f t="shared" si="21"/>
        <v>230.08953488372092</v>
      </c>
      <c r="Q298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 s="6">
        <f t="shared" si="24"/>
        <v>25</v>
      </c>
    </row>
    <row r="299" spans="1:21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0"/>
        <v>100.64</v>
      </c>
      <c r="P299" s="6">
        <f t="shared" si="21"/>
        <v>141.74647887323943</v>
      </c>
      <c r="Q299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 s="6">
        <f t="shared" si="24"/>
        <v>35.437951388885267</v>
      </c>
    </row>
    <row r="300" spans="1:21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0"/>
        <v>108.93241269841269</v>
      </c>
      <c r="P300" s="6">
        <f t="shared" si="21"/>
        <v>56.344351395730705</v>
      </c>
      <c r="Q300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 s="6">
        <f t="shared" si="24"/>
        <v>59.411481481482042</v>
      </c>
    </row>
    <row r="301" spans="1:21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0"/>
        <v>178.95250000000001</v>
      </c>
      <c r="P301" s="6">
        <f t="shared" si="21"/>
        <v>73.341188524590166</v>
      </c>
      <c r="Q301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 s="6">
        <f t="shared" si="24"/>
        <v>30.041666666664241</v>
      </c>
    </row>
    <row r="302" spans="1:21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0"/>
        <v>101.72264</v>
      </c>
      <c r="P302" s="6">
        <f t="shared" si="21"/>
        <v>85.337785234899329</v>
      </c>
      <c r="Q302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 s="6">
        <f t="shared" si="24"/>
        <v>31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0"/>
        <v>118.73499999999999</v>
      </c>
      <c r="P303" s="6">
        <f t="shared" si="21"/>
        <v>61.496215139442228</v>
      </c>
      <c r="Q303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 s="6">
        <f t="shared" si="24"/>
        <v>39.958333333335759</v>
      </c>
    </row>
    <row r="304" spans="1:21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0"/>
        <v>100.46</v>
      </c>
      <c r="P304" s="6">
        <f t="shared" si="21"/>
        <v>93.018518518518519</v>
      </c>
      <c r="Q304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 s="6">
        <f t="shared" si="24"/>
        <v>30</v>
      </c>
    </row>
    <row r="305" spans="1:21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0"/>
        <v>137.46666666666667</v>
      </c>
      <c r="P305" s="6">
        <f t="shared" si="21"/>
        <v>50.292682926829265</v>
      </c>
      <c r="Q305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 s="6">
        <f t="shared" si="24"/>
        <v>30</v>
      </c>
    </row>
    <row r="306" spans="1:21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0"/>
        <v>231.64705882352939</v>
      </c>
      <c r="P306" s="6">
        <f t="shared" si="21"/>
        <v>106.43243243243244</v>
      </c>
      <c r="Q306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 s="6">
        <f t="shared" si="24"/>
        <v>38.988460648150067</v>
      </c>
    </row>
    <row r="307" spans="1:21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0"/>
        <v>130.33333333333331</v>
      </c>
      <c r="P307" s="6">
        <f t="shared" si="21"/>
        <v>51.719576719576722</v>
      </c>
      <c r="Q307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 s="6">
        <f t="shared" si="24"/>
        <v>30</v>
      </c>
    </row>
    <row r="308" spans="1:21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0"/>
        <v>292.89999999999998</v>
      </c>
      <c r="P308" s="6">
        <f t="shared" si="21"/>
        <v>36.612499999999997</v>
      </c>
      <c r="Q308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 s="6">
        <f t="shared" si="24"/>
        <v>19.958333333335759</v>
      </c>
    </row>
    <row r="309" spans="1:2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0"/>
        <v>111.31818181818183</v>
      </c>
      <c r="P309" s="6">
        <f t="shared" si="21"/>
        <v>42.517361111111114</v>
      </c>
      <c r="Q309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 s="6">
        <f t="shared" si="24"/>
        <v>30</v>
      </c>
    </row>
    <row r="310" spans="1:21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0"/>
        <v>105.56666666666668</v>
      </c>
      <c r="P310" s="6">
        <f t="shared" si="21"/>
        <v>62.712871287128714</v>
      </c>
      <c r="Q310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 s="6">
        <f t="shared" si="24"/>
        <v>45</v>
      </c>
    </row>
    <row r="311" spans="1:21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0"/>
        <v>118.94444444444446</v>
      </c>
      <c r="P311" s="6">
        <f t="shared" si="21"/>
        <v>89.957983193277315</v>
      </c>
      <c r="Q311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 s="6">
        <f t="shared" si="24"/>
        <v>21</v>
      </c>
    </row>
    <row r="312" spans="1:21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0"/>
        <v>104.129</v>
      </c>
      <c r="P312" s="6">
        <f t="shared" si="21"/>
        <v>28.924722222222222</v>
      </c>
      <c r="Q312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 s="6">
        <f t="shared" si="24"/>
        <v>14.900196759263054</v>
      </c>
    </row>
    <row r="313" spans="1:21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0"/>
        <v>104.10165000000001</v>
      </c>
      <c r="P313" s="6">
        <f t="shared" si="21"/>
        <v>138.8022</v>
      </c>
      <c r="Q313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 s="6">
        <f t="shared" si="24"/>
        <v>41.112824074072705</v>
      </c>
    </row>
    <row r="314" spans="1:21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0"/>
        <v>111.87499999999999</v>
      </c>
      <c r="P314" s="6">
        <f t="shared" si="21"/>
        <v>61.301369863013697</v>
      </c>
      <c r="Q314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 s="6">
        <f t="shared" si="24"/>
        <v>30</v>
      </c>
    </row>
    <row r="315" spans="1:21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0"/>
        <v>104.73529411764706</v>
      </c>
      <c r="P315" s="6">
        <f t="shared" si="21"/>
        <v>80.202702702702709</v>
      </c>
      <c r="Q315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 s="6">
        <f t="shared" si="24"/>
        <v>44.438032407408173</v>
      </c>
    </row>
    <row r="316" spans="1:21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0"/>
        <v>385.15000000000003</v>
      </c>
      <c r="P316" s="6">
        <f t="shared" si="21"/>
        <v>32.095833333333331</v>
      </c>
      <c r="Q316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 s="6">
        <f t="shared" si="24"/>
        <v>30</v>
      </c>
    </row>
    <row r="317" spans="1:21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0"/>
        <v>101.248</v>
      </c>
      <c r="P317" s="6">
        <f t="shared" si="21"/>
        <v>200.88888888888889</v>
      </c>
      <c r="Q317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 s="6">
        <f t="shared" si="24"/>
        <v>30</v>
      </c>
    </row>
    <row r="318" spans="1:21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0"/>
        <v>113.77333333333333</v>
      </c>
      <c r="P318" s="6">
        <f t="shared" si="21"/>
        <v>108.01265822784811</v>
      </c>
      <c r="Q318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 s="6">
        <f t="shared" si="24"/>
        <v>33.284062500002619</v>
      </c>
    </row>
    <row r="319" spans="1:21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0"/>
        <v>100.80333333333333</v>
      </c>
      <c r="P319" s="6">
        <f t="shared" si="21"/>
        <v>95.699367088607602</v>
      </c>
      <c r="Q319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 s="6">
        <f t="shared" si="24"/>
        <v>30</v>
      </c>
    </row>
    <row r="320" spans="1:21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0"/>
        <v>283.32</v>
      </c>
      <c r="P320" s="6">
        <f t="shared" si="21"/>
        <v>49.880281690140848</v>
      </c>
      <c r="Q320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 s="6">
        <f t="shared" si="24"/>
        <v>29.958333333335759</v>
      </c>
    </row>
    <row r="321" spans="1:21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0"/>
        <v>112.68</v>
      </c>
      <c r="P321" s="6">
        <f t="shared" si="21"/>
        <v>110.47058823529412</v>
      </c>
      <c r="Q321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 s="6">
        <f t="shared" si="24"/>
        <v>87.494340277778974</v>
      </c>
    </row>
    <row r="322" spans="1:21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0"/>
        <v>106.58000000000001</v>
      </c>
      <c r="P322" s="6">
        <f t="shared" si="21"/>
        <v>134.91139240506328</v>
      </c>
      <c r="Q322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 s="6">
        <f t="shared" si="24"/>
        <v>29.407025462962338</v>
      </c>
    </row>
    <row r="323" spans="1:21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5">IF(D323&lt;&gt;0, (E323/D323)*100, 0)</f>
        <v>102.66285714285715</v>
      </c>
      <c r="P323" s="6">
        <f t="shared" ref="P323:P386" si="26">IF(L323&lt;&gt;0,E323/L323,0)</f>
        <v>106.62314540059347</v>
      </c>
      <c r="Q323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 s="6">
        <f t="shared" ref="U323:U386" si="29">T323-S323</f>
        <v>35.041666666671517</v>
      </c>
    </row>
    <row r="324" spans="1:21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5"/>
        <v>107.91200000000001</v>
      </c>
      <c r="P324" s="6">
        <f t="shared" si="26"/>
        <v>145.04301075268816</v>
      </c>
      <c r="Q324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 s="6">
        <f t="shared" si="29"/>
        <v>30</v>
      </c>
    </row>
    <row r="325" spans="1:21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5"/>
        <v>123.07407407407408</v>
      </c>
      <c r="P325" s="6">
        <f t="shared" si="26"/>
        <v>114.58620689655173</v>
      </c>
      <c r="Q325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 s="6">
        <f t="shared" si="29"/>
        <v>28.011273148149485</v>
      </c>
    </row>
    <row r="326" spans="1:21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5"/>
        <v>101.6</v>
      </c>
      <c r="P326" s="6">
        <f t="shared" si="26"/>
        <v>105.3170731707317</v>
      </c>
      <c r="Q326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 s="6">
        <f t="shared" si="29"/>
        <v>33</v>
      </c>
    </row>
    <row r="327" spans="1:21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5"/>
        <v>104.396</v>
      </c>
      <c r="P327" s="6">
        <f t="shared" si="26"/>
        <v>70.921195652173907</v>
      </c>
      <c r="Q327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 s="6">
        <f t="shared" si="29"/>
        <v>35</v>
      </c>
    </row>
    <row r="328" spans="1:21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5"/>
        <v>112.92973333333333</v>
      </c>
      <c r="P328" s="6">
        <f t="shared" si="26"/>
        <v>147.17167680278018</v>
      </c>
      <c r="Q328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 s="6">
        <f t="shared" si="29"/>
        <v>33.641365740739275</v>
      </c>
    </row>
    <row r="329" spans="1:21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5"/>
        <v>136.4</v>
      </c>
      <c r="P329" s="6">
        <f t="shared" si="26"/>
        <v>160.47058823529412</v>
      </c>
      <c r="Q329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 s="6">
        <f t="shared" si="29"/>
        <v>27.098043981473893</v>
      </c>
    </row>
    <row r="330" spans="1:21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5"/>
        <v>103.61439999999999</v>
      </c>
      <c r="P330" s="6">
        <f t="shared" si="26"/>
        <v>156.04578313253012</v>
      </c>
      <c r="Q330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 s="6">
        <f t="shared" si="29"/>
        <v>30.220046296301007</v>
      </c>
    </row>
    <row r="331" spans="1:21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5"/>
        <v>105.5</v>
      </c>
      <c r="P331" s="6">
        <f t="shared" si="26"/>
        <v>63.17365269461078</v>
      </c>
      <c r="Q331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 s="6">
        <f t="shared" si="29"/>
        <v>23.69991898148146</v>
      </c>
    </row>
    <row r="332" spans="1:21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5"/>
        <v>101.82857142857142</v>
      </c>
      <c r="P332" s="6">
        <f t="shared" si="26"/>
        <v>104.82352941176471</v>
      </c>
      <c r="Q332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 s="6">
        <f t="shared" si="29"/>
        <v>31.650196759263054</v>
      </c>
    </row>
    <row r="333" spans="1:21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5"/>
        <v>106.60499999999999</v>
      </c>
      <c r="P333" s="6">
        <f t="shared" si="26"/>
        <v>97.356164383561648</v>
      </c>
      <c r="Q333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 s="6">
        <f t="shared" si="29"/>
        <v>31</v>
      </c>
    </row>
    <row r="334" spans="1:21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5"/>
        <v>113.015</v>
      </c>
      <c r="P334" s="6">
        <f t="shared" si="26"/>
        <v>203.63063063063063</v>
      </c>
      <c r="Q334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 s="6">
        <f t="shared" si="29"/>
        <v>41.65304398148146</v>
      </c>
    </row>
    <row r="335" spans="1:21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5"/>
        <v>125.22750000000001</v>
      </c>
      <c r="P335" s="6">
        <f t="shared" si="26"/>
        <v>188.31203007518798</v>
      </c>
      <c r="Q335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 s="6">
        <f t="shared" si="29"/>
        <v>29.958333333335759</v>
      </c>
    </row>
    <row r="336" spans="1:21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5"/>
        <v>101.19</v>
      </c>
      <c r="P336" s="6">
        <f t="shared" si="26"/>
        <v>146.65217391304347</v>
      </c>
      <c r="Q336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 s="6">
        <f t="shared" si="29"/>
        <v>38.10929398148437</v>
      </c>
    </row>
    <row r="337" spans="1:21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5"/>
        <v>102.76470588235294</v>
      </c>
      <c r="P337" s="6">
        <f t="shared" si="26"/>
        <v>109.1875</v>
      </c>
      <c r="Q337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 s="6">
        <f t="shared" si="29"/>
        <v>31.179224537045229</v>
      </c>
    </row>
    <row r="338" spans="1:21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5"/>
        <v>116.83911999999998</v>
      </c>
      <c r="P338" s="6">
        <f t="shared" si="26"/>
        <v>59.249046653144013</v>
      </c>
      <c r="Q338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 s="6">
        <f t="shared" si="29"/>
        <v>30.041666666664241</v>
      </c>
    </row>
    <row r="339" spans="1:21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5"/>
        <v>101.16833333333335</v>
      </c>
      <c r="P339" s="6">
        <f t="shared" si="26"/>
        <v>97.904838709677421</v>
      </c>
      <c r="Q339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 s="6">
        <f t="shared" si="29"/>
        <v>29.958333333328483</v>
      </c>
    </row>
    <row r="340" spans="1:21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5"/>
        <v>110.13360000000002</v>
      </c>
      <c r="P340" s="6">
        <f t="shared" si="26"/>
        <v>70.000169491525426</v>
      </c>
      <c r="Q340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 s="6">
        <f t="shared" si="29"/>
        <v>56.285995370373712</v>
      </c>
    </row>
    <row r="341" spans="1:21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5"/>
        <v>108.08333333333333</v>
      </c>
      <c r="P341" s="6">
        <f t="shared" si="26"/>
        <v>72.865168539325836</v>
      </c>
      <c r="Q341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 s="6">
        <f t="shared" si="29"/>
        <v>30</v>
      </c>
    </row>
    <row r="342" spans="1:21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5"/>
        <v>125.02285714285715</v>
      </c>
      <c r="P342" s="6">
        <f t="shared" si="26"/>
        <v>146.34782608695653</v>
      </c>
      <c r="Q342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 s="6">
        <f t="shared" si="29"/>
        <v>30.205937499995343</v>
      </c>
    </row>
    <row r="343" spans="1:21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5"/>
        <v>106.71428571428572</v>
      </c>
      <c r="P343" s="6">
        <f t="shared" si="26"/>
        <v>67.909090909090907</v>
      </c>
      <c r="Q343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 s="6">
        <f t="shared" si="29"/>
        <v>18.286365740743349</v>
      </c>
    </row>
    <row r="344" spans="1:21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5"/>
        <v>100.36639999999998</v>
      </c>
      <c r="P344" s="6">
        <f t="shared" si="26"/>
        <v>169.85083076923075</v>
      </c>
      <c r="Q344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 s="6">
        <f t="shared" si="29"/>
        <v>30</v>
      </c>
    </row>
    <row r="345" spans="1:21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5"/>
        <v>102.02863333333335</v>
      </c>
      <c r="P345" s="6">
        <f t="shared" si="26"/>
        <v>58.413339694656486</v>
      </c>
      <c r="Q345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 s="6">
        <f t="shared" si="29"/>
        <v>30.387210648150358</v>
      </c>
    </row>
    <row r="346" spans="1:21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5"/>
        <v>102.08358208955224</v>
      </c>
      <c r="P346" s="6">
        <f t="shared" si="26"/>
        <v>119.99298245614035</v>
      </c>
      <c r="Q346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 s="6">
        <f t="shared" si="29"/>
        <v>44.126226851847605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5"/>
        <v>123.27586206896552</v>
      </c>
      <c r="P347" s="6">
        <f t="shared" si="26"/>
        <v>99.860335195530723</v>
      </c>
      <c r="Q347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 s="6">
        <f t="shared" si="29"/>
        <v>30</v>
      </c>
    </row>
    <row r="348" spans="1:21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5"/>
        <v>170.28880000000001</v>
      </c>
      <c r="P348" s="6">
        <f t="shared" si="26"/>
        <v>90.579148936170213</v>
      </c>
      <c r="Q348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 s="6">
        <f t="shared" si="29"/>
        <v>30</v>
      </c>
    </row>
    <row r="349" spans="1:21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5"/>
        <v>111.59049999999999</v>
      </c>
      <c r="P349" s="6">
        <f t="shared" si="26"/>
        <v>117.77361477572559</v>
      </c>
      <c r="Q349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 s="6">
        <f t="shared" si="29"/>
        <v>30.041666666671517</v>
      </c>
    </row>
    <row r="350" spans="1:21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5"/>
        <v>103</v>
      </c>
      <c r="P350" s="6">
        <f t="shared" si="26"/>
        <v>86.554621848739501</v>
      </c>
      <c r="Q350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 s="6">
        <f t="shared" si="29"/>
        <v>30</v>
      </c>
    </row>
    <row r="351" spans="1:21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5"/>
        <v>106.63570159857905</v>
      </c>
      <c r="P351" s="6">
        <f t="shared" si="26"/>
        <v>71.899281437125751</v>
      </c>
      <c r="Q351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 s="6">
        <f t="shared" si="29"/>
        <v>30</v>
      </c>
    </row>
    <row r="352" spans="1:21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5"/>
        <v>114.75999999999999</v>
      </c>
      <c r="P352" s="6">
        <f t="shared" si="26"/>
        <v>129.81900452488688</v>
      </c>
      <c r="Q352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 s="6">
        <f t="shared" si="29"/>
        <v>38.099895833336632</v>
      </c>
    </row>
    <row r="353" spans="1:21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5"/>
        <v>127.34117647058822</v>
      </c>
      <c r="P353" s="6">
        <f t="shared" si="26"/>
        <v>44.912863070539416</v>
      </c>
      <c r="Q353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 s="6">
        <f t="shared" si="29"/>
        <v>39.958333333343035</v>
      </c>
    </row>
    <row r="354" spans="1:21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5"/>
        <v>116.56</v>
      </c>
      <c r="P354" s="6">
        <f t="shared" si="26"/>
        <v>40.755244755244753</v>
      </c>
      <c r="Q354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 s="6">
        <f t="shared" si="29"/>
        <v>30</v>
      </c>
    </row>
    <row r="355" spans="1:21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5"/>
        <v>108.61819426615318</v>
      </c>
      <c r="P355" s="6">
        <f t="shared" si="26"/>
        <v>103.52394779771615</v>
      </c>
      <c r="Q355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 s="6">
        <f t="shared" si="29"/>
        <v>30.041666666656965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5"/>
        <v>103.94285714285714</v>
      </c>
      <c r="P356" s="6">
        <f t="shared" si="26"/>
        <v>125.44827586206897</v>
      </c>
      <c r="Q356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 s="6">
        <f t="shared" si="29"/>
        <v>29.958333333328483</v>
      </c>
    </row>
    <row r="357" spans="1:21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5"/>
        <v>116.25714285714285</v>
      </c>
      <c r="P357" s="6">
        <f t="shared" si="26"/>
        <v>246.60606060606059</v>
      </c>
      <c r="Q357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 s="6">
        <f t="shared" si="29"/>
        <v>31.041666666664241</v>
      </c>
    </row>
    <row r="358" spans="1:21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5"/>
        <v>102.69239999999999</v>
      </c>
      <c r="P358" s="6">
        <f t="shared" si="26"/>
        <v>79.401340206185566</v>
      </c>
      <c r="Q358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 s="6">
        <f t="shared" si="29"/>
        <v>29.958333333335759</v>
      </c>
    </row>
    <row r="359" spans="1:21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5"/>
        <v>174</v>
      </c>
      <c r="P359" s="6">
        <f t="shared" si="26"/>
        <v>86.138613861386133</v>
      </c>
      <c r="Q359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 s="6">
        <f t="shared" si="29"/>
        <v>40</v>
      </c>
    </row>
    <row r="360" spans="1:21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5"/>
        <v>103.08800000000001</v>
      </c>
      <c r="P360" s="6">
        <f t="shared" si="26"/>
        <v>193.04868913857678</v>
      </c>
      <c r="Q360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 s="6">
        <f t="shared" si="29"/>
        <v>28.764803240745096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5"/>
        <v>104.85537190082646</v>
      </c>
      <c r="P361" s="6">
        <f t="shared" si="26"/>
        <v>84.023178807947019</v>
      </c>
      <c r="Q361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 s="6">
        <f t="shared" si="29"/>
        <v>22.146180555559113</v>
      </c>
    </row>
    <row r="362" spans="1:21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5"/>
        <v>101.375</v>
      </c>
      <c r="P362" s="6">
        <f t="shared" si="26"/>
        <v>139.82758620689654</v>
      </c>
      <c r="Q362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 s="6">
        <f t="shared" si="29"/>
        <v>44.234722222216078</v>
      </c>
    </row>
    <row r="363" spans="1:21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5"/>
        <v>111.07699999999998</v>
      </c>
      <c r="P363" s="6">
        <f t="shared" si="26"/>
        <v>109.82189265536722</v>
      </c>
      <c r="Q363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 s="6">
        <f t="shared" si="29"/>
        <v>30.041666666671517</v>
      </c>
    </row>
    <row r="364" spans="1:21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5"/>
        <v>124.15933781686496</v>
      </c>
      <c r="P364" s="6">
        <f t="shared" si="26"/>
        <v>139.53488372093022</v>
      </c>
      <c r="Q364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 s="6">
        <f t="shared" si="29"/>
        <v>21.789456018515921</v>
      </c>
    </row>
    <row r="365" spans="1:21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5"/>
        <v>101.33333333333334</v>
      </c>
      <c r="P365" s="6">
        <f t="shared" si="26"/>
        <v>347.84615384615387</v>
      </c>
      <c r="Q365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 s="6">
        <f t="shared" si="29"/>
        <v>45.062314814815181</v>
      </c>
    </row>
    <row r="366" spans="1:21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5"/>
        <v>110.16142857142856</v>
      </c>
      <c r="P366" s="6">
        <f t="shared" si="26"/>
        <v>68.24159292035398</v>
      </c>
      <c r="Q366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 s="6">
        <f t="shared" si="29"/>
        <v>30.306342592593865</v>
      </c>
    </row>
    <row r="367" spans="1:21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5"/>
        <v>103.97333333333334</v>
      </c>
      <c r="P367" s="6">
        <f t="shared" si="26"/>
        <v>239.93846153846152</v>
      </c>
      <c r="Q367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 s="6">
        <f t="shared" si="29"/>
        <v>30</v>
      </c>
    </row>
    <row r="368" spans="1:21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5"/>
        <v>101.31578947368421</v>
      </c>
      <c r="P368" s="6">
        <f t="shared" si="26"/>
        <v>287.31343283582089</v>
      </c>
      <c r="Q368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 s="6">
        <f t="shared" si="29"/>
        <v>30</v>
      </c>
    </row>
    <row r="369" spans="1:21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5"/>
        <v>103.3501</v>
      </c>
      <c r="P369" s="6">
        <f t="shared" si="26"/>
        <v>86.84882352941176</v>
      </c>
      <c r="Q369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 s="6">
        <f t="shared" si="29"/>
        <v>39.630347222220735</v>
      </c>
    </row>
    <row r="370" spans="1:21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5"/>
        <v>104.11200000000001</v>
      </c>
      <c r="P370" s="6">
        <f t="shared" si="26"/>
        <v>81.84905660377359</v>
      </c>
      <c r="Q370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 s="6">
        <f t="shared" si="29"/>
        <v>34.958333333328483</v>
      </c>
    </row>
    <row r="371" spans="1:21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5"/>
        <v>110.15569230769231</v>
      </c>
      <c r="P371" s="6">
        <f t="shared" si="26"/>
        <v>42.874970059880241</v>
      </c>
      <c r="Q371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 s="6">
        <f t="shared" si="29"/>
        <v>30</v>
      </c>
    </row>
    <row r="372" spans="1:21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5"/>
        <v>122.02</v>
      </c>
      <c r="P372" s="6">
        <f t="shared" si="26"/>
        <v>709.41860465116281</v>
      </c>
      <c r="Q372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 s="6">
        <f t="shared" si="29"/>
        <v>30</v>
      </c>
    </row>
    <row r="373" spans="1:21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5"/>
        <v>114.16866666666667</v>
      </c>
      <c r="P373" s="6">
        <f t="shared" si="26"/>
        <v>161.25517890772127</v>
      </c>
      <c r="Q373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 s="6">
        <f t="shared" si="29"/>
        <v>45</v>
      </c>
    </row>
    <row r="374" spans="1:21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5"/>
        <v>125.33333333333334</v>
      </c>
      <c r="P374" s="6">
        <f t="shared" si="26"/>
        <v>41.777777777777779</v>
      </c>
      <c r="Q374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 s="6">
        <f t="shared" si="29"/>
        <v>40.089768518519122</v>
      </c>
    </row>
    <row r="375" spans="1:21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5"/>
        <v>106.66666666666667</v>
      </c>
      <c r="P375" s="6">
        <f t="shared" si="26"/>
        <v>89.887640449438209</v>
      </c>
      <c r="Q375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 s="6">
        <f t="shared" si="29"/>
        <v>30</v>
      </c>
    </row>
    <row r="376" spans="1:21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5"/>
        <v>130.65</v>
      </c>
      <c r="P376" s="6">
        <f t="shared" si="26"/>
        <v>45.051724137931032</v>
      </c>
      <c r="Q376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 s="6">
        <f t="shared" si="29"/>
        <v>45</v>
      </c>
    </row>
    <row r="377" spans="1:21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5"/>
        <v>120</v>
      </c>
      <c r="P377" s="6">
        <f t="shared" si="26"/>
        <v>42.857142857142854</v>
      </c>
      <c r="Q377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 s="6">
        <f t="shared" si="29"/>
        <v>41.735752314816636</v>
      </c>
    </row>
    <row r="378" spans="1:21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5"/>
        <v>105.9591836734694</v>
      </c>
      <c r="P378" s="6">
        <f t="shared" si="26"/>
        <v>54.083333333333336</v>
      </c>
      <c r="Q378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 s="6">
        <f t="shared" si="29"/>
        <v>31</v>
      </c>
    </row>
    <row r="379" spans="1:21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5"/>
        <v>114.39999999999999</v>
      </c>
      <c r="P379" s="6">
        <f t="shared" si="26"/>
        <v>103.21804511278195</v>
      </c>
      <c r="Q379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 s="6">
        <f t="shared" si="29"/>
        <v>30.041574074079108</v>
      </c>
    </row>
    <row r="380" spans="1:21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5"/>
        <v>111.76666666666665</v>
      </c>
      <c r="P380" s="6">
        <f t="shared" si="26"/>
        <v>40.397590361445786</v>
      </c>
      <c r="Q380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 s="6">
        <f t="shared" si="29"/>
        <v>24.422592592585715</v>
      </c>
    </row>
    <row r="381" spans="1:21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5"/>
        <v>116.08000000000001</v>
      </c>
      <c r="P381" s="6">
        <f t="shared" si="26"/>
        <v>116.85906040268456</v>
      </c>
      <c r="Q381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 s="6">
        <f t="shared" si="29"/>
        <v>45</v>
      </c>
    </row>
    <row r="382" spans="1:21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5"/>
        <v>141.5</v>
      </c>
      <c r="P382" s="6">
        <f t="shared" si="26"/>
        <v>115.51020408163265</v>
      </c>
      <c r="Q382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 s="6">
        <f t="shared" si="29"/>
        <v>25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5"/>
        <v>104.72999999999999</v>
      </c>
      <c r="P383" s="6">
        <f t="shared" si="26"/>
        <v>104.31274900398407</v>
      </c>
      <c r="Q383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 s="6">
        <f t="shared" si="29"/>
        <v>34.510219907409919</v>
      </c>
    </row>
    <row r="384" spans="1:21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5"/>
        <v>255.83333333333331</v>
      </c>
      <c r="P384" s="6">
        <f t="shared" si="26"/>
        <v>69.772727272727266</v>
      </c>
      <c r="Q384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 s="6">
        <f t="shared" si="29"/>
        <v>14</v>
      </c>
    </row>
    <row r="385" spans="1:21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5"/>
        <v>206.70670670670671</v>
      </c>
      <c r="P385" s="6">
        <f t="shared" si="26"/>
        <v>43.020833333333336</v>
      </c>
      <c r="Q385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 s="6">
        <f t="shared" si="29"/>
        <v>23</v>
      </c>
    </row>
    <row r="386" spans="1:21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5"/>
        <v>112.105</v>
      </c>
      <c r="P386" s="6">
        <f t="shared" si="26"/>
        <v>58.540469973890339</v>
      </c>
      <c r="Q386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 s="6">
        <f t="shared" si="29"/>
        <v>30</v>
      </c>
    </row>
    <row r="387" spans="1:21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0">IF(D387&lt;&gt;0, (E387/D387)*100, 0)</f>
        <v>105.982</v>
      </c>
      <c r="P387" s="6">
        <f t="shared" ref="P387:P450" si="31">IF(L387&lt;&gt;0,E387/L387,0)</f>
        <v>111.79535864978902</v>
      </c>
      <c r="Q387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 s="6">
        <f t="shared" ref="U387:U450" si="34">T387-S387</f>
        <v>30.041666666671517</v>
      </c>
    </row>
    <row r="388" spans="1:21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0"/>
        <v>100.16666666666667</v>
      </c>
      <c r="P388" s="6">
        <f t="shared" si="31"/>
        <v>46.230769230769234</v>
      </c>
      <c r="Q388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 s="6">
        <f t="shared" si="34"/>
        <v>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0"/>
        <v>213.98947368421051</v>
      </c>
      <c r="P389" s="6">
        <f t="shared" si="31"/>
        <v>144.69039145907473</v>
      </c>
      <c r="Q389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 s="6">
        <f t="shared" si="34"/>
        <v>30.573402777779847</v>
      </c>
    </row>
    <row r="390" spans="1:21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0"/>
        <v>126.16000000000001</v>
      </c>
      <c r="P390" s="6">
        <f t="shared" si="31"/>
        <v>88.845070422535215</v>
      </c>
      <c r="Q390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 s="6">
        <f t="shared" si="34"/>
        <v>30</v>
      </c>
    </row>
    <row r="391" spans="1:21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0"/>
        <v>181.53547058823528</v>
      </c>
      <c r="P391" s="6">
        <f t="shared" si="31"/>
        <v>81.75107284768211</v>
      </c>
      <c r="Q391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 s="6">
        <f t="shared" si="34"/>
        <v>31.894560185188311</v>
      </c>
    </row>
    <row r="392" spans="1:21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0"/>
        <v>100</v>
      </c>
      <c r="P392" s="6">
        <f t="shared" si="31"/>
        <v>71.428571428571431</v>
      </c>
      <c r="Q392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 s="6">
        <f t="shared" si="34"/>
        <v>20</v>
      </c>
    </row>
    <row r="393" spans="1:21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0"/>
        <v>100.61</v>
      </c>
      <c r="P393" s="6">
        <f t="shared" si="31"/>
        <v>104.25906735751295</v>
      </c>
      <c r="Q393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 s="6">
        <f t="shared" si="34"/>
        <v>29.998715277775773</v>
      </c>
    </row>
    <row r="394" spans="1:21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0"/>
        <v>100.9027027027027</v>
      </c>
      <c r="P394" s="6">
        <f t="shared" si="31"/>
        <v>90.616504854368927</v>
      </c>
      <c r="Q394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 s="6">
        <f t="shared" si="34"/>
        <v>30.407743055555329</v>
      </c>
    </row>
    <row r="395" spans="1:21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0"/>
        <v>110.446</v>
      </c>
      <c r="P395" s="6">
        <f t="shared" si="31"/>
        <v>157.33048433048432</v>
      </c>
      <c r="Q395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 s="6">
        <f t="shared" si="34"/>
        <v>31</v>
      </c>
    </row>
    <row r="396" spans="1:21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0"/>
        <v>111.8936170212766</v>
      </c>
      <c r="P396" s="6">
        <f t="shared" si="31"/>
        <v>105.18</v>
      </c>
      <c r="Q396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 s="6">
        <f t="shared" si="34"/>
        <v>59.958333333335759</v>
      </c>
    </row>
    <row r="397" spans="1:21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0"/>
        <v>108.04450000000001</v>
      </c>
      <c r="P397" s="6">
        <f t="shared" si="31"/>
        <v>58.719836956521746</v>
      </c>
      <c r="Q397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 s="6">
        <f t="shared" si="34"/>
        <v>35.987962962964957</v>
      </c>
    </row>
    <row r="398" spans="1:21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0"/>
        <v>106.66666666666667</v>
      </c>
      <c r="P398" s="6">
        <f t="shared" si="31"/>
        <v>81.632653061224488</v>
      </c>
      <c r="Q398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 s="6">
        <f t="shared" si="34"/>
        <v>15</v>
      </c>
    </row>
    <row r="399" spans="1:21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0"/>
        <v>103.90027322404372</v>
      </c>
      <c r="P399" s="6">
        <f t="shared" si="31"/>
        <v>56.460043668122275</v>
      </c>
      <c r="Q399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 s="6">
        <f t="shared" si="34"/>
        <v>42.379120370365854</v>
      </c>
    </row>
    <row r="400" spans="1:21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0"/>
        <v>125.16000000000001</v>
      </c>
      <c r="P400" s="6">
        <f t="shared" si="31"/>
        <v>140.1044776119403</v>
      </c>
      <c r="Q400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 s="6">
        <f t="shared" si="34"/>
        <v>45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0"/>
        <v>106.80499999999999</v>
      </c>
      <c r="P401" s="6">
        <f t="shared" si="31"/>
        <v>224.85263157894738</v>
      </c>
      <c r="Q401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 s="6">
        <f t="shared" si="34"/>
        <v>30.624224537037662</v>
      </c>
    </row>
    <row r="402" spans="1:21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0"/>
        <v>112.30249999999999</v>
      </c>
      <c r="P402" s="6">
        <f t="shared" si="31"/>
        <v>181.13306451612902</v>
      </c>
      <c r="Q402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 s="6">
        <f t="shared" si="34"/>
        <v>30.509872685186565</v>
      </c>
    </row>
    <row r="403" spans="1:21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0"/>
        <v>103.812</v>
      </c>
      <c r="P403" s="6">
        <f t="shared" si="31"/>
        <v>711.04109589041093</v>
      </c>
      <c r="Q403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 s="6">
        <f t="shared" si="34"/>
        <v>30</v>
      </c>
    </row>
    <row r="404" spans="1:21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0"/>
        <v>141.65</v>
      </c>
      <c r="P404" s="6">
        <f t="shared" si="31"/>
        <v>65.883720930232556</v>
      </c>
      <c r="Q404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 s="6">
        <f t="shared" si="34"/>
        <v>21.041666666671517</v>
      </c>
    </row>
    <row r="405" spans="1:21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0"/>
        <v>105.25999999999999</v>
      </c>
      <c r="P405" s="6">
        <f t="shared" si="31"/>
        <v>75.185714285714283</v>
      </c>
      <c r="Q405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 s="6">
        <f t="shared" si="34"/>
        <v>46.986562500002037</v>
      </c>
    </row>
    <row r="406" spans="1:21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0"/>
        <v>103.09142857142857</v>
      </c>
      <c r="P406" s="6">
        <f t="shared" si="31"/>
        <v>133.14391143911439</v>
      </c>
      <c r="Q406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 s="6">
        <f t="shared" si="34"/>
        <v>29.333078703697538</v>
      </c>
    </row>
    <row r="407" spans="1:21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0"/>
        <v>107.65957446808511</v>
      </c>
      <c r="P407" s="6">
        <f t="shared" si="31"/>
        <v>55.2</v>
      </c>
      <c r="Q407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 s="6">
        <f t="shared" si="34"/>
        <v>30</v>
      </c>
    </row>
    <row r="408" spans="1:21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0"/>
        <v>107.70464285714286</v>
      </c>
      <c r="P408" s="6">
        <f t="shared" si="31"/>
        <v>86.163714285714292</v>
      </c>
      <c r="Q408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 s="6">
        <f t="shared" si="34"/>
        <v>34.08684027777781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0"/>
        <v>101.55000000000001</v>
      </c>
      <c r="P409" s="6">
        <f t="shared" si="31"/>
        <v>92.318181818181813</v>
      </c>
      <c r="Q409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 s="6">
        <f t="shared" si="34"/>
        <v>60.041666666671517</v>
      </c>
    </row>
    <row r="410" spans="1:21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0"/>
        <v>101.43766666666667</v>
      </c>
      <c r="P410" s="6">
        <f t="shared" si="31"/>
        <v>160.16473684210527</v>
      </c>
      <c r="Q410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 s="6">
        <f t="shared" si="34"/>
        <v>40.041666666664241</v>
      </c>
    </row>
    <row r="411" spans="1:21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0"/>
        <v>136.80000000000001</v>
      </c>
      <c r="P411" s="6">
        <f t="shared" si="31"/>
        <v>45.6</v>
      </c>
      <c r="Q411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 s="6">
        <f t="shared" si="34"/>
        <v>30</v>
      </c>
    </row>
    <row r="412" spans="1:21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0"/>
        <v>128.29999999999998</v>
      </c>
      <c r="P412" s="6">
        <f t="shared" si="31"/>
        <v>183.28571428571428</v>
      </c>
      <c r="Q412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 s="6">
        <f t="shared" si="34"/>
        <v>60</v>
      </c>
    </row>
    <row r="413" spans="1:21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0"/>
        <v>101.05</v>
      </c>
      <c r="P413" s="6">
        <f t="shared" si="31"/>
        <v>125.78838174273859</v>
      </c>
      <c r="Q413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 s="6">
        <f t="shared" si="34"/>
        <v>32.032361111116188</v>
      </c>
    </row>
    <row r="414" spans="1:21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0"/>
        <v>126.84</v>
      </c>
      <c r="P414" s="6">
        <f t="shared" si="31"/>
        <v>57.654545454545456</v>
      </c>
      <c r="Q414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 s="6">
        <f t="shared" si="34"/>
        <v>16</v>
      </c>
    </row>
    <row r="415" spans="1:21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0"/>
        <v>105.0859375</v>
      </c>
      <c r="P415" s="6">
        <f t="shared" si="31"/>
        <v>78.660818713450297</v>
      </c>
      <c r="Q415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 s="6">
        <f t="shared" si="34"/>
        <v>30</v>
      </c>
    </row>
    <row r="416" spans="1:21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0"/>
        <v>102.85405405405406</v>
      </c>
      <c r="P416" s="6">
        <f t="shared" si="31"/>
        <v>91.480769230769226</v>
      </c>
      <c r="Q416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 s="6">
        <f t="shared" si="34"/>
        <v>30</v>
      </c>
    </row>
    <row r="417" spans="1:21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0"/>
        <v>102.14714285714285</v>
      </c>
      <c r="P417" s="6">
        <f t="shared" si="31"/>
        <v>68.09809523809524</v>
      </c>
      <c r="Q417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 s="6">
        <f t="shared" si="34"/>
        <v>24.648124999999709</v>
      </c>
    </row>
    <row r="418" spans="1:21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0"/>
        <v>120.21700000000001</v>
      </c>
      <c r="P418" s="6">
        <f t="shared" si="31"/>
        <v>48.086800000000004</v>
      </c>
      <c r="Q418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 s="6">
        <f t="shared" si="34"/>
        <v>30</v>
      </c>
    </row>
    <row r="419" spans="1:21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0"/>
        <v>100.24761904761905</v>
      </c>
      <c r="P419" s="6">
        <f t="shared" si="31"/>
        <v>202.42307692307693</v>
      </c>
      <c r="Q419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 s="6">
        <f t="shared" si="34"/>
        <v>11.218981481477385</v>
      </c>
    </row>
    <row r="420" spans="1:21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0"/>
        <v>100.63392857142857</v>
      </c>
      <c r="P420" s="6">
        <f t="shared" si="31"/>
        <v>216.75</v>
      </c>
      <c r="Q420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 s="6">
        <f t="shared" si="34"/>
        <v>30</v>
      </c>
    </row>
    <row r="421" spans="1:21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0"/>
        <v>100.4375</v>
      </c>
      <c r="P421" s="6">
        <f t="shared" si="31"/>
        <v>110.06849315068493</v>
      </c>
      <c r="Q421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 s="6">
        <f t="shared" si="34"/>
        <v>60</v>
      </c>
    </row>
    <row r="422" spans="1:21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0"/>
        <v>0.43939393939393934</v>
      </c>
      <c r="P422" s="6">
        <f t="shared" si="31"/>
        <v>4.833333333333333</v>
      </c>
      <c r="Q422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 s="6">
        <f t="shared" si="34"/>
        <v>29.958333333328483</v>
      </c>
    </row>
    <row r="423" spans="1:21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0"/>
        <v>2.0066666666666668</v>
      </c>
      <c r="P423" s="6">
        <f t="shared" si="31"/>
        <v>50.166666666666664</v>
      </c>
      <c r="Q423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 s="6">
        <f t="shared" si="34"/>
        <v>60</v>
      </c>
    </row>
    <row r="424" spans="1:21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0"/>
        <v>1.075</v>
      </c>
      <c r="P424" s="6">
        <f t="shared" si="31"/>
        <v>35.833333333333336</v>
      </c>
      <c r="Q424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 s="6">
        <f t="shared" si="34"/>
        <v>30</v>
      </c>
    </row>
    <row r="425" spans="1:21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0"/>
        <v>0.76500000000000001</v>
      </c>
      <c r="P425" s="6">
        <f t="shared" si="31"/>
        <v>11.76923076923077</v>
      </c>
      <c r="Q425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 s="6">
        <f t="shared" si="34"/>
        <v>30</v>
      </c>
    </row>
    <row r="426" spans="1:21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0"/>
        <v>6.7966666666666677</v>
      </c>
      <c r="P426" s="6">
        <f t="shared" si="31"/>
        <v>40.78</v>
      </c>
      <c r="Q426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 s="6">
        <f t="shared" si="34"/>
        <v>59.958333333335759</v>
      </c>
    </row>
    <row r="427" spans="1:21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0"/>
        <v>1.2E-2</v>
      </c>
      <c r="P427" s="6">
        <f t="shared" si="31"/>
        <v>3</v>
      </c>
      <c r="Q427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 s="6">
        <f t="shared" si="34"/>
        <v>60.041666666671517</v>
      </c>
    </row>
    <row r="428" spans="1:21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0"/>
        <v>1.3299999999999998</v>
      </c>
      <c r="P428" s="6">
        <f t="shared" si="31"/>
        <v>16.625</v>
      </c>
      <c r="Q428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 s="6">
        <f t="shared" si="34"/>
        <v>30</v>
      </c>
    </row>
    <row r="429" spans="1:21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0"/>
        <v>0</v>
      </c>
      <c r="P429" s="6">
        <f t="shared" si="31"/>
        <v>0</v>
      </c>
      <c r="Q429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 s="6">
        <f t="shared" si="34"/>
        <v>13.881944444452529</v>
      </c>
    </row>
    <row r="430" spans="1:21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0"/>
        <v>5.6333333333333329</v>
      </c>
      <c r="P430" s="6">
        <f t="shared" si="31"/>
        <v>52</v>
      </c>
      <c r="Q430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 s="6">
        <f t="shared" si="34"/>
        <v>28.149942129624833</v>
      </c>
    </row>
    <row r="431" spans="1:21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0"/>
        <v>0</v>
      </c>
      <c r="P431" s="6">
        <f t="shared" si="31"/>
        <v>0</v>
      </c>
      <c r="Q431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 s="6">
        <f t="shared" si="34"/>
        <v>73.306226851847896</v>
      </c>
    </row>
    <row r="432" spans="1:21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0"/>
        <v>2.4</v>
      </c>
      <c r="P432" s="6">
        <f t="shared" si="31"/>
        <v>4.8</v>
      </c>
      <c r="Q432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 s="6">
        <f t="shared" si="34"/>
        <v>15</v>
      </c>
    </row>
    <row r="433" spans="1:21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0"/>
        <v>13.833333333333334</v>
      </c>
      <c r="P433" s="6">
        <f t="shared" si="31"/>
        <v>51.875</v>
      </c>
      <c r="Q433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 s="6">
        <f t="shared" si="34"/>
        <v>30</v>
      </c>
    </row>
    <row r="434" spans="1:21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0"/>
        <v>9.5</v>
      </c>
      <c r="P434" s="6">
        <f t="shared" si="31"/>
        <v>71.25</v>
      </c>
      <c r="Q434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 s="6">
        <f t="shared" si="34"/>
        <v>60</v>
      </c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0"/>
        <v>0</v>
      </c>
      <c r="P435" s="6">
        <f t="shared" si="31"/>
        <v>0</v>
      </c>
      <c r="Q435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 s="6">
        <f t="shared" si="34"/>
        <v>60</v>
      </c>
    </row>
    <row r="436" spans="1:21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0"/>
        <v>5</v>
      </c>
      <c r="P436" s="6">
        <f t="shared" si="31"/>
        <v>62.5</v>
      </c>
      <c r="Q436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 s="6">
        <f t="shared" si="34"/>
        <v>33.041666666664241</v>
      </c>
    </row>
    <row r="437" spans="1:21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0"/>
        <v>2.7272727272727275E-3</v>
      </c>
      <c r="P437" s="6">
        <f t="shared" si="31"/>
        <v>1</v>
      </c>
      <c r="Q437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 s="6">
        <f t="shared" si="34"/>
        <v>30</v>
      </c>
    </row>
    <row r="438" spans="1:21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0"/>
        <v>0</v>
      </c>
      <c r="P438" s="6">
        <f t="shared" si="31"/>
        <v>0</v>
      </c>
      <c r="Q438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 s="6">
        <f t="shared" si="34"/>
        <v>30</v>
      </c>
    </row>
    <row r="439" spans="1:21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0"/>
        <v>0</v>
      </c>
      <c r="P439" s="6">
        <f t="shared" si="31"/>
        <v>0</v>
      </c>
      <c r="Q439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 s="6">
        <f t="shared" si="34"/>
        <v>60</v>
      </c>
    </row>
    <row r="440" spans="1:21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0"/>
        <v>9.379999999999999</v>
      </c>
      <c r="P440" s="6">
        <f t="shared" si="31"/>
        <v>170.54545454545453</v>
      </c>
      <c r="Q440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 s="6">
        <f t="shared" si="34"/>
        <v>30.041666666664241</v>
      </c>
    </row>
    <row r="441" spans="1:21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0"/>
        <v>0</v>
      </c>
      <c r="P441" s="6">
        <f t="shared" si="31"/>
        <v>0</v>
      </c>
      <c r="Q441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 s="6">
        <f t="shared" si="34"/>
        <v>10</v>
      </c>
    </row>
    <row r="442" spans="1:21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0"/>
        <v>0.1</v>
      </c>
      <c r="P442" s="6">
        <f t="shared" si="31"/>
        <v>5</v>
      </c>
      <c r="Q442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 s="6">
        <f t="shared" si="34"/>
        <v>29.958333333343035</v>
      </c>
    </row>
    <row r="443" spans="1:21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0"/>
        <v>0</v>
      </c>
      <c r="P443" s="6">
        <f t="shared" si="31"/>
        <v>0</v>
      </c>
      <c r="Q443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 s="6">
        <f t="shared" si="34"/>
        <v>30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0"/>
        <v>39.358823529411765</v>
      </c>
      <c r="P444" s="6">
        <f t="shared" si="31"/>
        <v>393.58823529411762</v>
      </c>
      <c r="Q444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 s="6">
        <f t="shared" si="34"/>
        <v>30</v>
      </c>
    </row>
    <row r="445" spans="1:21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0"/>
        <v>0.1</v>
      </c>
      <c r="P445" s="6">
        <f t="shared" si="31"/>
        <v>5</v>
      </c>
      <c r="Q445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 s="6">
        <f t="shared" si="34"/>
        <v>30</v>
      </c>
    </row>
    <row r="446" spans="1:21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0"/>
        <v>5</v>
      </c>
      <c r="P446" s="6">
        <f t="shared" si="31"/>
        <v>50</v>
      </c>
      <c r="Q446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 s="6">
        <f t="shared" si="34"/>
        <v>60</v>
      </c>
    </row>
    <row r="447" spans="1:21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0"/>
        <v>3.3333333333333335E-3</v>
      </c>
      <c r="P447" s="6">
        <f t="shared" si="31"/>
        <v>1</v>
      </c>
      <c r="Q447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 s="6">
        <f t="shared" si="34"/>
        <v>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0"/>
        <v>7.2952380952380951</v>
      </c>
      <c r="P448" s="6">
        <f t="shared" si="31"/>
        <v>47.875</v>
      </c>
      <c r="Q448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 s="6">
        <f t="shared" si="34"/>
        <v>30</v>
      </c>
    </row>
    <row r="449" spans="1:21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0"/>
        <v>1.6666666666666666E-2</v>
      </c>
      <c r="P449" s="6">
        <f t="shared" si="31"/>
        <v>5</v>
      </c>
      <c r="Q449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 s="6">
        <f t="shared" si="34"/>
        <v>24.958333333328483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0"/>
        <v>3.2804000000000002</v>
      </c>
      <c r="P450" s="6">
        <f t="shared" si="31"/>
        <v>20.502500000000001</v>
      </c>
      <c r="Q450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 s="6">
        <f t="shared" si="34"/>
        <v>20</v>
      </c>
    </row>
    <row r="451" spans="1:21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35">IF(D451&lt;&gt;0, (E451/D451)*100, 0)</f>
        <v>2.25</v>
      </c>
      <c r="P451" s="6">
        <f t="shared" ref="P451:P514" si="36">IF(L451&lt;&gt;0,E451/L451,0)</f>
        <v>9</v>
      </c>
      <c r="Q451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 s="6">
        <f t="shared" ref="U451:U514" si="39">T451-S451</f>
        <v>30</v>
      </c>
    </row>
    <row r="452" spans="1:21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35"/>
        <v>0.79200000000000004</v>
      </c>
      <c r="P452" s="6">
        <f t="shared" si="36"/>
        <v>56.571428571428569</v>
      </c>
      <c r="Q452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 s="6">
        <f t="shared" si="39"/>
        <v>30</v>
      </c>
    </row>
    <row r="453" spans="1:21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35"/>
        <v>0</v>
      </c>
      <c r="P453" s="6">
        <f t="shared" si="36"/>
        <v>0</v>
      </c>
      <c r="Q453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 s="6">
        <f t="shared" si="39"/>
        <v>30</v>
      </c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35"/>
        <v>64</v>
      </c>
      <c r="P454" s="6">
        <f t="shared" si="36"/>
        <v>40</v>
      </c>
      <c r="Q454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 s="6">
        <f t="shared" si="39"/>
        <v>30</v>
      </c>
    </row>
    <row r="455" spans="1:21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35"/>
        <v>2.7404479578392621E-2</v>
      </c>
      <c r="P455" s="6">
        <f t="shared" si="36"/>
        <v>13</v>
      </c>
      <c r="Q455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 s="6">
        <f t="shared" si="39"/>
        <v>16</v>
      </c>
    </row>
    <row r="456" spans="1:21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35"/>
        <v>0.82000000000000006</v>
      </c>
      <c r="P456" s="6">
        <f t="shared" si="36"/>
        <v>16.399999999999999</v>
      </c>
      <c r="Q456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 s="6">
        <f t="shared" si="39"/>
        <v>30.83413194444438</v>
      </c>
    </row>
    <row r="457" spans="1:21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35"/>
        <v>6.9230769230769221E-2</v>
      </c>
      <c r="P457" s="6">
        <f t="shared" si="36"/>
        <v>22.5</v>
      </c>
      <c r="Q457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 s="6">
        <f t="shared" si="39"/>
        <v>45.018958333334012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35"/>
        <v>0.68631863186318631</v>
      </c>
      <c r="P458" s="6">
        <f t="shared" si="36"/>
        <v>20.333333333333332</v>
      </c>
      <c r="Q458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 s="6">
        <f t="shared" si="39"/>
        <v>21.471516203710053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35"/>
        <v>0</v>
      </c>
      <c r="P459" s="6">
        <f t="shared" si="36"/>
        <v>0</v>
      </c>
      <c r="Q459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 s="6">
        <f t="shared" si="39"/>
        <v>30</v>
      </c>
    </row>
    <row r="460" spans="1:21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35"/>
        <v>8.2100000000000009</v>
      </c>
      <c r="P460" s="6">
        <f t="shared" si="36"/>
        <v>16.755102040816325</v>
      </c>
      <c r="Q460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 s="6">
        <f t="shared" si="39"/>
        <v>30</v>
      </c>
    </row>
    <row r="461" spans="1:21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35"/>
        <v>6.4102564102564097E-2</v>
      </c>
      <c r="P461" s="6">
        <f t="shared" si="36"/>
        <v>25</v>
      </c>
      <c r="Q461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 s="6">
        <f t="shared" si="39"/>
        <v>60.041666666664241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35"/>
        <v>0.29411764705882354</v>
      </c>
      <c r="P462" s="6">
        <f t="shared" si="36"/>
        <v>12.5</v>
      </c>
      <c r="Q462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 s="6">
        <f t="shared" si="39"/>
        <v>31.624131944445253</v>
      </c>
    </row>
    <row r="463" spans="1:21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35"/>
        <v>0</v>
      </c>
      <c r="P463" s="6">
        <f t="shared" si="36"/>
        <v>0</v>
      </c>
      <c r="Q463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 s="6">
        <f t="shared" si="39"/>
        <v>20</v>
      </c>
    </row>
    <row r="464" spans="1:21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35"/>
        <v>0</v>
      </c>
      <c r="P464" s="6">
        <f t="shared" si="36"/>
        <v>0</v>
      </c>
      <c r="Q464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 s="6">
        <f t="shared" si="39"/>
        <v>60</v>
      </c>
    </row>
    <row r="465" spans="1:21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35"/>
        <v>2.2727272727272729</v>
      </c>
      <c r="P465" s="6">
        <f t="shared" si="36"/>
        <v>113.63636363636364</v>
      </c>
      <c r="Q465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 s="6">
        <f t="shared" si="39"/>
        <v>60</v>
      </c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35"/>
        <v>9.9009900990099015E-2</v>
      </c>
      <c r="P466" s="6">
        <f t="shared" si="36"/>
        <v>1</v>
      </c>
      <c r="Q466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 s="6">
        <f t="shared" si="39"/>
        <v>20</v>
      </c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35"/>
        <v>26.953125</v>
      </c>
      <c r="P467" s="6">
        <f t="shared" si="36"/>
        <v>17.25</v>
      </c>
      <c r="Q467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 s="6">
        <f t="shared" si="39"/>
        <v>16</v>
      </c>
    </row>
    <row r="468" spans="1:21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35"/>
        <v>0.76</v>
      </c>
      <c r="P468" s="6">
        <f t="shared" si="36"/>
        <v>15.2</v>
      </c>
      <c r="Q468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 s="6">
        <f t="shared" si="39"/>
        <v>30</v>
      </c>
    </row>
    <row r="469" spans="1:21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35"/>
        <v>21.574999999999999</v>
      </c>
      <c r="P469" s="6">
        <f t="shared" si="36"/>
        <v>110.64102564102564</v>
      </c>
      <c r="Q469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 s="6">
        <f t="shared" si="39"/>
        <v>45</v>
      </c>
    </row>
    <row r="470" spans="1:21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35"/>
        <v>0</v>
      </c>
      <c r="P470" s="6">
        <f t="shared" si="36"/>
        <v>0</v>
      </c>
      <c r="Q470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 s="6">
        <f t="shared" si="39"/>
        <v>59.992847222223645</v>
      </c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35"/>
        <v>0</v>
      </c>
      <c r="P471" s="6">
        <f t="shared" si="36"/>
        <v>0</v>
      </c>
      <c r="Q471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 s="6">
        <f t="shared" si="39"/>
        <v>60</v>
      </c>
    </row>
    <row r="472" spans="1:21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35"/>
        <v>1.02</v>
      </c>
      <c r="P472" s="6">
        <f t="shared" si="36"/>
        <v>25.5</v>
      </c>
      <c r="Q472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 s="6">
        <f t="shared" si="39"/>
        <v>49.998969907406718</v>
      </c>
    </row>
    <row r="473" spans="1:21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35"/>
        <v>11.892727272727273</v>
      </c>
      <c r="P473" s="6">
        <f t="shared" si="36"/>
        <v>38.476470588235294</v>
      </c>
      <c r="Q473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 s="6">
        <f t="shared" si="39"/>
        <v>44.958333333335759</v>
      </c>
    </row>
    <row r="474" spans="1:21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35"/>
        <v>17.625</v>
      </c>
      <c r="P474" s="6">
        <f t="shared" si="36"/>
        <v>28.2</v>
      </c>
      <c r="Q474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 s="6">
        <f t="shared" si="39"/>
        <v>30</v>
      </c>
    </row>
    <row r="475" spans="1:21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35"/>
        <v>2.87</v>
      </c>
      <c r="P475" s="6">
        <f t="shared" si="36"/>
        <v>61.5</v>
      </c>
      <c r="Q475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 s="6">
        <f t="shared" si="39"/>
        <v>30</v>
      </c>
    </row>
    <row r="476" spans="1:21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35"/>
        <v>3.0303030303030304E-2</v>
      </c>
      <c r="P476" s="6">
        <f t="shared" si="36"/>
        <v>1</v>
      </c>
      <c r="Q476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 s="6">
        <f t="shared" si="39"/>
        <v>30</v>
      </c>
    </row>
    <row r="477" spans="1:21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35"/>
        <v>0</v>
      </c>
      <c r="P477" s="6">
        <f t="shared" si="36"/>
        <v>0</v>
      </c>
      <c r="Q477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 s="6">
        <f t="shared" si="39"/>
        <v>30</v>
      </c>
    </row>
    <row r="478" spans="1:21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35"/>
        <v>2.230268181818182</v>
      </c>
      <c r="P478" s="6">
        <f t="shared" si="36"/>
        <v>39.569274193548388</v>
      </c>
      <c r="Q478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 s="6">
        <f t="shared" si="39"/>
        <v>35.190960648149485</v>
      </c>
    </row>
    <row r="479" spans="1:21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35"/>
        <v>0</v>
      </c>
      <c r="P479" s="6">
        <f t="shared" si="36"/>
        <v>0</v>
      </c>
      <c r="Q479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 s="6">
        <f t="shared" si="39"/>
        <v>60</v>
      </c>
    </row>
    <row r="480" spans="1:21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35"/>
        <v>0</v>
      </c>
      <c r="P480" s="6">
        <f t="shared" si="36"/>
        <v>0</v>
      </c>
      <c r="Q480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 s="6">
        <f t="shared" si="39"/>
        <v>29.958333333335759</v>
      </c>
    </row>
    <row r="481" spans="1:21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35"/>
        <v>32.56</v>
      </c>
      <c r="P481" s="6">
        <f t="shared" si="36"/>
        <v>88.8</v>
      </c>
      <c r="Q481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 s="6">
        <f t="shared" si="39"/>
        <v>60.041666666664241</v>
      </c>
    </row>
    <row r="482" spans="1:21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35"/>
        <v>19.41</v>
      </c>
      <c r="P482" s="6">
        <f t="shared" si="36"/>
        <v>55.457142857142856</v>
      </c>
      <c r="Q482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 s="6">
        <f t="shared" si="39"/>
        <v>30</v>
      </c>
    </row>
    <row r="483" spans="1:21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35"/>
        <v>6.1</v>
      </c>
      <c r="P483" s="6">
        <f t="shared" si="36"/>
        <v>87.142857142857139</v>
      </c>
      <c r="Q483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 s="6">
        <f t="shared" si="39"/>
        <v>30</v>
      </c>
    </row>
    <row r="484" spans="1:21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35"/>
        <v>0.1</v>
      </c>
      <c r="P484" s="6">
        <f t="shared" si="36"/>
        <v>10</v>
      </c>
      <c r="Q484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 s="6">
        <f t="shared" si="39"/>
        <v>26.710069444437977</v>
      </c>
    </row>
    <row r="485" spans="1:21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35"/>
        <v>50.2</v>
      </c>
      <c r="P485" s="6">
        <f t="shared" si="36"/>
        <v>51.224489795918366</v>
      </c>
      <c r="Q485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 s="6">
        <f t="shared" si="39"/>
        <v>60</v>
      </c>
    </row>
    <row r="486" spans="1:21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35"/>
        <v>0.18625</v>
      </c>
      <c r="P486" s="6">
        <f t="shared" si="36"/>
        <v>13.545454545454545</v>
      </c>
      <c r="Q486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 s="6">
        <f t="shared" si="39"/>
        <v>41.041666666671517</v>
      </c>
    </row>
    <row r="487" spans="1:21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35"/>
        <v>21.906971229845084</v>
      </c>
      <c r="P487" s="6">
        <f t="shared" si="36"/>
        <v>66.520080000000007</v>
      </c>
      <c r="Q487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 s="6">
        <f t="shared" si="39"/>
        <v>30</v>
      </c>
    </row>
    <row r="488" spans="1:21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35"/>
        <v>9.0909090909090905E-3</v>
      </c>
      <c r="P488" s="6">
        <f t="shared" si="36"/>
        <v>50</v>
      </c>
      <c r="Q488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 s="6">
        <f t="shared" si="39"/>
        <v>30</v>
      </c>
    </row>
    <row r="489" spans="1:21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35"/>
        <v>0</v>
      </c>
      <c r="P489" s="6">
        <f t="shared" si="36"/>
        <v>0</v>
      </c>
      <c r="Q489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 s="6">
        <f t="shared" si="39"/>
        <v>60.041666666664241</v>
      </c>
    </row>
    <row r="490" spans="1:21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35"/>
        <v>0</v>
      </c>
      <c r="P490" s="6">
        <f t="shared" si="36"/>
        <v>0</v>
      </c>
      <c r="Q490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 s="6">
        <f t="shared" si="39"/>
        <v>30</v>
      </c>
    </row>
    <row r="491" spans="1:21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35"/>
        <v>0.28667813379201834</v>
      </c>
      <c r="P491" s="6">
        <f t="shared" si="36"/>
        <v>71.666666666666671</v>
      </c>
      <c r="Q491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 s="6">
        <f t="shared" si="39"/>
        <v>30.99958333333052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35"/>
        <v>0</v>
      </c>
      <c r="P492" s="6">
        <f t="shared" si="36"/>
        <v>0</v>
      </c>
      <c r="Q492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 s="6">
        <f t="shared" si="39"/>
        <v>30</v>
      </c>
    </row>
    <row r="493" spans="1:21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35"/>
        <v>0</v>
      </c>
      <c r="P493" s="6">
        <f t="shared" si="36"/>
        <v>0</v>
      </c>
      <c r="Q493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 s="6">
        <f t="shared" si="39"/>
        <v>30</v>
      </c>
    </row>
    <row r="494" spans="1:21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35"/>
        <v>0</v>
      </c>
      <c r="P494" s="6">
        <f t="shared" si="36"/>
        <v>0</v>
      </c>
      <c r="Q494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 s="6">
        <f t="shared" si="39"/>
        <v>60</v>
      </c>
    </row>
    <row r="495" spans="1:21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35"/>
        <v>0</v>
      </c>
      <c r="P495" s="6">
        <f t="shared" si="36"/>
        <v>0</v>
      </c>
      <c r="Q495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 s="6">
        <f t="shared" si="39"/>
        <v>30</v>
      </c>
    </row>
    <row r="496" spans="1:21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35"/>
        <v>0.155</v>
      </c>
      <c r="P496" s="6">
        <f t="shared" si="36"/>
        <v>10.333333333333334</v>
      </c>
      <c r="Q496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 s="6">
        <f t="shared" si="39"/>
        <v>23.294386574074451</v>
      </c>
    </row>
    <row r="497" spans="1:21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35"/>
        <v>0</v>
      </c>
      <c r="P497" s="6">
        <f t="shared" si="36"/>
        <v>0</v>
      </c>
      <c r="Q497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 s="6">
        <f t="shared" si="39"/>
        <v>30</v>
      </c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35"/>
        <v>1.6666666666666668E-3</v>
      </c>
      <c r="P498" s="6">
        <f t="shared" si="36"/>
        <v>1</v>
      </c>
      <c r="Q498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 s="6">
        <f t="shared" si="39"/>
        <v>60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35"/>
        <v>0.6696428571428571</v>
      </c>
      <c r="P499" s="6">
        <f t="shared" si="36"/>
        <v>10</v>
      </c>
      <c r="Q499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 s="6">
        <f t="shared" si="39"/>
        <v>53.17054398147593</v>
      </c>
    </row>
    <row r="500" spans="1:21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35"/>
        <v>4.5985132395404564</v>
      </c>
      <c r="P500" s="6">
        <f t="shared" si="36"/>
        <v>136.09090909090909</v>
      </c>
      <c r="Q500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 s="6">
        <f t="shared" si="39"/>
        <v>42</v>
      </c>
    </row>
    <row r="501" spans="1:21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35"/>
        <v>9.5500000000000007</v>
      </c>
      <c r="P501" s="6">
        <f t="shared" si="36"/>
        <v>73.461538461538467</v>
      </c>
      <c r="Q501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 s="6">
        <f t="shared" si="39"/>
        <v>54.978842592594447</v>
      </c>
    </row>
    <row r="502" spans="1:21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35"/>
        <v>3.3076923076923079</v>
      </c>
      <c r="P502" s="6">
        <f t="shared" si="36"/>
        <v>53.75</v>
      </c>
      <c r="Q502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 s="6">
        <f t="shared" si="39"/>
        <v>59.041770833326154</v>
      </c>
    </row>
    <row r="503" spans="1:21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35"/>
        <v>0</v>
      </c>
      <c r="P503" s="6">
        <f t="shared" si="36"/>
        <v>0</v>
      </c>
      <c r="Q503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 s="6">
        <f t="shared" si="39"/>
        <v>30</v>
      </c>
    </row>
    <row r="504" spans="1:21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35"/>
        <v>1.1499999999999999</v>
      </c>
      <c r="P504" s="6">
        <f t="shared" si="36"/>
        <v>57.5</v>
      </c>
      <c r="Q504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 s="6">
        <f t="shared" si="39"/>
        <v>29.958333333335759</v>
      </c>
    </row>
    <row r="505" spans="1:21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35"/>
        <v>1.7538461538461538</v>
      </c>
      <c r="P505" s="6">
        <f t="shared" si="36"/>
        <v>12.666666666666666</v>
      </c>
      <c r="Q505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 s="6">
        <f t="shared" si="39"/>
        <v>30</v>
      </c>
    </row>
    <row r="506" spans="1:21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35"/>
        <v>1.3673469387755102</v>
      </c>
      <c r="P506" s="6">
        <f t="shared" si="36"/>
        <v>67</v>
      </c>
      <c r="Q506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 s="6">
        <f t="shared" si="39"/>
        <v>59.958333333335759</v>
      </c>
    </row>
    <row r="507" spans="1:21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35"/>
        <v>0.43333333333333329</v>
      </c>
      <c r="P507" s="6">
        <f t="shared" si="36"/>
        <v>3.7142857142857144</v>
      </c>
      <c r="Q507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 s="6">
        <f t="shared" si="39"/>
        <v>45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35"/>
        <v>0.125</v>
      </c>
      <c r="P508" s="6">
        <f t="shared" si="36"/>
        <v>250</v>
      </c>
      <c r="Q508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 s="6">
        <f t="shared" si="39"/>
        <v>30</v>
      </c>
    </row>
    <row r="509" spans="1:21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35"/>
        <v>3.2</v>
      </c>
      <c r="P509" s="6">
        <f t="shared" si="36"/>
        <v>64</v>
      </c>
      <c r="Q509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 s="6">
        <f t="shared" si="39"/>
        <v>45</v>
      </c>
    </row>
    <row r="510" spans="1:21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35"/>
        <v>0.8</v>
      </c>
      <c r="P510" s="6">
        <f t="shared" si="36"/>
        <v>133.33333333333334</v>
      </c>
      <c r="Q510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 s="6">
        <f t="shared" si="39"/>
        <v>59.568738425921765</v>
      </c>
    </row>
    <row r="511" spans="1:21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35"/>
        <v>0.2</v>
      </c>
      <c r="P511" s="6">
        <f t="shared" si="36"/>
        <v>10</v>
      </c>
      <c r="Q511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 s="6">
        <f t="shared" si="39"/>
        <v>30</v>
      </c>
    </row>
    <row r="512" spans="1:21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35"/>
        <v>0</v>
      </c>
      <c r="P512" s="6">
        <f t="shared" si="36"/>
        <v>0</v>
      </c>
      <c r="Q512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 s="6">
        <f t="shared" si="39"/>
        <v>30</v>
      </c>
    </row>
    <row r="513" spans="1:21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35"/>
        <v>3</v>
      </c>
      <c r="P513" s="6">
        <f t="shared" si="36"/>
        <v>30</v>
      </c>
      <c r="Q513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 s="6">
        <f t="shared" si="39"/>
        <v>29.958333333335759</v>
      </c>
    </row>
    <row r="514" spans="1:21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35"/>
        <v>0.13749999999999998</v>
      </c>
      <c r="P514" s="6">
        <f t="shared" si="36"/>
        <v>5.5</v>
      </c>
      <c r="Q514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 s="6">
        <f t="shared" si="39"/>
        <v>45.041666666656965</v>
      </c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0">IF(D515&lt;&gt;0, (E515/D515)*100, 0)</f>
        <v>13.923999999999999</v>
      </c>
      <c r="P515" s="6">
        <f t="shared" ref="P515:P578" si="41">IF(L515&lt;&gt;0,E515/L515,0)</f>
        <v>102.38235294117646</v>
      </c>
      <c r="Q515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 s="6">
        <f t="shared" ref="U515:U578" si="44">T515-S515</f>
        <v>44.637673611112405</v>
      </c>
    </row>
    <row r="516" spans="1:21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0"/>
        <v>3.3333333333333335</v>
      </c>
      <c r="P516" s="6">
        <f t="shared" si="41"/>
        <v>16.666666666666668</v>
      </c>
      <c r="Q516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 s="6">
        <f t="shared" si="44"/>
        <v>30</v>
      </c>
    </row>
    <row r="517" spans="1:21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0"/>
        <v>25.41340206185567</v>
      </c>
      <c r="P517" s="6">
        <f t="shared" si="41"/>
        <v>725.02941176470586</v>
      </c>
      <c r="Q517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 s="6">
        <f t="shared" si="44"/>
        <v>40</v>
      </c>
    </row>
    <row r="518" spans="1:21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0"/>
        <v>0</v>
      </c>
      <c r="P518" s="6">
        <f t="shared" si="41"/>
        <v>0</v>
      </c>
      <c r="Q518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 s="6">
        <f t="shared" si="44"/>
        <v>60</v>
      </c>
    </row>
    <row r="519" spans="1:21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0"/>
        <v>1.3666666666666667</v>
      </c>
      <c r="P519" s="6">
        <f t="shared" si="41"/>
        <v>68.333333333333329</v>
      </c>
      <c r="Q519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 s="6">
        <f t="shared" si="44"/>
        <v>30</v>
      </c>
    </row>
    <row r="520" spans="1:21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0"/>
        <v>0</v>
      </c>
      <c r="P520" s="6">
        <f t="shared" si="41"/>
        <v>0</v>
      </c>
      <c r="Q520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 s="6">
        <f t="shared" si="44"/>
        <v>29.999259259260725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0"/>
        <v>22.881426547787683</v>
      </c>
      <c r="P521" s="6">
        <f t="shared" si="41"/>
        <v>39.228571428571428</v>
      </c>
      <c r="Q521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 s="6">
        <f t="shared" si="44"/>
        <v>30</v>
      </c>
    </row>
    <row r="522" spans="1:21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0"/>
        <v>102.1</v>
      </c>
      <c r="P522" s="6">
        <f t="shared" si="41"/>
        <v>150.14705882352942</v>
      </c>
      <c r="Q522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 s="6">
        <f t="shared" si="44"/>
        <v>30</v>
      </c>
    </row>
    <row r="523" spans="1:21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0"/>
        <v>104.64</v>
      </c>
      <c r="P523" s="6">
        <f t="shared" si="41"/>
        <v>93.428571428571431</v>
      </c>
      <c r="Q523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 s="6">
        <f t="shared" si="44"/>
        <v>29.114826388889924</v>
      </c>
    </row>
    <row r="524" spans="1:21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0"/>
        <v>114.66666666666667</v>
      </c>
      <c r="P524" s="6">
        <f t="shared" si="41"/>
        <v>110.96774193548387</v>
      </c>
      <c r="Q524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 s="6">
        <f t="shared" si="44"/>
        <v>19.958333333335759</v>
      </c>
    </row>
    <row r="525" spans="1:21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0"/>
        <v>120.6</v>
      </c>
      <c r="P525" s="6">
        <f t="shared" si="41"/>
        <v>71.785714285714292</v>
      </c>
      <c r="Q525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 s="6">
        <f t="shared" si="44"/>
        <v>30</v>
      </c>
    </row>
    <row r="526" spans="1:21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0"/>
        <v>108.67285714285715</v>
      </c>
      <c r="P526" s="6">
        <f t="shared" si="41"/>
        <v>29.258076923076924</v>
      </c>
      <c r="Q526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 s="6">
        <f t="shared" si="44"/>
        <v>30</v>
      </c>
    </row>
    <row r="527" spans="1:21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0"/>
        <v>100</v>
      </c>
      <c r="P527" s="6">
        <f t="shared" si="41"/>
        <v>1000</v>
      </c>
      <c r="Q527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 s="6">
        <f t="shared" si="44"/>
        <v>45</v>
      </c>
    </row>
    <row r="528" spans="1:21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0"/>
        <v>113.99999999999999</v>
      </c>
      <c r="P528" s="6">
        <f t="shared" si="41"/>
        <v>74.347826086956516</v>
      </c>
      <c r="Q528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 s="6">
        <f t="shared" si="44"/>
        <v>31.116388888884103</v>
      </c>
    </row>
    <row r="529" spans="1:21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0"/>
        <v>100.85</v>
      </c>
      <c r="P529" s="6">
        <f t="shared" si="41"/>
        <v>63.829113924050631</v>
      </c>
      <c r="Q529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 s="6">
        <f t="shared" si="44"/>
        <v>30.464513888888177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0"/>
        <v>115.65217391304347</v>
      </c>
      <c r="P530" s="6">
        <f t="shared" si="41"/>
        <v>44.333333333333336</v>
      </c>
      <c r="Q530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 s="6">
        <f t="shared" si="44"/>
        <v>20.96866898148437</v>
      </c>
    </row>
    <row r="531" spans="1:21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0"/>
        <v>130.41666666666666</v>
      </c>
      <c r="P531" s="6">
        <f t="shared" si="41"/>
        <v>86.944444444444443</v>
      </c>
      <c r="Q531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 s="6">
        <f t="shared" si="44"/>
        <v>21.177152777774609</v>
      </c>
    </row>
    <row r="532" spans="1:21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0"/>
        <v>107.78267254038178</v>
      </c>
      <c r="P532" s="6">
        <f t="shared" si="41"/>
        <v>126.55172413793103</v>
      </c>
      <c r="Q532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 s="6">
        <f t="shared" si="44"/>
        <v>21.49226851851563</v>
      </c>
    </row>
    <row r="533" spans="1:21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0"/>
        <v>100</v>
      </c>
      <c r="P533" s="6">
        <f t="shared" si="41"/>
        <v>129.03225806451613</v>
      </c>
      <c r="Q533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 s="6">
        <f t="shared" si="44"/>
        <v>45.225821759260725</v>
      </c>
    </row>
    <row r="534" spans="1:21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0"/>
        <v>123.25</v>
      </c>
      <c r="P534" s="6">
        <f t="shared" si="41"/>
        <v>71.242774566473983</v>
      </c>
      <c r="Q534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 s="6">
        <f t="shared" si="44"/>
        <v>30</v>
      </c>
    </row>
    <row r="535" spans="1:21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0"/>
        <v>100.2</v>
      </c>
      <c r="P535" s="6">
        <f t="shared" si="41"/>
        <v>117.88235294117646</v>
      </c>
      <c r="Q535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 s="6">
        <f t="shared" si="44"/>
        <v>24</v>
      </c>
    </row>
    <row r="536" spans="1:21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0"/>
        <v>104.66666666666666</v>
      </c>
      <c r="P536" s="6">
        <f t="shared" si="41"/>
        <v>327.08333333333331</v>
      </c>
      <c r="Q536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 s="6">
        <f t="shared" si="44"/>
        <v>39.147337962960592</v>
      </c>
    </row>
    <row r="537" spans="1:21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0"/>
        <v>102.49999999999999</v>
      </c>
      <c r="P537" s="6">
        <f t="shared" si="41"/>
        <v>34.745762711864408</v>
      </c>
      <c r="Q537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 s="6">
        <f t="shared" si="44"/>
        <v>30</v>
      </c>
    </row>
    <row r="538" spans="1:21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0"/>
        <v>118.25757575757576</v>
      </c>
      <c r="P538" s="6">
        <f t="shared" si="41"/>
        <v>100.06410256410257</v>
      </c>
      <c r="Q538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 s="6">
        <f t="shared" si="44"/>
        <v>40.40501157406834</v>
      </c>
    </row>
    <row r="539" spans="1:21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0"/>
        <v>120.5</v>
      </c>
      <c r="P539" s="6">
        <f t="shared" si="41"/>
        <v>40.847457627118644</v>
      </c>
      <c r="Q539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 s="6">
        <f t="shared" si="44"/>
        <v>30.041666666656965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0"/>
        <v>302.42</v>
      </c>
      <c r="P540" s="6">
        <f t="shared" si="41"/>
        <v>252.01666666666668</v>
      </c>
      <c r="Q540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 s="6">
        <f t="shared" si="44"/>
        <v>30</v>
      </c>
    </row>
    <row r="541" spans="1:21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0"/>
        <v>100.64400000000001</v>
      </c>
      <c r="P541" s="6">
        <f t="shared" si="41"/>
        <v>25.161000000000001</v>
      </c>
      <c r="Q541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 s="6">
        <f t="shared" si="44"/>
        <v>21</v>
      </c>
    </row>
    <row r="542" spans="1:21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0"/>
        <v>6.6666666666666671E-3</v>
      </c>
      <c r="P542" s="6">
        <f t="shared" si="41"/>
        <v>1</v>
      </c>
      <c r="Q542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 s="6">
        <f t="shared" si="44"/>
        <v>30</v>
      </c>
    </row>
    <row r="543" spans="1:21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0"/>
        <v>0.55555555555555558</v>
      </c>
      <c r="P543" s="6">
        <f t="shared" si="41"/>
        <v>25</v>
      </c>
      <c r="Q543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 s="6">
        <f t="shared" si="44"/>
        <v>30</v>
      </c>
    </row>
    <row r="544" spans="1:21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0"/>
        <v>3.9999999999999996E-4</v>
      </c>
      <c r="P544" s="6">
        <f t="shared" si="41"/>
        <v>1</v>
      </c>
      <c r="Q544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 s="6">
        <f t="shared" si="44"/>
        <v>59.958333333335759</v>
      </c>
    </row>
    <row r="545" spans="1:21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0"/>
        <v>0.31818181818181818</v>
      </c>
      <c r="P545" s="6">
        <f t="shared" si="41"/>
        <v>35</v>
      </c>
      <c r="Q545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 s="6">
        <f t="shared" si="44"/>
        <v>30</v>
      </c>
    </row>
    <row r="546" spans="1:21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0"/>
        <v>1.2</v>
      </c>
      <c r="P546" s="6">
        <f t="shared" si="41"/>
        <v>3</v>
      </c>
      <c r="Q546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 s="6">
        <f t="shared" si="44"/>
        <v>30</v>
      </c>
    </row>
    <row r="547" spans="1:21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0"/>
        <v>27.383999999999997</v>
      </c>
      <c r="P547" s="6">
        <f t="shared" si="41"/>
        <v>402.70588235294116</v>
      </c>
      <c r="Q547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 s="6">
        <f t="shared" si="44"/>
        <v>40.041666666671517</v>
      </c>
    </row>
    <row r="548" spans="1:21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0"/>
        <v>8.666666666666667E-2</v>
      </c>
      <c r="P548" s="6">
        <f t="shared" si="41"/>
        <v>26</v>
      </c>
      <c r="Q548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 s="6">
        <f t="shared" si="44"/>
        <v>45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0"/>
        <v>0</v>
      </c>
      <c r="P549" s="6">
        <f t="shared" si="41"/>
        <v>0</v>
      </c>
      <c r="Q549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 s="6">
        <f t="shared" si="44"/>
        <v>30</v>
      </c>
    </row>
    <row r="550" spans="1:21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0"/>
        <v>0.09</v>
      </c>
      <c r="P550" s="6">
        <f t="shared" si="41"/>
        <v>9</v>
      </c>
      <c r="Q550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 s="6">
        <f t="shared" si="44"/>
        <v>30</v>
      </c>
    </row>
    <row r="551" spans="1:21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0"/>
        <v>2.7199999999999998</v>
      </c>
      <c r="P551" s="6">
        <f t="shared" si="41"/>
        <v>8.5</v>
      </c>
      <c r="Q551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 s="6">
        <f t="shared" si="44"/>
        <v>30</v>
      </c>
    </row>
    <row r="552" spans="1:21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0"/>
        <v>0.70000000000000007</v>
      </c>
      <c r="P552" s="6">
        <f t="shared" si="41"/>
        <v>8.75</v>
      </c>
      <c r="Q552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 s="6">
        <f t="shared" si="44"/>
        <v>12.529571759252576</v>
      </c>
    </row>
    <row r="553" spans="1:21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0"/>
        <v>5.0413333333333332</v>
      </c>
      <c r="P553" s="6">
        <f t="shared" si="41"/>
        <v>135.03571428571428</v>
      </c>
      <c r="Q553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 s="6">
        <f t="shared" si="44"/>
        <v>44.469398148146865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0"/>
        <v>0</v>
      </c>
      <c r="P554" s="6">
        <f t="shared" si="41"/>
        <v>0</v>
      </c>
      <c r="Q554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 s="6">
        <f t="shared" si="44"/>
        <v>60</v>
      </c>
    </row>
    <row r="555" spans="1:21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0"/>
        <v>0.49199999999999999</v>
      </c>
      <c r="P555" s="6">
        <f t="shared" si="41"/>
        <v>20.5</v>
      </c>
      <c r="Q555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 s="6">
        <f t="shared" si="44"/>
        <v>30.041666666664241</v>
      </c>
    </row>
    <row r="556" spans="1:21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0"/>
        <v>36.589147286821706</v>
      </c>
      <c r="P556" s="6">
        <f t="shared" si="41"/>
        <v>64.36363636363636</v>
      </c>
      <c r="Q556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 s="6">
        <f t="shared" si="44"/>
        <v>30</v>
      </c>
    </row>
    <row r="557" spans="1:21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0"/>
        <v>0</v>
      </c>
      <c r="P557" s="6">
        <f t="shared" si="41"/>
        <v>0</v>
      </c>
      <c r="Q557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 s="6">
        <f t="shared" si="44"/>
        <v>30</v>
      </c>
    </row>
    <row r="558" spans="1:21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0"/>
        <v>2.5</v>
      </c>
      <c r="P558" s="6">
        <f t="shared" si="41"/>
        <v>200</v>
      </c>
      <c r="Q558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 s="6">
        <f t="shared" si="44"/>
        <v>30</v>
      </c>
    </row>
    <row r="559" spans="1:21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0"/>
        <v>0.91066666666666674</v>
      </c>
      <c r="P559" s="6">
        <f t="shared" si="41"/>
        <v>68.3</v>
      </c>
      <c r="Q559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 s="6">
        <f t="shared" si="44"/>
        <v>30.041666666664241</v>
      </c>
    </row>
    <row r="560" spans="1:21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0"/>
        <v>0</v>
      </c>
      <c r="P560" s="6">
        <f t="shared" si="41"/>
        <v>0</v>
      </c>
      <c r="Q560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 s="6">
        <f t="shared" si="44"/>
        <v>29.958333333335759</v>
      </c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0"/>
        <v>2.0833333333333336E-2</v>
      </c>
      <c r="P561" s="6">
        <f t="shared" si="41"/>
        <v>50</v>
      </c>
      <c r="Q561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 s="6">
        <f t="shared" si="44"/>
        <v>30</v>
      </c>
    </row>
    <row r="562" spans="1:21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0"/>
        <v>1.2E-2</v>
      </c>
      <c r="P562" s="6">
        <f t="shared" si="41"/>
        <v>4</v>
      </c>
      <c r="Q562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 s="6">
        <f t="shared" si="44"/>
        <v>30</v>
      </c>
    </row>
    <row r="563" spans="1:21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0"/>
        <v>0.36666666666666664</v>
      </c>
      <c r="P563" s="6">
        <f t="shared" si="41"/>
        <v>27.5</v>
      </c>
      <c r="Q563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 s="6">
        <f t="shared" si="44"/>
        <v>35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0"/>
        <v>0</v>
      </c>
      <c r="P564" s="6">
        <f t="shared" si="41"/>
        <v>0</v>
      </c>
      <c r="Q564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 s="6">
        <f t="shared" si="44"/>
        <v>30</v>
      </c>
    </row>
    <row r="565" spans="1:21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0"/>
        <v>9.0666666666666659E-2</v>
      </c>
      <c r="P565" s="6">
        <f t="shared" si="41"/>
        <v>34</v>
      </c>
      <c r="Q565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 s="6">
        <f t="shared" si="44"/>
        <v>30</v>
      </c>
    </row>
    <row r="566" spans="1:21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0"/>
        <v>5.5555555555555558E-3</v>
      </c>
      <c r="P566" s="6">
        <f t="shared" si="41"/>
        <v>1</v>
      </c>
      <c r="Q566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 s="6">
        <f t="shared" si="44"/>
        <v>30</v>
      </c>
    </row>
    <row r="567" spans="1:21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0"/>
        <v>0</v>
      </c>
      <c r="P567" s="6">
        <f t="shared" si="41"/>
        <v>0</v>
      </c>
      <c r="Q567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 s="6">
        <f t="shared" si="44"/>
        <v>30</v>
      </c>
    </row>
    <row r="568" spans="1:21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0"/>
        <v>0.02</v>
      </c>
      <c r="P568" s="6">
        <f t="shared" si="41"/>
        <v>1</v>
      </c>
      <c r="Q568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 s="6">
        <f t="shared" si="44"/>
        <v>30</v>
      </c>
    </row>
    <row r="569" spans="1:21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0"/>
        <v>0</v>
      </c>
      <c r="P569" s="6">
        <f t="shared" si="41"/>
        <v>0</v>
      </c>
      <c r="Q569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 s="6">
        <f t="shared" si="44"/>
        <v>30</v>
      </c>
    </row>
    <row r="570" spans="1:21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0"/>
        <v>1</v>
      </c>
      <c r="P570" s="6">
        <f t="shared" si="41"/>
        <v>49</v>
      </c>
      <c r="Q570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 s="6">
        <f t="shared" si="44"/>
        <v>36.536770833328774</v>
      </c>
    </row>
    <row r="571" spans="1:21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0"/>
        <v>0.8</v>
      </c>
      <c r="P571" s="6">
        <f t="shared" si="41"/>
        <v>20</v>
      </c>
      <c r="Q571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 s="6">
        <f t="shared" si="44"/>
        <v>30</v>
      </c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0"/>
        <v>0.16705882352941176</v>
      </c>
      <c r="P572" s="6">
        <f t="shared" si="41"/>
        <v>142</v>
      </c>
      <c r="Q572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 s="6">
        <f t="shared" si="44"/>
        <v>30</v>
      </c>
    </row>
    <row r="573" spans="1:21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0"/>
        <v>0.42399999999999999</v>
      </c>
      <c r="P573" s="6">
        <f t="shared" si="41"/>
        <v>53</v>
      </c>
      <c r="Q573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 s="6">
        <f t="shared" si="44"/>
        <v>19.349733796298096</v>
      </c>
    </row>
    <row r="574" spans="1:21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0"/>
        <v>0</v>
      </c>
      <c r="P574" s="6">
        <f t="shared" si="41"/>
        <v>0</v>
      </c>
      <c r="Q574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 s="6">
        <f t="shared" si="44"/>
        <v>30.041666666671517</v>
      </c>
    </row>
    <row r="575" spans="1:21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0"/>
        <v>0.38925389253892539</v>
      </c>
      <c r="P575" s="6">
        <f t="shared" si="41"/>
        <v>38.444444444444443</v>
      </c>
      <c r="Q575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 s="6">
        <f t="shared" si="44"/>
        <v>58.999872685191804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0"/>
        <v>0.7155635062611807</v>
      </c>
      <c r="P576" s="6">
        <f t="shared" si="41"/>
        <v>20</v>
      </c>
      <c r="Q576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 s="6">
        <f t="shared" si="44"/>
        <v>30</v>
      </c>
    </row>
    <row r="577" spans="1:21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0"/>
        <v>0.43166666666666664</v>
      </c>
      <c r="P577" s="6">
        <f t="shared" si="41"/>
        <v>64.75</v>
      </c>
      <c r="Q577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 s="6">
        <f t="shared" si="44"/>
        <v>30</v>
      </c>
    </row>
    <row r="578" spans="1:21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0"/>
        <v>1.25E-3</v>
      </c>
      <c r="P578" s="6">
        <f t="shared" si="41"/>
        <v>1</v>
      </c>
      <c r="Q578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 s="6">
        <f t="shared" si="44"/>
        <v>59.958333333335759</v>
      </c>
    </row>
    <row r="579" spans="1:21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45">IF(D579&lt;&gt;0, (E579/D579)*100, 0)</f>
        <v>0.2</v>
      </c>
      <c r="P579" s="6">
        <f t="shared" ref="P579:P642" si="46">IF(L579&lt;&gt;0,E579/L579,0)</f>
        <v>10</v>
      </c>
      <c r="Q579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 s="6">
        <f t="shared" ref="U579:U642" si="49">T579-S579</f>
        <v>60</v>
      </c>
    </row>
    <row r="580" spans="1:21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45"/>
        <v>1.12E-2</v>
      </c>
      <c r="P580" s="6">
        <f t="shared" si="46"/>
        <v>2</v>
      </c>
      <c r="Q580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 s="6">
        <f t="shared" si="49"/>
        <v>24</v>
      </c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45"/>
        <v>1.4583333333333333</v>
      </c>
      <c r="P581" s="6">
        <f t="shared" si="46"/>
        <v>35</v>
      </c>
      <c r="Q581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 s="6">
        <f t="shared" si="49"/>
        <v>30</v>
      </c>
    </row>
    <row r="582" spans="1:21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45"/>
        <v>3.3333333333333333E-2</v>
      </c>
      <c r="P582" s="6">
        <f t="shared" si="46"/>
        <v>1</v>
      </c>
      <c r="Q582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 s="6">
        <f t="shared" si="49"/>
        <v>30</v>
      </c>
    </row>
    <row r="583" spans="1:21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45"/>
        <v>0</v>
      </c>
      <c r="P583" s="6">
        <f t="shared" si="46"/>
        <v>0</v>
      </c>
      <c r="Q583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 s="6">
        <f t="shared" si="49"/>
        <v>30</v>
      </c>
    </row>
    <row r="584" spans="1:21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45"/>
        <v>0</v>
      </c>
      <c r="P584" s="6">
        <f t="shared" si="46"/>
        <v>0</v>
      </c>
      <c r="Q584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 s="6">
        <f t="shared" si="49"/>
        <v>23.010196759263636</v>
      </c>
    </row>
    <row r="585" spans="1:21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45"/>
        <v>1.1111111111111112E-2</v>
      </c>
      <c r="P585" s="6">
        <f t="shared" si="46"/>
        <v>1</v>
      </c>
      <c r="Q585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 s="6">
        <f t="shared" si="49"/>
        <v>29.958333333343035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45"/>
        <v>1</v>
      </c>
      <c r="P586" s="6">
        <f t="shared" si="46"/>
        <v>5</v>
      </c>
      <c r="Q586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 s="6">
        <f t="shared" si="49"/>
        <v>29.958333333335759</v>
      </c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45"/>
        <v>0</v>
      </c>
      <c r="P587" s="6">
        <f t="shared" si="46"/>
        <v>0</v>
      </c>
      <c r="Q587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 s="6">
        <f t="shared" si="49"/>
        <v>55.609062499999709</v>
      </c>
    </row>
    <row r="588" spans="1:21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45"/>
        <v>0.55999999999999994</v>
      </c>
      <c r="P588" s="6">
        <f t="shared" si="46"/>
        <v>14</v>
      </c>
      <c r="Q588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 s="6">
        <f t="shared" si="49"/>
        <v>30</v>
      </c>
    </row>
    <row r="589" spans="1:21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45"/>
        <v>9.0833333333333339</v>
      </c>
      <c r="P589" s="6">
        <f t="shared" si="46"/>
        <v>389.28571428571428</v>
      </c>
      <c r="Q589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 s="6">
        <f t="shared" si="49"/>
        <v>30</v>
      </c>
    </row>
    <row r="590" spans="1:21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45"/>
        <v>3.3444444444444441</v>
      </c>
      <c r="P590" s="6">
        <f t="shared" si="46"/>
        <v>150.5</v>
      </c>
      <c r="Q590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 s="6">
        <f t="shared" si="49"/>
        <v>60.041666666656965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45"/>
        <v>1.3333333333333334E-2</v>
      </c>
      <c r="P591" s="6">
        <f t="shared" si="46"/>
        <v>1</v>
      </c>
      <c r="Q591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 s="6">
        <f t="shared" si="49"/>
        <v>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45"/>
        <v>4.46</v>
      </c>
      <c r="P592" s="6">
        <f t="shared" si="46"/>
        <v>24.777777777777779</v>
      </c>
      <c r="Q592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 s="6">
        <f t="shared" si="49"/>
        <v>30.987604166664823</v>
      </c>
    </row>
    <row r="593" spans="1:21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45"/>
        <v>6.0999999999999999E-2</v>
      </c>
      <c r="P593" s="6">
        <f t="shared" si="46"/>
        <v>30.5</v>
      </c>
      <c r="Q593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 s="6">
        <f t="shared" si="49"/>
        <v>30</v>
      </c>
    </row>
    <row r="594" spans="1:21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45"/>
        <v>3.3333333333333335</v>
      </c>
      <c r="P594" s="6">
        <f t="shared" si="46"/>
        <v>250</v>
      </c>
      <c r="Q594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 s="6">
        <f t="shared" si="49"/>
        <v>29.999999999992724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45"/>
        <v>23</v>
      </c>
      <c r="P595" s="6">
        <f t="shared" si="46"/>
        <v>16.428571428571427</v>
      </c>
      <c r="Q595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 s="6">
        <f t="shared" si="49"/>
        <v>29.958333333335759</v>
      </c>
    </row>
    <row r="596" spans="1:21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45"/>
        <v>0.104</v>
      </c>
      <c r="P596" s="6">
        <f t="shared" si="46"/>
        <v>13</v>
      </c>
      <c r="Q596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 s="6">
        <f t="shared" si="49"/>
        <v>30</v>
      </c>
    </row>
    <row r="597" spans="1:21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45"/>
        <v>0.42599999999999999</v>
      </c>
      <c r="P597" s="6">
        <f t="shared" si="46"/>
        <v>53.25</v>
      </c>
      <c r="Q597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 s="6">
        <f t="shared" si="49"/>
        <v>45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45"/>
        <v>0.03</v>
      </c>
      <c r="P598" s="6">
        <f t="shared" si="46"/>
        <v>3</v>
      </c>
      <c r="Q598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 s="6">
        <f t="shared" si="49"/>
        <v>30</v>
      </c>
    </row>
    <row r="599" spans="1:21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45"/>
        <v>0.26666666666666666</v>
      </c>
      <c r="P599" s="6">
        <f t="shared" si="46"/>
        <v>10</v>
      </c>
      <c r="Q599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 s="6">
        <f t="shared" si="49"/>
        <v>36.961400462969323</v>
      </c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45"/>
        <v>34</v>
      </c>
      <c r="P600" s="6">
        <f t="shared" si="46"/>
        <v>121.42857142857143</v>
      </c>
      <c r="Q600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 s="6">
        <f t="shared" si="49"/>
        <v>30</v>
      </c>
    </row>
    <row r="601" spans="1:21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45"/>
        <v>6.2E-2</v>
      </c>
      <c r="P601" s="6">
        <f t="shared" si="46"/>
        <v>15.5</v>
      </c>
      <c r="Q601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 s="6">
        <f t="shared" si="49"/>
        <v>23.82358796295739</v>
      </c>
    </row>
    <row r="602" spans="1:21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45"/>
        <v>2</v>
      </c>
      <c r="P602" s="6">
        <f t="shared" si="46"/>
        <v>100</v>
      </c>
      <c r="Q602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 s="6">
        <f t="shared" si="49"/>
        <v>60</v>
      </c>
    </row>
    <row r="603" spans="1:21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45"/>
        <v>1.4000000000000001</v>
      </c>
      <c r="P603" s="6">
        <f t="shared" si="46"/>
        <v>23.333333333333332</v>
      </c>
      <c r="Q603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 s="6">
        <f t="shared" si="49"/>
        <v>30</v>
      </c>
    </row>
    <row r="604" spans="1:21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45"/>
        <v>0</v>
      </c>
      <c r="P604" s="6">
        <f t="shared" si="46"/>
        <v>0</v>
      </c>
      <c r="Q604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 s="6">
        <f t="shared" si="49"/>
        <v>30</v>
      </c>
    </row>
    <row r="605" spans="1:21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45"/>
        <v>3.9334666666666664</v>
      </c>
      <c r="P605" s="6">
        <f t="shared" si="46"/>
        <v>45.386153846153846</v>
      </c>
      <c r="Q605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 s="6">
        <f t="shared" si="49"/>
        <v>30</v>
      </c>
    </row>
    <row r="606" spans="1:21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45"/>
        <v>0</v>
      </c>
      <c r="P606" s="6">
        <f t="shared" si="46"/>
        <v>0</v>
      </c>
      <c r="Q606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 s="6">
        <f t="shared" si="49"/>
        <v>30</v>
      </c>
    </row>
    <row r="607" spans="1:21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45"/>
        <v>2.62</v>
      </c>
      <c r="P607" s="6">
        <f t="shared" si="46"/>
        <v>16.375</v>
      </c>
      <c r="Q607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 s="6">
        <f t="shared" si="49"/>
        <v>45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45"/>
        <v>0.2</v>
      </c>
      <c r="P608" s="6">
        <f t="shared" si="46"/>
        <v>10</v>
      </c>
      <c r="Q608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 s="6">
        <f t="shared" si="49"/>
        <v>45.974432870367309</v>
      </c>
    </row>
    <row r="609" spans="1:21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45"/>
        <v>0</v>
      </c>
      <c r="P609" s="6">
        <f t="shared" si="46"/>
        <v>0</v>
      </c>
      <c r="Q609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 s="6">
        <f t="shared" si="49"/>
        <v>30.041666666664241</v>
      </c>
    </row>
    <row r="610" spans="1:21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45"/>
        <v>0.97400000000000009</v>
      </c>
      <c r="P610" s="6">
        <f t="shared" si="46"/>
        <v>292.2</v>
      </c>
      <c r="Q610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 s="6">
        <f t="shared" si="49"/>
        <v>30</v>
      </c>
    </row>
    <row r="611" spans="1:21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45"/>
        <v>0.64102564102564097</v>
      </c>
      <c r="P611" s="6">
        <f t="shared" si="46"/>
        <v>5</v>
      </c>
      <c r="Q611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 s="6">
        <f t="shared" si="49"/>
        <v>30.041666666656965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45"/>
        <v>0</v>
      </c>
      <c r="P612" s="6">
        <f t="shared" si="46"/>
        <v>0</v>
      </c>
      <c r="Q612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 s="6">
        <f t="shared" si="49"/>
        <v>30</v>
      </c>
    </row>
    <row r="613" spans="1:21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45"/>
        <v>0</v>
      </c>
      <c r="P613" s="6">
        <f t="shared" si="46"/>
        <v>0</v>
      </c>
      <c r="Q613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 s="6">
        <f t="shared" si="49"/>
        <v>60</v>
      </c>
    </row>
    <row r="614" spans="1:21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45"/>
        <v>0</v>
      </c>
      <c r="P614" s="6">
        <f t="shared" si="46"/>
        <v>0</v>
      </c>
      <c r="Q614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 s="6">
        <f t="shared" si="49"/>
        <v>30</v>
      </c>
    </row>
    <row r="615" spans="1:21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45"/>
        <v>21.363333333333333</v>
      </c>
      <c r="P615" s="6">
        <f t="shared" si="46"/>
        <v>105.93388429752066</v>
      </c>
      <c r="Q615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 s="6">
        <f t="shared" si="49"/>
        <v>30.710879629630654</v>
      </c>
    </row>
    <row r="616" spans="1:21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45"/>
        <v>0</v>
      </c>
      <c r="P616" s="6">
        <f t="shared" si="46"/>
        <v>0</v>
      </c>
      <c r="Q616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 s="6">
        <f t="shared" si="49"/>
        <v>30</v>
      </c>
    </row>
    <row r="617" spans="1:21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45"/>
        <v>0</v>
      </c>
      <c r="P617" s="6">
        <f t="shared" si="46"/>
        <v>0</v>
      </c>
      <c r="Q617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 s="6">
        <f t="shared" si="49"/>
        <v>30</v>
      </c>
    </row>
    <row r="618" spans="1:21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45"/>
        <v>0</v>
      </c>
      <c r="P618" s="6">
        <f t="shared" si="46"/>
        <v>0</v>
      </c>
      <c r="Q618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 s="6">
        <f t="shared" si="49"/>
        <v>30</v>
      </c>
    </row>
    <row r="619" spans="1:21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45"/>
        <v>3</v>
      </c>
      <c r="P619" s="6">
        <f t="shared" si="46"/>
        <v>20</v>
      </c>
      <c r="Q619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 s="6">
        <f t="shared" si="49"/>
        <v>45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45"/>
        <v>0</v>
      </c>
      <c r="P620" s="6">
        <f t="shared" si="46"/>
        <v>0</v>
      </c>
      <c r="Q620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 s="6">
        <f t="shared" si="49"/>
        <v>30</v>
      </c>
    </row>
    <row r="621" spans="1:21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45"/>
        <v>3.9999999999999996E-5</v>
      </c>
      <c r="P621" s="6">
        <f t="shared" si="46"/>
        <v>1</v>
      </c>
      <c r="Q621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 s="6">
        <f t="shared" si="49"/>
        <v>60.041666666664241</v>
      </c>
    </row>
    <row r="622" spans="1:21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45"/>
        <v>1</v>
      </c>
      <c r="P622" s="6">
        <f t="shared" si="46"/>
        <v>300</v>
      </c>
      <c r="Q622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 s="6">
        <f t="shared" si="49"/>
        <v>45</v>
      </c>
    </row>
    <row r="623" spans="1:21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45"/>
        <v>1.044</v>
      </c>
      <c r="P623" s="6">
        <f t="shared" si="46"/>
        <v>87</v>
      </c>
      <c r="Q623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 s="6">
        <f t="shared" si="49"/>
        <v>30</v>
      </c>
    </row>
    <row r="624" spans="1:21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45"/>
        <v>5.6833333333333336</v>
      </c>
      <c r="P624" s="6">
        <f t="shared" si="46"/>
        <v>37.888888888888886</v>
      </c>
      <c r="Q624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 s="6">
        <f t="shared" si="49"/>
        <v>20</v>
      </c>
    </row>
    <row r="625" spans="1:21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45"/>
        <v>0</v>
      </c>
      <c r="P625" s="6">
        <f t="shared" si="46"/>
        <v>0</v>
      </c>
      <c r="Q625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 s="6">
        <f t="shared" si="49"/>
        <v>30</v>
      </c>
    </row>
    <row r="626" spans="1:21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45"/>
        <v>0</v>
      </c>
      <c r="P626" s="6">
        <f t="shared" si="46"/>
        <v>0</v>
      </c>
      <c r="Q626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 s="6">
        <f t="shared" si="49"/>
        <v>30</v>
      </c>
    </row>
    <row r="627" spans="1:21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45"/>
        <v>0</v>
      </c>
      <c r="P627" s="6">
        <f t="shared" si="46"/>
        <v>0</v>
      </c>
      <c r="Q627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 s="6">
        <f t="shared" si="49"/>
        <v>29.958333333335759</v>
      </c>
    </row>
    <row r="628" spans="1:21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45"/>
        <v>17.380000000000003</v>
      </c>
      <c r="P628" s="6">
        <f t="shared" si="46"/>
        <v>111.41025641025641</v>
      </c>
      <c r="Q628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 s="6">
        <f t="shared" si="49"/>
        <v>32.997465277774609</v>
      </c>
    </row>
    <row r="629" spans="1:21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45"/>
        <v>0.02</v>
      </c>
      <c r="P629" s="6">
        <f t="shared" si="46"/>
        <v>90</v>
      </c>
      <c r="Q629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 s="6">
        <f t="shared" si="49"/>
        <v>59.651493055549508</v>
      </c>
    </row>
    <row r="630" spans="1:21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45"/>
        <v>0</v>
      </c>
      <c r="P630" s="6">
        <f t="shared" si="46"/>
        <v>0</v>
      </c>
      <c r="Q630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 s="6">
        <f t="shared" si="49"/>
        <v>30</v>
      </c>
    </row>
    <row r="631" spans="1:21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45"/>
        <v>0.17500000000000002</v>
      </c>
      <c r="P631" s="6">
        <f t="shared" si="46"/>
        <v>116.66666666666667</v>
      </c>
      <c r="Q631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 s="6">
        <f t="shared" si="49"/>
        <v>30</v>
      </c>
    </row>
    <row r="632" spans="1:21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45"/>
        <v>8.3340278356529712E-2</v>
      </c>
      <c r="P632" s="6">
        <f t="shared" si="46"/>
        <v>10</v>
      </c>
      <c r="Q632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 s="6">
        <f t="shared" si="49"/>
        <v>29.595821759263345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45"/>
        <v>1.38</v>
      </c>
      <c r="P633" s="6">
        <f t="shared" si="46"/>
        <v>76.666666666666671</v>
      </c>
      <c r="Q633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 s="6">
        <f t="shared" si="49"/>
        <v>29</v>
      </c>
    </row>
    <row r="634" spans="1:21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45"/>
        <v>0</v>
      </c>
      <c r="P634" s="6">
        <f t="shared" si="46"/>
        <v>0</v>
      </c>
      <c r="Q634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 s="6">
        <f t="shared" si="49"/>
        <v>30.041666666671517</v>
      </c>
    </row>
    <row r="635" spans="1:21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45"/>
        <v>12.45</v>
      </c>
      <c r="P635" s="6">
        <f t="shared" si="46"/>
        <v>49.8</v>
      </c>
      <c r="Q635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 s="6">
        <f t="shared" si="49"/>
        <v>31.659004629618721</v>
      </c>
    </row>
    <row r="636" spans="1:21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45"/>
        <v>0.02</v>
      </c>
      <c r="P636" s="6">
        <f t="shared" si="46"/>
        <v>1</v>
      </c>
      <c r="Q636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 s="6">
        <f t="shared" si="49"/>
        <v>30</v>
      </c>
    </row>
    <row r="637" spans="1:21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45"/>
        <v>8.0000000000000002E-3</v>
      </c>
      <c r="P637" s="6">
        <f t="shared" si="46"/>
        <v>2</v>
      </c>
      <c r="Q637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 s="6">
        <f t="shared" si="49"/>
        <v>30</v>
      </c>
    </row>
    <row r="638" spans="1:21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45"/>
        <v>0.2</v>
      </c>
      <c r="P638" s="6">
        <f t="shared" si="46"/>
        <v>4</v>
      </c>
      <c r="Q638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 s="6">
        <f t="shared" si="49"/>
        <v>29.993865740732872</v>
      </c>
    </row>
    <row r="639" spans="1:21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45"/>
        <v>0</v>
      </c>
      <c r="P639" s="6">
        <f t="shared" si="46"/>
        <v>0</v>
      </c>
      <c r="Q639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 s="6">
        <f t="shared" si="49"/>
        <v>28.999097222229466</v>
      </c>
    </row>
    <row r="640" spans="1:2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45"/>
        <v>9.0000000000000011E-3</v>
      </c>
      <c r="P640" s="6">
        <f t="shared" si="46"/>
        <v>3</v>
      </c>
      <c r="Q640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 s="6">
        <f t="shared" si="49"/>
        <v>59.958333333335759</v>
      </c>
    </row>
    <row r="641" spans="1:21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45"/>
        <v>9.9999999999999991E-5</v>
      </c>
      <c r="P641" s="6">
        <f t="shared" si="46"/>
        <v>1</v>
      </c>
      <c r="Q641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 s="6">
        <f t="shared" si="49"/>
        <v>60</v>
      </c>
    </row>
    <row r="642" spans="1:21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45"/>
        <v>144.28571428571428</v>
      </c>
      <c r="P642" s="6">
        <f t="shared" si="46"/>
        <v>50.5</v>
      </c>
      <c r="Q642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 s="6">
        <f t="shared" si="49"/>
        <v>15.538020833322662</v>
      </c>
    </row>
    <row r="643" spans="1:21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50">IF(D643&lt;&gt;0, (E643/D643)*100, 0)</f>
        <v>119.16249999999999</v>
      </c>
      <c r="P643" s="6">
        <f t="shared" ref="P643:P706" si="51">IF(L643&lt;&gt;0,E643/L643,0)</f>
        <v>151.31746031746033</v>
      </c>
      <c r="Q643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 s="6">
        <f t="shared" ref="U643:U706" si="54">T643-S643</f>
        <v>30</v>
      </c>
    </row>
    <row r="644" spans="1:21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50"/>
        <v>1460.4850000000001</v>
      </c>
      <c r="P644" s="6">
        <f t="shared" si="51"/>
        <v>134.3592456301748</v>
      </c>
      <c r="Q644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 s="6">
        <f t="shared" si="54"/>
        <v>36</v>
      </c>
    </row>
    <row r="645" spans="1:21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50"/>
        <v>105.80799999999999</v>
      </c>
      <c r="P645" s="6">
        <f t="shared" si="51"/>
        <v>174.02631578947367</v>
      </c>
      <c r="Q645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 s="6">
        <f t="shared" si="54"/>
        <v>55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50"/>
        <v>300.11791999999997</v>
      </c>
      <c r="P646" s="6">
        <f t="shared" si="51"/>
        <v>73.486268364348675</v>
      </c>
      <c r="Q646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 s="6">
        <f t="shared" si="54"/>
        <v>42.375706018516212</v>
      </c>
    </row>
    <row r="647" spans="1:21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50"/>
        <v>278.7</v>
      </c>
      <c r="P647" s="6">
        <f t="shared" si="51"/>
        <v>23.518987341772153</v>
      </c>
      <c r="Q647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 s="6">
        <f t="shared" si="54"/>
        <v>30</v>
      </c>
    </row>
    <row r="648" spans="1:21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50"/>
        <v>131.87625</v>
      </c>
      <c r="P648" s="6">
        <f t="shared" si="51"/>
        <v>39.074444444444445</v>
      </c>
      <c r="Q648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 s="6">
        <f t="shared" si="54"/>
        <v>30</v>
      </c>
    </row>
    <row r="649" spans="1:21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50"/>
        <v>107.05</v>
      </c>
      <c r="P649" s="6">
        <f t="shared" si="51"/>
        <v>125.94117647058823</v>
      </c>
      <c r="Q649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 s="6">
        <f t="shared" si="54"/>
        <v>29.958333333335759</v>
      </c>
    </row>
    <row r="650" spans="1:21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50"/>
        <v>126.82285714285715</v>
      </c>
      <c r="P650" s="6">
        <f t="shared" si="51"/>
        <v>1644</v>
      </c>
      <c r="Q650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 s="6">
        <f t="shared" si="54"/>
        <v>35</v>
      </c>
    </row>
    <row r="651" spans="1:21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50"/>
        <v>139.96</v>
      </c>
      <c r="P651" s="6">
        <f t="shared" si="51"/>
        <v>42.670731707317074</v>
      </c>
      <c r="Q651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 s="6">
        <f t="shared" si="54"/>
        <v>21</v>
      </c>
    </row>
    <row r="652" spans="1:21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50"/>
        <v>112.4</v>
      </c>
      <c r="P652" s="6">
        <f t="shared" si="51"/>
        <v>35.125</v>
      </c>
      <c r="Q652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 s="6">
        <f t="shared" si="54"/>
        <v>60.041666666671517</v>
      </c>
    </row>
    <row r="653" spans="1:21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50"/>
        <v>100.52799999999999</v>
      </c>
      <c r="P653" s="6">
        <f t="shared" si="51"/>
        <v>239.35238095238094</v>
      </c>
      <c r="Q653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 s="6">
        <f t="shared" si="54"/>
        <v>30</v>
      </c>
    </row>
    <row r="654" spans="1:21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50"/>
        <v>100.46666666666665</v>
      </c>
      <c r="P654" s="6">
        <f t="shared" si="51"/>
        <v>107.64285714285714</v>
      </c>
      <c r="Q654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 s="6">
        <f t="shared" si="54"/>
        <v>30.041666666664241</v>
      </c>
    </row>
    <row r="655" spans="1:21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50"/>
        <v>141.446</v>
      </c>
      <c r="P655" s="6">
        <f t="shared" si="51"/>
        <v>95.830623306233065</v>
      </c>
      <c r="Q655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 s="6">
        <f t="shared" si="54"/>
        <v>37</v>
      </c>
    </row>
    <row r="656" spans="1:21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50"/>
        <v>267.29166666666669</v>
      </c>
      <c r="P656" s="6">
        <f t="shared" si="51"/>
        <v>31.663376110562684</v>
      </c>
      <c r="Q656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 s="6">
        <f t="shared" si="54"/>
        <v>30</v>
      </c>
    </row>
    <row r="657" spans="1:21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50"/>
        <v>146.88749999999999</v>
      </c>
      <c r="P657" s="6">
        <f t="shared" si="51"/>
        <v>42.886861313868614</v>
      </c>
      <c r="Q657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 s="6">
        <f t="shared" si="54"/>
        <v>29.958333333328483</v>
      </c>
    </row>
    <row r="658" spans="1:21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50"/>
        <v>213.56</v>
      </c>
      <c r="P658" s="6">
        <f t="shared" si="51"/>
        <v>122.73563218390805</v>
      </c>
      <c r="Q658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 s="6">
        <f t="shared" si="54"/>
        <v>59.958333333328483</v>
      </c>
    </row>
    <row r="659" spans="1:21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50"/>
        <v>125.69999999999999</v>
      </c>
      <c r="P659" s="6">
        <f t="shared" si="51"/>
        <v>190.45454545454547</v>
      </c>
      <c r="Q659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 s="6">
        <f t="shared" si="54"/>
        <v>30</v>
      </c>
    </row>
    <row r="660" spans="1:21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50"/>
        <v>104.46206037108834</v>
      </c>
      <c r="P660" s="6">
        <f t="shared" si="51"/>
        <v>109.33695652173913</v>
      </c>
      <c r="Q660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 s="6">
        <f t="shared" si="54"/>
        <v>32.589247685187729</v>
      </c>
    </row>
    <row r="661" spans="1:2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50"/>
        <v>100.56666666666668</v>
      </c>
      <c r="P661" s="6">
        <f t="shared" si="51"/>
        <v>143.66666666666666</v>
      </c>
      <c r="Q661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 s="6">
        <f t="shared" si="54"/>
        <v>30</v>
      </c>
    </row>
    <row r="662" spans="1:21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50"/>
        <v>3.0579999999999998</v>
      </c>
      <c r="P662" s="6">
        <f t="shared" si="51"/>
        <v>84.944444444444443</v>
      </c>
      <c r="Q662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 s="6">
        <f t="shared" si="54"/>
        <v>30.041666666671517</v>
      </c>
    </row>
    <row r="663" spans="1:21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50"/>
        <v>0.95</v>
      </c>
      <c r="P663" s="6">
        <f t="shared" si="51"/>
        <v>10.555555555555555</v>
      </c>
      <c r="Q663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 s="6">
        <f t="shared" si="54"/>
        <v>30</v>
      </c>
    </row>
    <row r="664" spans="1:21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50"/>
        <v>0.4</v>
      </c>
      <c r="P664" s="6">
        <f t="shared" si="51"/>
        <v>39</v>
      </c>
      <c r="Q664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 s="6">
        <f t="shared" si="54"/>
        <v>30</v>
      </c>
    </row>
    <row r="665" spans="1:21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50"/>
        <v>0.35000000000000003</v>
      </c>
      <c r="P665" s="6">
        <f t="shared" si="51"/>
        <v>100</v>
      </c>
      <c r="Q665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 s="6">
        <f t="shared" si="54"/>
        <v>30</v>
      </c>
    </row>
    <row r="666" spans="1:21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50"/>
        <v>7.5333333333333332</v>
      </c>
      <c r="P666" s="6">
        <f t="shared" si="51"/>
        <v>31.172413793103448</v>
      </c>
      <c r="Q666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 s="6">
        <f t="shared" si="54"/>
        <v>30</v>
      </c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50"/>
        <v>18.64</v>
      </c>
      <c r="P667" s="6">
        <f t="shared" si="51"/>
        <v>155.33333333333334</v>
      </c>
      <c r="Q667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 s="6">
        <f t="shared" si="54"/>
        <v>60</v>
      </c>
    </row>
    <row r="668" spans="1:21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50"/>
        <v>4.0000000000000001E-3</v>
      </c>
      <c r="P668" s="6">
        <f t="shared" si="51"/>
        <v>2</v>
      </c>
      <c r="Q668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 s="6">
        <f t="shared" si="54"/>
        <v>30</v>
      </c>
    </row>
    <row r="669" spans="1:21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50"/>
        <v>10.02</v>
      </c>
      <c r="P669" s="6">
        <f t="shared" si="51"/>
        <v>178.92857142857142</v>
      </c>
      <c r="Q669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 s="6">
        <f t="shared" si="54"/>
        <v>40</v>
      </c>
    </row>
    <row r="670" spans="1:21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50"/>
        <v>4.5600000000000005</v>
      </c>
      <c r="P670" s="6">
        <f t="shared" si="51"/>
        <v>27.36</v>
      </c>
      <c r="Q670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 s="6">
        <f t="shared" si="54"/>
        <v>45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50"/>
        <v>21.5075</v>
      </c>
      <c r="P671" s="6">
        <f t="shared" si="51"/>
        <v>1536.25</v>
      </c>
      <c r="Q671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 s="6">
        <f t="shared" si="54"/>
        <v>30</v>
      </c>
    </row>
    <row r="672" spans="1:21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50"/>
        <v>29.276666666666667</v>
      </c>
      <c r="P672" s="6">
        <f t="shared" si="51"/>
        <v>84.99677419354839</v>
      </c>
      <c r="Q672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 s="6">
        <f t="shared" si="54"/>
        <v>33.630555555559113</v>
      </c>
    </row>
    <row r="673" spans="1:21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50"/>
        <v>39.426666666666662</v>
      </c>
      <c r="P673" s="6">
        <f t="shared" si="51"/>
        <v>788.5333333333333</v>
      </c>
      <c r="Q673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 s="6">
        <f t="shared" si="54"/>
        <v>33.473935185189475</v>
      </c>
    </row>
    <row r="674" spans="1:21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50"/>
        <v>21.628</v>
      </c>
      <c r="P674" s="6">
        <f t="shared" si="51"/>
        <v>50.29767441860465</v>
      </c>
      <c r="Q674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 s="6">
        <f t="shared" si="54"/>
        <v>30.988148148149776</v>
      </c>
    </row>
    <row r="675" spans="1:21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50"/>
        <v>0.20500000000000002</v>
      </c>
      <c r="P675" s="6">
        <f t="shared" si="51"/>
        <v>68.333333333333329</v>
      </c>
      <c r="Q675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 s="6">
        <f t="shared" si="54"/>
        <v>45</v>
      </c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50"/>
        <v>0.03</v>
      </c>
      <c r="P676" s="6">
        <f t="shared" si="51"/>
        <v>7.5</v>
      </c>
      <c r="Q676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 s="6">
        <f t="shared" si="54"/>
        <v>60</v>
      </c>
    </row>
    <row r="677" spans="1:21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50"/>
        <v>14.85</v>
      </c>
      <c r="P677" s="6">
        <f t="shared" si="51"/>
        <v>34.269230769230766</v>
      </c>
      <c r="Q677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 s="6">
        <f t="shared" si="54"/>
        <v>29.360370370370219</v>
      </c>
    </row>
    <row r="678" spans="1:21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50"/>
        <v>1.4710000000000001</v>
      </c>
      <c r="P678" s="6">
        <f t="shared" si="51"/>
        <v>61.291666666666664</v>
      </c>
      <c r="Q678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 s="6">
        <f t="shared" si="54"/>
        <v>30</v>
      </c>
    </row>
    <row r="679" spans="1:21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50"/>
        <v>25.584</v>
      </c>
      <c r="P679" s="6">
        <f t="shared" si="51"/>
        <v>133.25</v>
      </c>
      <c r="Q679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 s="6">
        <f t="shared" si="54"/>
        <v>45</v>
      </c>
    </row>
    <row r="680" spans="1:21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50"/>
        <v>3.8206896551724134</v>
      </c>
      <c r="P680" s="6">
        <f t="shared" si="51"/>
        <v>65.17647058823529</v>
      </c>
      <c r="Q680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 s="6">
        <f t="shared" si="54"/>
        <v>30</v>
      </c>
    </row>
    <row r="681" spans="1:21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50"/>
        <v>15.485964912280703</v>
      </c>
      <c r="P681" s="6">
        <f t="shared" si="51"/>
        <v>93.90425531914893</v>
      </c>
      <c r="Q681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 s="6">
        <f t="shared" si="54"/>
        <v>60</v>
      </c>
    </row>
    <row r="682" spans="1:21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50"/>
        <v>25.912000000000003</v>
      </c>
      <c r="P682" s="6">
        <f t="shared" si="51"/>
        <v>150.65116279069767</v>
      </c>
      <c r="Q682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 s="6">
        <f t="shared" si="54"/>
        <v>35</v>
      </c>
    </row>
    <row r="683" spans="1:21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50"/>
        <v>0.04</v>
      </c>
      <c r="P683" s="6">
        <f t="shared" si="51"/>
        <v>1</v>
      </c>
      <c r="Q683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 s="6">
        <f t="shared" si="54"/>
        <v>30</v>
      </c>
    </row>
    <row r="684" spans="1:21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50"/>
        <v>0.106</v>
      </c>
      <c r="P684" s="6">
        <f t="shared" si="51"/>
        <v>13.25</v>
      </c>
      <c r="Q684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 s="6">
        <f t="shared" si="54"/>
        <v>29.958333333343035</v>
      </c>
    </row>
    <row r="685" spans="1:21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50"/>
        <v>0.85142857142857142</v>
      </c>
      <c r="P685" s="6">
        <f t="shared" si="51"/>
        <v>99.333333333333329</v>
      </c>
      <c r="Q685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 s="6">
        <f t="shared" si="54"/>
        <v>40</v>
      </c>
    </row>
    <row r="686" spans="1:21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50"/>
        <v>7.4837500000000006</v>
      </c>
      <c r="P686" s="6">
        <f t="shared" si="51"/>
        <v>177.39259259259259</v>
      </c>
      <c r="Q686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 s="6">
        <f t="shared" si="54"/>
        <v>35.65172453703417</v>
      </c>
    </row>
    <row r="687" spans="1:21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50"/>
        <v>27.650000000000002</v>
      </c>
      <c r="P687" s="6">
        <f t="shared" si="51"/>
        <v>55.3</v>
      </c>
      <c r="Q687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 s="6">
        <f t="shared" si="54"/>
        <v>45</v>
      </c>
    </row>
    <row r="688" spans="1:21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50"/>
        <v>0</v>
      </c>
      <c r="P688" s="6">
        <f t="shared" si="51"/>
        <v>0</v>
      </c>
      <c r="Q688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 s="6">
        <f t="shared" si="54"/>
        <v>30</v>
      </c>
    </row>
    <row r="689" spans="1:21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50"/>
        <v>3.55</v>
      </c>
      <c r="P689" s="6">
        <f t="shared" si="51"/>
        <v>591.66666666666663</v>
      </c>
      <c r="Q689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 s="6">
        <f t="shared" si="54"/>
        <v>60</v>
      </c>
    </row>
    <row r="690" spans="1:21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50"/>
        <v>72.989999999999995</v>
      </c>
      <c r="P690" s="6">
        <f t="shared" si="51"/>
        <v>405.5</v>
      </c>
      <c r="Q690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 s="6">
        <f t="shared" si="54"/>
        <v>30</v>
      </c>
    </row>
    <row r="691" spans="1:21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50"/>
        <v>57.648750000000007</v>
      </c>
      <c r="P691" s="6">
        <f t="shared" si="51"/>
        <v>343.14732142857144</v>
      </c>
      <c r="Q691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 s="6">
        <f t="shared" si="54"/>
        <v>36.539849537039117</v>
      </c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50"/>
        <v>12.34</v>
      </c>
      <c r="P692" s="6">
        <f t="shared" si="51"/>
        <v>72.588235294117652</v>
      </c>
      <c r="Q692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 s="6">
        <f t="shared" si="54"/>
        <v>42.615266203705687</v>
      </c>
    </row>
    <row r="693" spans="1:21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50"/>
        <v>0.52</v>
      </c>
      <c r="P693" s="6">
        <f t="shared" si="51"/>
        <v>26</v>
      </c>
      <c r="Q693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 s="6">
        <f t="shared" si="54"/>
        <v>28</v>
      </c>
    </row>
    <row r="694" spans="1:21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50"/>
        <v>6.5299999999999994</v>
      </c>
      <c r="P694" s="6">
        <f t="shared" si="51"/>
        <v>6.4975124378109452</v>
      </c>
      <c r="Q694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 s="6">
        <f t="shared" si="54"/>
        <v>30</v>
      </c>
    </row>
    <row r="695" spans="1:21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50"/>
        <v>35.338000000000001</v>
      </c>
      <c r="P695" s="6">
        <f t="shared" si="51"/>
        <v>119.38513513513513</v>
      </c>
      <c r="Q695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 s="6">
        <f t="shared" si="54"/>
        <v>30</v>
      </c>
    </row>
    <row r="696" spans="1:21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50"/>
        <v>0.39333333333333331</v>
      </c>
      <c r="P696" s="6">
        <f t="shared" si="51"/>
        <v>84.285714285714292</v>
      </c>
      <c r="Q696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 s="6">
        <f t="shared" si="54"/>
        <v>30</v>
      </c>
    </row>
    <row r="697" spans="1:21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50"/>
        <v>1.06</v>
      </c>
      <c r="P697" s="6">
        <f t="shared" si="51"/>
        <v>90.857142857142861</v>
      </c>
      <c r="Q697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 s="6">
        <f t="shared" si="54"/>
        <v>30</v>
      </c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50"/>
        <v>5.7142857142857147E-4</v>
      </c>
      <c r="P698" s="6">
        <f t="shared" si="51"/>
        <v>1</v>
      </c>
      <c r="Q698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 s="6">
        <f t="shared" si="54"/>
        <v>30</v>
      </c>
    </row>
    <row r="699" spans="1:21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50"/>
        <v>46.379999999999995</v>
      </c>
      <c r="P699" s="6">
        <f t="shared" si="51"/>
        <v>20.342105263157894</v>
      </c>
      <c r="Q699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 s="6">
        <f t="shared" si="54"/>
        <v>15</v>
      </c>
    </row>
    <row r="700" spans="1:21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50"/>
        <v>15.39</v>
      </c>
      <c r="P700" s="6">
        <f t="shared" si="51"/>
        <v>530.68965517241384</v>
      </c>
      <c r="Q700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 s="6">
        <f t="shared" si="54"/>
        <v>33.152256944449618</v>
      </c>
    </row>
    <row r="701" spans="1:21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50"/>
        <v>82.422107692307705</v>
      </c>
      <c r="P701" s="6">
        <f t="shared" si="51"/>
        <v>120.39184269662923</v>
      </c>
      <c r="Q701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 s="6">
        <f t="shared" si="54"/>
        <v>37.18115740740177</v>
      </c>
    </row>
    <row r="702" spans="1:21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50"/>
        <v>2.6866666666666665</v>
      </c>
      <c r="P702" s="6">
        <f t="shared" si="51"/>
        <v>13</v>
      </c>
      <c r="Q702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 s="6">
        <f t="shared" si="54"/>
        <v>30</v>
      </c>
    </row>
    <row r="703" spans="1:21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50"/>
        <v>26.6</v>
      </c>
      <c r="P703" s="6">
        <f t="shared" si="51"/>
        <v>291.33333333333331</v>
      </c>
      <c r="Q703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 s="6">
        <f t="shared" si="54"/>
        <v>30</v>
      </c>
    </row>
    <row r="704" spans="1:21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50"/>
        <v>30.813400000000001</v>
      </c>
      <c r="P704" s="6">
        <f t="shared" si="51"/>
        <v>124.9191891891892</v>
      </c>
      <c r="Q704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 s="6">
        <f t="shared" si="54"/>
        <v>30.041666666656965</v>
      </c>
    </row>
    <row r="705" spans="1:21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50"/>
        <v>5.58</v>
      </c>
      <c r="P705" s="6">
        <f t="shared" si="51"/>
        <v>119.57142857142857</v>
      </c>
      <c r="Q705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 s="6">
        <f t="shared" si="54"/>
        <v>55.029756944437395</v>
      </c>
    </row>
    <row r="706" spans="1:21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50"/>
        <v>0.87454545454545463</v>
      </c>
      <c r="P706" s="6">
        <f t="shared" si="51"/>
        <v>120.25</v>
      </c>
      <c r="Q706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 s="6">
        <f t="shared" si="54"/>
        <v>60</v>
      </c>
    </row>
    <row r="707" spans="1:21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55">IF(D707&lt;&gt;0, (E707/D707)*100, 0)</f>
        <v>0.97699999999999987</v>
      </c>
      <c r="P707" s="6">
        <f t="shared" ref="P707:P770" si="56">IF(L707&lt;&gt;0,E707/L707,0)</f>
        <v>195.4</v>
      </c>
      <c r="Q707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 s="6">
        <f t="shared" ref="U707:U770" si="59">T707-S707</f>
        <v>30</v>
      </c>
    </row>
    <row r="708" spans="1:21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55"/>
        <v>0</v>
      </c>
      <c r="P708" s="6">
        <f t="shared" si="56"/>
        <v>0</v>
      </c>
      <c r="Q708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 s="6">
        <f t="shared" si="59"/>
        <v>41.781909722223645</v>
      </c>
    </row>
    <row r="709" spans="1:21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55"/>
        <v>78.927352941176466</v>
      </c>
      <c r="P709" s="6">
        <f t="shared" si="56"/>
        <v>117.69868421052631</v>
      </c>
      <c r="Q709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 s="6">
        <f t="shared" si="59"/>
        <v>40</v>
      </c>
    </row>
    <row r="710" spans="1:21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55"/>
        <v>22.092500000000001</v>
      </c>
      <c r="P710" s="6">
        <f t="shared" si="56"/>
        <v>23.948509485094849</v>
      </c>
      <c r="Q710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 s="6">
        <f t="shared" si="59"/>
        <v>60</v>
      </c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55"/>
        <v>0.40666666666666662</v>
      </c>
      <c r="P711" s="6">
        <f t="shared" si="56"/>
        <v>30.5</v>
      </c>
      <c r="Q711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 s="6">
        <f t="shared" si="59"/>
        <v>30</v>
      </c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55"/>
        <v>0</v>
      </c>
      <c r="P712" s="6">
        <f t="shared" si="56"/>
        <v>0</v>
      </c>
      <c r="Q712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 s="6">
        <f t="shared" si="59"/>
        <v>33.045578703698993</v>
      </c>
    </row>
    <row r="713" spans="1:21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55"/>
        <v>33.790999999999997</v>
      </c>
      <c r="P713" s="6">
        <f t="shared" si="56"/>
        <v>99.973372781065095</v>
      </c>
      <c r="Q713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 s="6">
        <f t="shared" si="59"/>
        <v>40.041666666656965</v>
      </c>
    </row>
    <row r="714" spans="1:21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55"/>
        <v>0.21649484536082475</v>
      </c>
      <c r="P714" s="6">
        <f t="shared" si="56"/>
        <v>26.25</v>
      </c>
      <c r="Q714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 s="6">
        <f t="shared" si="59"/>
        <v>30</v>
      </c>
    </row>
    <row r="715" spans="1:21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55"/>
        <v>0.79600000000000004</v>
      </c>
      <c r="P715" s="6">
        <f t="shared" si="56"/>
        <v>199</v>
      </c>
      <c r="Q715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 s="6">
        <f t="shared" si="59"/>
        <v>30</v>
      </c>
    </row>
    <row r="716" spans="1:21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55"/>
        <v>14.993333333333334</v>
      </c>
      <c r="P716" s="6">
        <f t="shared" si="56"/>
        <v>80.321428571428569</v>
      </c>
      <c r="Q716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 s="6">
        <f t="shared" si="59"/>
        <v>60</v>
      </c>
    </row>
    <row r="717" spans="1:21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55"/>
        <v>5.0509090909090908</v>
      </c>
      <c r="P717" s="6">
        <f t="shared" si="56"/>
        <v>115.75</v>
      </c>
      <c r="Q717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 s="6">
        <f t="shared" si="59"/>
        <v>40.041666666671517</v>
      </c>
    </row>
    <row r="718" spans="1:21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55"/>
        <v>10.214285714285715</v>
      </c>
      <c r="P718" s="6">
        <f t="shared" si="56"/>
        <v>44.6875</v>
      </c>
      <c r="Q718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 s="6">
        <f t="shared" si="59"/>
        <v>33.341354166666861</v>
      </c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55"/>
        <v>0.30499999999999999</v>
      </c>
      <c r="P719" s="6">
        <f t="shared" si="56"/>
        <v>76.25</v>
      </c>
      <c r="Q719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 s="6">
        <f t="shared" si="59"/>
        <v>30</v>
      </c>
    </row>
    <row r="720" spans="1:21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55"/>
        <v>0.75</v>
      </c>
      <c r="P720" s="6">
        <f t="shared" si="56"/>
        <v>22.5</v>
      </c>
      <c r="Q720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 s="6">
        <f t="shared" si="59"/>
        <v>31.403854166666861</v>
      </c>
    </row>
    <row r="721" spans="1:21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55"/>
        <v>1.2933333333333332</v>
      </c>
      <c r="P721" s="6">
        <f t="shared" si="56"/>
        <v>19.399999999999999</v>
      </c>
      <c r="Q721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 s="6">
        <f t="shared" si="59"/>
        <v>14</v>
      </c>
    </row>
    <row r="722" spans="1:21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55"/>
        <v>143.94736842105263</v>
      </c>
      <c r="P722" s="6">
        <f t="shared" si="56"/>
        <v>66.707317073170728</v>
      </c>
      <c r="Q722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 s="6">
        <f t="shared" si="59"/>
        <v>28</v>
      </c>
    </row>
    <row r="723" spans="1:21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55"/>
        <v>122.10975609756099</v>
      </c>
      <c r="P723" s="6">
        <f t="shared" si="56"/>
        <v>84.142857142857139</v>
      </c>
      <c r="Q723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 s="6">
        <f t="shared" si="59"/>
        <v>45</v>
      </c>
    </row>
    <row r="724" spans="1:21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55"/>
        <v>132.024</v>
      </c>
      <c r="P724" s="6">
        <f t="shared" si="56"/>
        <v>215.72549019607843</v>
      </c>
      <c r="Q724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 s="6">
        <f t="shared" si="59"/>
        <v>29.958333333335759</v>
      </c>
    </row>
    <row r="725" spans="1:21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55"/>
        <v>109.38000000000001</v>
      </c>
      <c r="P725" s="6">
        <f t="shared" si="56"/>
        <v>54.69</v>
      </c>
      <c r="Q725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 s="6">
        <f t="shared" si="59"/>
        <v>30.349432870367309</v>
      </c>
    </row>
    <row r="726" spans="1:21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55"/>
        <v>105.47157142857144</v>
      </c>
      <c r="P726" s="6">
        <f t="shared" si="56"/>
        <v>51.62944055944056</v>
      </c>
      <c r="Q726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 s="6">
        <f t="shared" si="59"/>
        <v>30</v>
      </c>
    </row>
    <row r="727" spans="1:21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55"/>
        <v>100.35000000000001</v>
      </c>
      <c r="P727" s="6">
        <f t="shared" si="56"/>
        <v>143.35714285714286</v>
      </c>
      <c r="Q727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 s="6">
        <f t="shared" si="59"/>
        <v>30</v>
      </c>
    </row>
    <row r="728" spans="1:21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55"/>
        <v>101.4</v>
      </c>
      <c r="P728" s="6">
        <f t="shared" si="56"/>
        <v>72.428571428571431</v>
      </c>
      <c r="Q728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 s="6">
        <f t="shared" si="59"/>
        <v>30</v>
      </c>
    </row>
    <row r="729" spans="1:21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55"/>
        <v>155.51428571428571</v>
      </c>
      <c r="P729" s="6">
        <f t="shared" si="56"/>
        <v>36.530201342281877</v>
      </c>
      <c r="Q729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 s="6">
        <f t="shared" si="59"/>
        <v>41.868645833339542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55"/>
        <v>105.566</v>
      </c>
      <c r="P730" s="6">
        <f t="shared" si="56"/>
        <v>60.903461538461535</v>
      </c>
      <c r="Q730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 s="6">
        <f t="shared" si="59"/>
        <v>45</v>
      </c>
    </row>
    <row r="731" spans="1:21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55"/>
        <v>130.65</v>
      </c>
      <c r="P731" s="6">
        <f t="shared" si="56"/>
        <v>43.55</v>
      </c>
      <c r="Q731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 s="6">
        <f t="shared" si="59"/>
        <v>60</v>
      </c>
    </row>
    <row r="732" spans="1:21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55"/>
        <v>132.19</v>
      </c>
      <c r="P732" s="6">
        <f t="shared" si="56"/>
        <v>99.766037735849054</v>
      </c>
      <c r="Q732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 s="6">
        <f t="shared" si="59"/>
        <v>30</v>
      </c>
    </row>
    <row r="733" spans="1:21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55"/>
        <v>126</v>
      </c>
      <c r="P733" s="6">
        <f t="shared" si="56"/>
        <v>88.732394366197184</v>
      </c>
      <c r="Q733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 s="6">
        <f t="shared" si="59"/>
        <v>50.454317129631818</v>
      </c>
    </row>
    <row r="734" spans="1:21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55"/>
        <v>160</v>
      </c>
      <c r="P734" s="6">
        <f t="shared" si="56"/>
        <v>4.9230769230769234</v>
      </c>
      <c r="Q734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 s="6">
        <f t="shared" si="59"/>
        <v>60</v>
      </c>
    </row>
    <row r="735" spans="1:21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55"/>
        <v>120.48</v>
      </c>
      <c r="P735" s="6">
        <f t="shared" si="56"/>
        <v>17.822485207100591</v>
      </c>
      <c r="Q735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 s="6">
        <f t="shared" si="59"/>
        <v>30</v>
      </c>
    </row>
    <row r="736" spans="1:21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55"/>
        <v>125.52941176470588</v>
      </c>
      <c r="P736" s="6">
        <f t="shared" si="56"/>
        <v>187.19298245614036</v>
      </c>
      <c r="Q736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 s="6">
        <f t="shared" si="59"/>
        <v>31.04374999999709</v>
      </c>
    </row>
    <row r="737" spans="1:21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55"/>
        <v>114.40638297872341</v>
      </c>
      <c r="P737" s="6">
        <f t="shared" si="56"/>
        <v>234.80786026200875</v>
      </c>
      <c r="Q737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 s="6">
        <f t="shared" si="59"/>
        <v>30.99761574074364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55"/>
        <v>315.13888888888891</v>
      </c>
      <c r="P738" s="6">
        <f t="shared" si="56"/>
        <v>105.04629629629629</v>
      </c>
      <c r="Q738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 s="6">
        <f t="shared" si="59"/>
        <v>19.473379629627743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55"/>
        <v>122.39999999999999</v>
      </c>
      <c r="P739" s="6">
        <f t="shared" si="56"/>
        <v>56.666666666666664</v>
      </c>
      <c r="Q739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 s="6">
        <f t="shared" si="59"/>
        <v>17.558020833334012</v>
      </c>
    </row>
    <row r="740" spans="1:21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55"/>
        <v>106.73333333333332</v>
      </c>
      <c r="P740" s="6">
        <f t="shared" si="56"/>
        <v>39.048780487804876</v>
      </c>
      <c r="Q740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 s="6">
        <f t="shared" si="59"/>
        <v>30.603541666670935</v>
      </c>
    </row>
    <row r="741" spans="1:21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55"/>
        <v>158.33333333333331</v>
      </c>
      <c r="P741" s="6">
        <f t="shared" si="56"/>
        <v>68.345323741007192</v>
      </c>
      <c r="Q741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 s="6">
        <f t="shared" si="59"/>
        <v>33</v>
      </c>
    </row>
    <row r="742" spans="1:21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55"/>
        <v>107.4</v>
      </c>
      <c r="P742" s="6">
        <f t="shared" si="56"/>
        <v>169.57894736842104</v>
      </c>
      <c r="Q742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 s="6">
        <f t="shared" si="59"/>
        <v>14</v>
      </c>
    </row>
    <row r="743" spans="1:21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55"/>
        <v>102.25999999999999</v>
      </c>
      <c r="P743" s="6">
        <f t="shared" si="56"/>
        <v>141.42340425531913</v>
      </c>
      <c r="Q743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 s="6">
        <f t="shared" si="59"/>
        <v>35</v>
      </c>
    </row>
    <row r="744" spans="1:21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55"/>
        <v>110.71428571428572</v>
      </c>
      <c r="P744" s="6">
        <f t="shared" si="56"/>
        <v>67.391304347826093</v>
      </c>
      <c r="Q744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 s="6">
        <f t="shared" si="59"/>
        <v>29.958333333328483</v>
      </c>
    </row>
    <row r="745" spans="1:21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55"/>
        <v>148</v>
      </c>
      <c r="P745" s="6">
        <f t="shared" si="56"/>
        <v>54.266666666666666</v>
      </c>
      <c r="Q745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 s="6">
        <f t="shared" si="59"/>
        <v>25.165682870370802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55"/>
        <v>102.32000000000001</v>
      </c>
      <c r="P746" s="6">
        <f t="shared" si="56"/>
        <v>82.516129032258064</v>
      </c>
      <c r="Q746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 s="6">
        <f t="shared" si="59"/>
        <v>30</v>
      </c>
    </row>
    <row r="747" spans="1:21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55"/>
        <v>179.09909909909908</v>
      </c>
      <c r="P747" s="6">
        <f t="shared" si="56"/>
        <v>53.729729729729726</v>
      </c>
      <c r="Q747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 s="6">
        <f t="shared" si="59"/>
        <v>30</v>
      </c>
    </row>
    <row r="748" spans="1:21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55"/>
        <v>111.08135252761969</v>
      </c>
      <c r="P748" s="6">
        <f t="shared" si="56"/>
        <v>34.206185567010309</v>
      </c>
      <c r="Q748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 s="6">
        <f t="shared" si="59"/>
        <v>18.123043981482624</v>
      </c>
    </row>
    <row r="749" spans="1:21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55"/>
        <v>100.04285714285714</v>
      </c>
      <c r="P749" s="6">
        <f t="shared" si="56"/>
        <v>127.32727272727273</v>
      </c>
      <c r="Q749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 s="6">
        <f t="shared" si="59"/>
        <v>30.90533564814541</v>
      </c>
    </row>
    <row r="750" spans="1:21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55"/>
        <v>100.25</v>
      </c>
      <c r="P750" s="6">
        <f t="shared" si="56"/>
        <v>45.56818181818182</v>
      </c>
      <c r="Q750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 s="6">
        <f t="shared" si="59"/>
        <v>30</v>
      </c>
    </row>
    <row r="751" spans="1:21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55"/>
        <v>105.56</v>
      </c>
      <c r="P751" s="6">
        <f t="shared" si="56"/>
        <v>95.963636363636368</v>
      </c>
      <c r="Q751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 s="6">
        <f t="shared" si="59"/>
        <v>30</v>
      </c>
    </row>
    <row r="752" spans="1:21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55"/>
        <v>102.58775877587757</v>
      </c>
      <c r="P752" s="6">
        <f t="shared" si="56"/>
        <v>77.271186440677965</v>
      </c>
      <c r="Q752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 s="6">
        <f t="shared" si="59"/>
        <v>30</v>
      </c>
    </row>
    <row r="753" spans="1:21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55"/>
        <v>118.5</v>
      </c>
      <c r="P753" s="6">
        <f t="shared" si="56"/>
        <v>57.338709677419352</v>
      </c>
      <c r="Q753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 s="6">
        <f t="shared" si="59"/>
        <v>46</v>
      </c>
    </row>
    <row r="754" spans="1:21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55"/>
        <v>111.7</v>
      </c>
      <c r="P754" s="6">
        <f t="shared" si="56"/>
        <v>53.19047619047619</v>
      </c>
      <c r="Q754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 s="6">
        <f t="shared" si="59"/>
        <v>20.036840277767624</v>
      </c>
    </row>
    <row r="755" spans="1:21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55"/>
        <v>128</v>
      </c>
      <c r="P755" s="6">
        <f t="shared" si="56"/>
        <v>492.30769230769232</v>
      </c>
      <c r="Q755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 s="6">
        <f t="shared" si="59"/>
        <v>30</v>
      </c>
    </row>
    <row r="756" spans="1:21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55"/>
        <v>103.75000000000001</v>
      </c>
      <c r="P756" s="6">
        <f t="shared" si="56"/>
        <v>42.346938775510203</v>
      </c>
      <c r="Q756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 s="6">
        <f t="shared" si="59"/>
        <v>30</v>
      </c>
    </row>
    <row r="757" spans="1:21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55"/>
        <v>101.9076</v>
      </c>
      <c r="P757" s="6">
        <f t="shared" si="56"/>
        <v>37.466029411764708</v>
      </c>
      <c r="Q757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 s="6">
        <f t="shared" si="59"/>
        <v>30.423414351847896</v>
      </c>
    </row>
    <row r="758" spans="1:21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55"/>
        <v>117.71428571428571</v>
      </c>
      <c r="P758" s="6">
        <f t="shared" si="56"/>
        <v>37.454545454545453</v>
      </c>
      <c r="Q758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 s="6">
        <f t="shared" si="59"/>
        <v>60.958333333335759</v>
      </c>
    </row>
    <row r="759" spans="1:21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55"/>
        <v>238</v>
      </c>
      <c r="P759" s="6">
        <f t="shared" si="56"/>
        <v>33.055555555555557</v>
      </c>
      <c r="Q759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 s="6">
        <f t="shared" si="59"/>
        <v>14</v>
      </c>
    </row>
    <row r="760" spans="1:21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55"/>
        <v>102</v>
      </c>
      <c r="P760" s="6">
        <f t="shared" si="56"/>
        <v>134.21052631578948</v>
      </c>
      <c r="Q760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 s="6">
        <f t="shared" si="59"/>
        <v>30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55"/>
        <v>101.92000000000002</v>
      </c>
      <c r="P761" s="6">
        <f t="shared" si="56"/>
        <v>51.474747474747474</v>
      </c>
      <c r="Q761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 s="6">
        <f t="shared" si="59"/>
        <v>40</v>
      </c>
    </row>
    <row r="762" spans="1:21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55"/>
        <v>0</v>
      </c>
      <c r="P762" s="6">
        <f t="shared" si="56"/>
        <v>0</v>
      </c>
      <c r="Q762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 s="6">
        <f t="shared" si="59"/>
        <v>30.041666666664241</v>
      </c>
    </row>
    <row r="763" spans="1:21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55"/>
        <v>4.7</v>
      </c>
      <c r="P763" s="6">
        <f t="shared" si="56"/>
        <v>39.166666666666664</v>
      </c>
      <c r="Q763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 s="6">
        <f t="shared" si="59"/>
        <v>30</v>
      </c>
    </row>
    <row r="764" spans="1:21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55"/>
        <v>0</v>
      </c>
      <c r="P764" s="6">
        <f t="shared" si="56"/>
        <v>0</v>
      </c>
      <c r="Q764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 s="6">
        <f t="shared" si="59"/>
        <v>17.391550925924093</v>
      </c>
    </row>
    <row r="765" spans="1:21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55"/>
        <v>0.11655011655011654</v>
      </c>
      <c r="P765" s="6">
        <f t="shared" si="56"/>
        <v>5</v>
      </c>
      <c r="Q765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 s="6">
        <f t="shared" si="59"/>
        <v>30</v>
      </c>
    </row>
    <row r="766" spans="1:21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55"/>
        <v>0</v>
      </c>
      <c r="P766" s="6">
        <f t="shared" si="56"/>
        <v>0</v>
      </c>
      <c r="Q766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 s="6">
        <f t="shared" si="59"/>
        <v>30</v>
      </c>
    </row>
    <row r="767" spans="1:21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55"/>
        <v>36.014285714285712</v>
      </c>
      <c r="P767" s="6">
        <f t="shared" si="56"/>
        <v>57.295454545454547</v>
      </c>
      <c r="Q767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 s="6">
        <f t="shared" si="59"/>
        <v>30</v>
      </c>
    </row>
    <row r="768" spans="1:21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55"/>
        <v>0</v>
      </c>
      <c r="P768" s="6">
        <f t="shared" si="56"/>
        <v>0</v>
      </c>
      <c r="Q768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 s="6">
        <f t="shared" si="59"/>
        <v>30</v>
      </c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55"/>
        <v>3.54</v>
      </c>
      <c r="P769" s="6">
        <f t="shared" si="56"/>
        <v>59</v>
      </c>
      <c r="Q769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 s="6">
        <f t="shared" si="59"/>
        <v>30</v>
      </c>
    </row>
    <row r="770" spans="1:21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55"/>
        <v>0</v>
      </c>
      <c r="P770" s="6">
        <f t="shared" si="56"/>
        <v>0</v>
      </c>
      <c r="Q770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 s="6">
        <f t="shared" si="59"/>
        <v>30</v>
      </c>
    </row>
    <row r="771" spans="1:21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60">IF(D771&lt;&gt;0, (E771/D771)*100, 0)</f>
        <v>41.4</v>
      </c>
      <c r="P771" s="6">
        <f t="shared" ref="P771:P834" si="61">IF(L771&lt;&gt;0,E771/L771,0)</f>
        <v>31.846153846153847</v>
      </c>
      <c r="Q771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 s="6">
        <f t="shared" ref="U771:U834" si="64">T771-S771</f>
        <v>30</v>
      </c>
    </row>
    <row r="772" spans="1:21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60"/>
        <v>0</v>
      </c>
      <c r="P772" s="6">
        <f t="shared" si="61"/>
        <v>0</v>
      </c>
      <c r="Q772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 s="6">
        <f t="shared" si="64"/>
        <v>40</v>
      </c>
    </row>
    <row r="773" spans="1:21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60"/>
        <v>2.6315789473684209E-2</v>
      </c>
      <c r="P773" s="6">
        <f t="shared" si="61"/>
        <v>10</v>
      </c>
      <c r="Q773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 s="6">
        <f t="shared" si="64"/>
        <v>50</v>
      </c>
    </row>
    <row r="774" spans="1:21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60"/>
        <v>3.3333333333333335</v>
      </c>
      <c r="P774" s="6">
        <f t="shared" si="61"/>
        <v>50</v>
      </c>
      <c r="Q774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 s="6">
        <f t="shared" si="64"/>
        <v>50.109039351853426</v>
      </c>
    </row>
    <row r="775" spans="1:21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60"/>
        <v>0.85129023676509719</v>
      </c>
      <c r="P775" s="6">
        <f t="shared" si="61"/>
        <v>16</v>
      </c>
      <c r="Q775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 s="6">
        <f t="shared" si="64"/>
        <v>34.223090277781012</v>
      </c>
    </row>
    <row r="776" spans="1:21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60"/>
        <v>70.199999999999989</v>
      </c>
      <c r="P776" s="6">
        <f t="shared" si="61"/>
        <v>39</v>
      </c>
      <c r="Q776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 s="6">
        <f t="shared" si="64"/>
        <v>30</v>
      </c>
    </row>
    <row r="777" spans="1:21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60"/>
        <v>1.7000000000000002</v>
      </c>
      <c r="P777" s="6">
        <f t="shared" si="61"/>
        <v>34</v>
      </c>
      <c r="Q777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 s="6">
        <f t="shared" si="64"/>
        <v>30</v>
      </c>
    </row>
    <row r="778" spans="1:21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60"/>
        <v>51.4</v>
      </c>
      <c r="P778" s="6">
        <f t="shared" si="61"/>
        <v>63.122807017543863</v>
      </c>
      <c r="Q778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 s="6">
        <f t="shared" si="64"/>
        <v>37.522627314814599</v>
      </c>
    </row>
    <row r="779" spans="1:21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60"/>
        <v>0.70000000000000007</v>
      </c>
      <c r="P779" s="6">
        <f t="shared" si="61"/>
        <v>7</v>
      </c>
      <c r="Q779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 s="6">
        <f t="shared" si="64"/>
        <v>30</v>
      </c>
    </row>
    <row r="780" spans="1:21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60"/>
        <v>0.4</v>
      </c>
      <c r="P780" s="6">
        <f t="shared" si="61"/>
        <v>2</v>
      </c>
      <c r="Q780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 s="6">
        <f t="shared" si="64"/>
        <v>30</v>
      </c>
    </row>
    <row r="781" spans="1:21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60"/>
        <v>2.666666666666667</v>
      </c>
      <c r="P781" s="6">
        <f t="shared" si="61"/>
        <v>66.666666666666671</v>
      </c>
      <c r="Q781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 s="6">
        <f t="shared" si="64"/>
        <v>29.482581018513883</v>
      </c>
    </row>
    <row r="782" spans="1:21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60"/>
        <v>104</v>
      </c>
      <c r="P782" s="6">
        <f t="shared" si="61"/>
        <v>38.518518518518519</v>
      </c>
      <c r="Q782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 s="6">
        <f t="shared" si="64"/>
        <v>30</v>
      </c>
    </row>
    <row r="783" spans="1:21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60"/>
        <v>133.15375</v>
      </c>
      <c r="P783" s="6">
        <f t="shared" si="61"/>
        <v>42.609200000000001</v>
      </c>
      <c r="Q783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 s="6">
        <f t="shared" si="64"/>
        <v>30</v>
      </c>
    </row>
    <row r="784" spans="1:21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60"/>
        <v>100</v>
      </c>
      <c r="P784" s="6">
        <f t="shared" si="61"/>
        <v>50</v>
      </c>
      <c r="Q784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 s="6">
        <f t="shared" si="64"/>
        <v>30</v>
      </c>
    </row>
    <row r="785" spans="1:21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60"/>
        <v>148.13333333333333</v>
      </c>
      <c r="P785" s="6">
        <f t="shared" si="61"/>
        <v>63.485714285714288</v>
      </c>
      <c r="Q785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 s="6">
        <f t="shared" si="64"/>
        <v>39.142951388887013</v>
      </c>
    </row>
    <row r="786" spans="1:21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60"/>
        <v>102.49999999999999</v>
      </c>
      <c r="P786" s="6">
        <f t="shared" si="61"/>
        <v>102.5</v>
      </c>
      <c r="Q786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 s="6">
        <f t="shared" si="64"/>
        <v>39.958333333335759</v>
      </c>
    </row>
    <row r="787" spans="1:21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60"/>
        <v>180.62799999999999</v>
      </c>
      <c r="P787" s="6">
        <f t="shared" si="61"/>
        <v>31.142758620689655</v>
      </c>
      <c r="Q787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 s="6">
        <f t="shared" si="64"/>
        <v>30</v>
      </c>
    </row>
    <row r="788" spans="1:21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60"/>
        <v>142.79999999999998</v>
      </c>
      <c r="P788" s="6">
        <f t="shared" si="61"/>
        <v>162.27272727272728</v>
      </c>
      <c r="Q788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 s="6">
        <f t="shared" si="64"/>
        <v>57.601689814815472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60"/>
        <v>114.16666666666666</v>
      </c>
      <c r="P789" s="6">
        <f t="shared" si="61"/>
        <v>80.588235294117652</v>
      </c>
      <c r="Q789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 s="6">
        <f t="shared" si="64"/>
        <v>30</v>
      </c>
    </row>
    <row r="790" spans="1:21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60"/>
        <v>203.505</v>
      </c>
      <c r="P790" s="6">
        <f t="shared" si="61"/>
        <v>59.85441176470588</v>
      </c>
      <c r="Q790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 s="6">
        <f t="shared" si="64"/>
        <v>38.159166666671808</v>
      </c>
    </row>
    <row r="791" spans="1:21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60"/>
        <v>109.41176470588236</v>
      </c>
      <c r="P791" s="6">
        <f t="shared" si="61"/>
        <v>132.85714285714286</v>
      </c>
      <c r="Q791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 s="6">
        <f t="shared" si="64"/>
        <v>18.146527777775191</v>
      </c>
    </row>
    <row r="792" spans="1:21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60"/>
        <v>144.37459999999999</v>
      </c>
      <c r="P792" s="6">
        <f t="shared" si="61"/>
        <v>92.547820512820508</v>
      </c>
      <c r="Q792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 s="6">
        <f t="shared" si="64"/>
        <v>30</v>
      </c>
    </row>
    <row r="793" spans="1:21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60"/>
        <v>103.86666666666666</v>
      </c>
      <c r="P793" s="6">
        <f t="shared" si="61"/>
        <v>60.859375</v>
      </c>
      <c r="Q793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 s="6">
        <f t="shared" si="64"/>
        <v>33.468680555553874</v>
      </c>
    </row>
    <row r="794" spans="1:21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60"/>
        <v>100.44440000000002</v>
      </c>
      <c r="P794" s="6">
        <f t="shared" si="61"/>
        <v>41.851833333333339</v>
      </c>
      <c r="Q794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 s="6">
        <f t="shared" si="64"/>
        <v>30.041666666664241</v>
      </c>
    </row>
    <row r="795" spans="1:21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60"/>
        <v>102.77927272727271</v>
      </c>
      <c r="P795" s="6">
        <f t="shared" si="61"/>
        <v>88.325937499999995</v>
      </c>
      <c r="Q795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 s="6">
        <f t="shared" si="64"/>
        <v>15.466388888889924</v>
      </c>
    </row>
    <row r="796" spans="1:21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60"/>
        <v>105.31250000000001</v>
      </c>
      <c r="P796" s="6">
        <f t="shared" si="61"/>
        <v>158.96226415094338</v>
      </c>
      <c r="Q796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 s="6">
        <f t="shared" si="64"/>
        <v>55.597488425926713</v>
      </c>
    </row>
    <row r="797" spans="1:21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60"/>
        <v>111.78571428571429</v>
      </c>
      <c r="P797" s="6">
        <f t="shared" si="61"/>
        <v>85.054347826086953</v>
      </c>
      <c r="Q797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 s="6">
        <f t="shared" si="64"/>
        <v>42.594606481485243</v>
      </c>
    </row>
    <row r="798" spans="1:21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60"/>
        <v>101.35000000000001</v>
      </c>
      <c r="P798" s="6">
        <f t="shared" si="61"/>
        <v>112.61111111111111</v>
      </c>
      <c r="Q798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 s="6">
        <f t="shared" si="64"/>
        <v>29.99901620370656</v>
      </c>
    </row>
    <row r="799" spans="1:21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60"/>
        <v>107.53333333333333</v>
      </c>
      <c r="P799" s="6">
        <f t="shared" si="61"/>
        <v>45.436619718309856</v>
      </c>
      <c r="Q799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 s="6">
        <f t="shared" si="64"/>
        <v>31.172592592592991</v>
      </c>
    </row>
    <row r="800" spans="1:21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60"/>
        <v>114.88571428571429</v>
      </c>
      <c r="P800" s="6">
        <f t="shared" si="61"/>
        <v>46.218390804597703</v>
      </c>
      <c r="Q800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 s="6">
        <f t="shared" si="64"/>
        <v>30</v>
      </c>
    </row>
    <row r="801" spans="1:21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60"/>
        <v>100.02</v>
      </c>
      <c r="P801" s="6">
        <f t="shared" si="61"/>
        <v>178.60714285714286</v>
      </c>
      <c r="Q801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 s="6">
        <f t="shared" si="64"/>
        <v>30</v>
      </c>
    </row>
    <row r="802" spans="1:21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60"/>
        <v>152.13333333333335</v>
      </c>
      <c r="P802" s="6">
        <f t="shared" si="61"/>
        <v>40.75</v>
      </c>
      <c r="Q802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 s="6">
        <f t="shared" si="64"/>
        <v>30</v>
      </c>
    </row>
    <row r="803" spans="1:21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60"/>
        <v>111.52149999999999</v>
      </c>
      <c r="P803" s="6">
        <f t="shared" si="61"/>
        <v>43.733921568627444</v>
      </c>
      <c r="Q803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 s="6">
        <f t="shared" si="64"/>
        <v>30</v>
      </c>
    </row>
    <row r="804" spans="1:21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60"/>
        <v>101.33333333333334</v>
      </c>
      <c r="P804" s="6">
        <f t="shared" si="61"/>
        <v>81.066666666666663</v>
      </c>
      <c r="Q804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 s="6">
        <f t="shared" si="64"/>
        <v>46.147870370368764</v>
      </c>
    </row>
    <row r="805" spans="1:21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60"/>
        <v>123.2608695652174</v>
      </c>
      <c r="P805" s="6">
        <f t="shared" si="61"/>
        <v>74.60526315789474</v>
      </c>
      <c r="Q805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 s="6">
        <f t="shared" si="64"/>
        <v>26.091689814813435</v>
      </c>
    </row>
    <row r="806" spans="1:21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60"/>
        <v>100</v>
      </c>
      <c r="P806" s="6">
        <f t="shared" si="61"/>
        <v>305.55555555555554</v>
      </c>
      <c r="Q806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 s="6">
        <f t="shared" si="64"/>
        <v>17.060347222221026</v>
      </c>
    </row>
    <row r="807" spans="1:21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60"/>
        <v>105</v>
      </c>
      <c r="P807" s="6">
        <f t="shared" si="61"/>
        <v>58.333333333333336</v>
      </c>
      <c r="Q807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 s="6">
        <f t="shared" si="64"/>
        <v>50.135277777779265</v>
      </c>
    </row>
    <row r="808" spans="1:2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60"/>
        <v>104.4375</v>
      </c>
      <c r="P808" s="6">
        <f t="shared" si="61"/>
        <v>117.67605633802818</v>
      </c>
      <c r="Q808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 s="6">
        <f t="shared" si="64"/>
        <v>30</v>
      </c>
    </row>
    <row r="809" spans="1:21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60"/>
        <v>105.125</v>
      </c>
      <c r="P809" s="6">
        <f t="shared" si="61"/>
        <v>73.771929824561397</v>
      </c>
      <c r="Q809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 s="6">
        <f t="shared" si="64"/>
        <v>35.454733796286746</v>
      </c>
    </row>
    <row r="810" spans="1:21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60"/>
        <v>100</v>
      </c>
      <c r="P810" s="6">
        <f t="shared" si="61"/>
        <v>104.65116279069767</v>
      </c>
      <c r="Q810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 s="6">
        <f t="shared" si="64"/>
        <v>33.107106481482333</v>
      </c>
    </row>
    <row r="811" spans="1:21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60"/>
        <v>103.77499999999999</v>
      </c>
      <c r="P811" s="6">
        <f t="shared" si="61"/>
        <v>79.82692307692308</v>
      </c>
      <c r="Q811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 s="6">
        <f t="shared" si="64"/>
        <v>30</v>
      </c>
    </row>
    <row r="812" spans="1:21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60"/>
        <v>105</v>
      </c>
      <c r="P812" s="6">
        <f t="shared" si="61"/>
        <v>58.333333333333336</v>
      </c>
      <c r="Q812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 s="6">
        <f t="shared" si="64"/>
        <v>30</v>
      </c>
    </row>
    <row r="813" spans="1:21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60"/>
        <v>104</v>
      </c>
      <c r="P813" s="6">
        <f t="shared" si="61"/>
        <v>86.666666666666671</v>
      </c>
      <c r="Q813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 s="6">
        <f t="shared" si="64"/>
        <v>22.059236111112114</v>
      </c>
    </row>
    <row r="814" spans="1:21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60"/>
        <v>151.83333333333334</v>
      </c>
      <c r="P814" s="6">
        <f t="shared" si="61"/>
        <v>27.606060606060606</v>
      </c>
      <c r="Q814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 s="6">
        <f t="shared" si="64"/>
        <v>52.56398148147855</v>
      </c>
    </row>
    <row r="815" spans="1:21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60"/>
        <v>159.99600000000001</v>
      </c>
      <c r="P815" s="6">
        <f t="shared" si="61"/>
        <v>24.999375000000001</v>
      </c>
      <c r="Q815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 s="6">
        <f t="shared" si="64"/>
        <v>30</v>
      </c>
    </row>
    <row r="816" spans="1:21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60"/>
        <v>127.3</v>
      </c>
      <c r="P816" s="6">
        <f t="shared" si="61"/>
        <v>45.464285714285715</v>
      </c>
      <c r="Q816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 s="6">
        <f t="shared" si="64"/>
        <v>15.00971064814803</v>
      </c>
    </row>
    <row r="817" spans="1:21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60"/>
        <v>107</v>
      </c>
      <c r="P817" s="6">
        <f t="shared" si="61"/>
        <v>99.534883720930239</v>
      </c>
      <c r="Q817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 s="6">
        <f t="shared" si="64"/>
        <v>30</v>
      </c>
    </row>
    <row r="818" spans="1:21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60"/>
        <v>115.12214285714286</v>
      </c>
      <c r="P818" s="6">
        <f t="shared" si="61"/>
        <v>39.31</v>
      </c>
      <c r="Q818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 s="6">
        <f t="shared" si="64"/>
        <v>31.399965277778392</v>
      </c>
    </row>
    <row r="819" spans="1:21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60"/>
        <v>137.11066666666665</v>
      </c>
      <c r="P819" s="6">
        <f t="shared" si="61"/>
        <v>89.419999999999987</v>
      </c>
      <c r="Q819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 s="6">
        <f t="shared" si="64"/>
        <v>53.60797453703708</v>
      </c>
    </row>
    <row r="820" spans="1:21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60"/>
        <v>155.71428571428572</v>
      </c>
      <c r="P820" s="6">
        <f t="shared" si="61"/>
        <v>28.684210526315791</v>
      </c>
      <c r="Q820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 s="6">
        <f t="shared" si="64"/>
        <v>7.8261458333290648</v>
      </c>
    </row>
    <row r="821" spans="1:21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60"/>
        <v>108.74999999999999</v>
      </c>
      <c r="P821" s="6">
        <f t="shared" si="61"/>
        <v>31.071428571428573</v>
      </c>
      <c r="Q821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 s="6">
        <f t="shared" si="64"/>
        <v>9.1989120370417368</v>
      </c>
    </row>
    <row r="822" spans="1:21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60"/>
        <v>134.05000000000001</v>
      </c>
      <c r="P822" s="6">
        <f t="shared" si="61"/>
        <v>70.55263157894737</v>
      </c>
      <c r="Q822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 s="6">
        <f t="shared" si="64"/>
        <v>30.366412037037662</v>
      </c>
    </row>
    <row r="823" spans="1:21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60"/>
        <v>100</v>
      </c>
      <c r="P823" s="6">
        <f t="shared" si="61"/>
        <v>224.12820512820514</v>
      </c>
      <c r="Q823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 s="6">
        <f t="shared" si="64"/>
        <v>34.245312499995634</v>
      </c>
    </row>
    <row r="824" spans="1:21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60"/>
        <v>119.16666666666667</v>
      </c>
      <c r="P824" s="6">
        <f t="shared" si="61"/>
        <v>51.811594202898547</v>
      </c>
      <c r="Q824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 s="6">
        <f t="shared" si="64"/>
        <v>30</v>
      </c>
    </row>
    <row r="825" spans="1:21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60"/>
        <v>179.5</v>
      </c>
      <c r="P825" s="6">
        <f t="shared" si="61"/>
        <v>43.515151515151516</v>
      </c>
      <c r="Q825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 s="6">
        <f t="shared" si="64"/>
        <v>29.958333333335759</v>
      </c>
    </row>
    <row r="826" spans="1:21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60"/>
        <v>134.38124999999999</v>
      </c>
      <c r="P826" s="6">
        <f t="shared" si="61"/>
        <v>39.816666666666663</v>
      </c>
      <c r="Q826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 s="6">
        <f t="shared" si="64"/>
        <v>36.048865740740439</v>
      </c>
    </row>
    <row r="827" spans="1:21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60"/>
        <v>100.43200000000002</v>
      </c>
      <c r="P827" s="6">
        <f t="shared" si="61"/>
        <v>126.8080808080808</v>
      </c>
      <c r="Q827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 s="6">
        <f t="shared" si="64"/>
        <v>25</v>
      </c>
    </row>
    <row r="828" spans="1:21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60"/>
        <v>101.45454545454547</v>
      </c>
      <c r="P828" s="6">
        <f t="shared" si="61"/>
        <v>113.87755102040816</v>
      </c>
      <c r="Q828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 s="6">
        <f t="shared" si="64"/>
        <v>20.958333333328483</v>
      </c>
    </row>
    <row r="829" spans="1:21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60"/>
        <v>103.33333333333334</v>
      </c>
      <c r="P829" s="6">
        <f t="shared" si="61"/>
        <v>28.181818181818183</v>
      </c>
      <c r="Q829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 s="6">
        <f t="shared" si="64"/>
        <v>26.352233796293149</v>
      </c>
    </row>
    <row r="830" spans="1:21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60"/>
        <v>107</v>
      </c>
      <c r="P830" s="6">
        <f t="shared" si="61"/>
        <v>36.60526315789474</v>
      </c>
      <c r="Q830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 s="6">
        <f t="shared" si="64"/>
        <v>12.632615740738402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60"/>
        <v>104</v>
      </c>
      <c r="P831" s="6">
        <f t="shared" si="61"/>
        <v>32.5</v>
      </c>
      <c r="Q831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 s="6">
        <f t="shared" si="64"/>
        <v>60</v>
      </c>
    </row>
    <row r="832" spans="1:21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60"/>
        <v>107.83333333333334</v>
      </c>
      <c r="P832" s="6">
        <f t="shared" si="61"/>
        <v>60.65625</v>
      </c>
      <c r="Q832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 s="6">
        <f t="shared" si="64"/>
        <v>29.958333333328483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60"/>
        <v>233.33333333333334</v>
      </c>
      <c r="P833" s="6">
        <f t="shared" si="61"/>
        <v>175</v>
      </c>
      <c r="Q833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 s="6">
        <f t="shared" si="64"/>
        <v>30</v>
      </c>
    </row>
    <row r="834" spans="1:21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60"/>
        <v>100.60706666666665</v>
      </c>
      <c r="P834" s="6">
        <f t="shared" si="61"/>
        <v>97.993896103896105</v>
      </c>
      <c r="Q834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 s="6">
        <f t="shared" si="64"/>
        <v>59.66718750000291</v>
      </c>
    </row>
    <row r="835" spans="1:2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65">IF(D835&lt;&gt;0, (E835/D835)*100, 0)</f>
        <v>101.66666666666666</v>
      </c>
      <c r="P835" s="6">
        <f t="shared" ref="P835:P898" si="66">IF(L835&lt;&gt;0,E835/L835,0)</f>
        <v>148.78048780487805</v>
      </c>
      <c r="Q835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 s="6">
        <f t="shared" ref="U835:U898" si="69">T835-S835</f>
        <v>30</v>
      </c>
    </row>
    <row r="836" spans="1:21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65"/>
        <v>131.0181818181818</v>
      </c>
      <c r="P836" s="6">
        <f t="shared" si="66"/>
        <v>96.08</v>
      </c>
      <c r="Q836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 s="6">
        <f t="shared" si="69"/>
        <v>33.343148148152977</v>
      </c>
    </row>
    <row r="837" spans="1:21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65"/>
        <v>117.25000000000001</v>
      </c>
      <c r="P837" s="6">
        <f t="shared" si="66"/>
        <v>58.625</v>
      </c>
      <c r="Q837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 s="6">
        <f t="shared" si="69"/>
        <v>42.667152777779847</v>
      </c>
    </row>
    <row r="838" spans="1:2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65"/>
        <v>100.93039999999999</v>
      </c>
      <c r="P838" s="6">
        <f t="shared" si="66"/>
        <v>109.70695652173914</v>
      </c>
      <c r="Q838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 s="6">
        <f t="shared" si="69"/>
        <v>30</v>
      </c>
    </row>
    <row r="839" spans="1:21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65"/>
        <v>121.8</v>
      </c>
      <c r="P839" s="6">
        <f t="shared" si="66"/>
        <v>49.112903225806448</v>
      </c>
      <c r="Q839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 s="6">
        <f t="shared" si="69"/>
        <v>30</v>
      </c>
    </row>
    <row r="840" spans="1:21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65"/>
        <v>145.4</v>
      </c>
      <c r="P840" s="6">
        <f t="shared" si="66"/>
        <v>47.672131147540981</v>
      </c>
      <c r="Q840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 s="6">
        <f t="shared" si="69"/>
        <v>30</v>
      </c>
    </row>
    <row r="841" spans="1:21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65"/>
        <v>116.61660000000001</v>
      </c>
      <c r="P841" s="6">
        <f t="shared" si="66"/>
        <v>60.737812499999997</v>
      </c>
      <c r="Q841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 s="6">
        <f t="shared" si="69"/>
        <v>30</v>
      </c>
    </row>
    <row r="842" spans="1:21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65"/>
        <v>120.4166</v>
      </c>
      <c r="P842" s="6">
        <f t="shared" si="66"/>
        <v>63.37715789473684</v>
      </c>
      <c r="Q842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 s="6">
        <f t="shared" si="69"/>
        <v>30</v>
      </c>
    </row>
    <row r="843" spans="1:21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65"/>
        <v>101.32000000000001</v>
      </c>
      <c r="P843" s="6">
        <f t="shared" si="66"/>
        <v>53.893617021276597</v>
      </c>
      <c r="Q843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 s="6">
        <f t="shared" si="69"/>
        <v>30.041666666664241</v>
      </c>
    </row>
    <row r="844" spans="1:21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65"/>
        <v>104.32</v>
      </c>
      <c r="P844" s="6">
        <f t="shared" si="66"/>
        <v>66.871794871794876</v>
      </c>
      <c r="Q844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 s="6">
        <f t="shared" si="69"/>
        <v>34.573576388887886</v>
      </c>
    </row>
    <row r="845" spans="1:21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65"/>
        <v>267.13333333333333</v>
      </c>
      <c r="P845" s="6">
        <f t="shared" si="66"/>
        <v>63.102362204724407</v>
      </c>
      <c r="Q845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 s="6">
        <f t="shared" si="69"/>
        <v>17.075462962959136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65"/>
        <v>194.13333333333333</v>
      </c>
      <c r="P846" s="6">
        <f t="shared" si="66"/>
        <v>36.628930817610062</v>
      </c>
      <c r="Q846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 s="6">
        <f t="shared" si="69"/>
        <v>38.523009259261016</v>
      </c>
    </row>
    <row r="847" spans="1:21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65"/>
        <v>120.3802</v>
      </c>
      <c r="P847" s="6">
        <f t="shared" si="66"/>
        <v>34.005706214689269</v>
      </c>
      <c r="Q847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 s="6">
        <f t="shared" si="69"/>
        <v>39.960000000006403</v>
      </c>
    </row>
    <row r="848" spans="1:21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65"/>
        <v>122.00090909090908</v>
      </c>
      <c r="P848" s="6">
        <f t="shared" si="66"/>
        <v>28.553404255319148</v>
      </c>
      <c r="Q848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 s="6">
        <f t="shared" si="69"/>
        <v>14.191493055557657</v>
      </c>
    </row>
    <row r="849" spans="1:21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65"/>
        <v>100</v>
      </c>
      <c r="P849" s="6">
        <f t="shared" si="66"/>
        <v>10</v>
      </c>
      <c r="Q849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 s="6">
        <f t="shared" si="69"/>
        <v>30</v>
      </c>
    </row>
    <row r="850" spans="1:21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65"/>
        <v>100</v>
      </c>
      <c r="P850" s="6">
        <f t="shared" si="66"/>
        <v>18.75</v>
      </c>
      <c r="Q850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 s="6">
        <f t="shared" si="69"/>
        <v>30</v>
      </c>
    </row>
    <row r="851" spans="1:21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65"/>
        <v>119.9</v>
      </c>
      <c r="P851" s="6">
        <f t="shared" si="66"/>
        <v>41.704347826086959</v>
      </c>
      <c r="Q851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 s="6">
        <f t="shared" si="69"/>
        <v>27.958333333335759</v>
      </c>
    </row>
    <row r="852" spans="1:21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65"/>
        <v>155.17499999999998</v>
      </c>
      <c r="P852" s="6">
        <f t="shared" si="66"/>
        <v>46.669172932330824</v>
      </c>
      <c r="Q852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 s="6">
        <f t="shared" si="69"/>
        <v>32.379895833328192</v>
      </c>
    </row>
    <row r="853" spans="1:21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65"/>
        <v>130.44999999999999</v>
      </c>
      <c r="P853" s="6">
        <f t="shared" si="66"/>
        <v>37.271428571428572</v>
      </c>
      <c r="Q853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 s="6">
        <f t="shared" si="69"/>
        <v>59.942673611119972</v>
      </c>
    </row>
    <row r="854" spans="1:21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65"/>
        <v>104.97142857142859</v>
      </c>
      <c r="P854" s="6">
        <f t="shared" si="66"/>
        <v>59.258064516129032</v>
      </c>
      <c r="Q854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 s="6">
        <f t="shared" si="69"/>
        <v>11.069502314814599</v>
      </c>
    </row>
    <row r="855" spans="1:21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65"/>
        <v>100</v>
      </c>
      <c r="P855" s="6">
        <f t="shared" si="66"/>
        <v>30</v>
      </c>
      <c r="Q855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 s="6">
        <f t="shared" si="69"/>
        <v>30</v>
      </c>
    </row>
    <row r="856" spans="1:21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65"/>
        <v>118.2205035971223</v>
      </c>
      <c r="P856" s="6">
        <f t="shared" si="66"/>
        <v>65.8623246492986</v>
      </c>
      <c r="Q856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 s="6">
        <f t="shared" si="69"/>
        <v>30</v>
      </c>
    </row>
    <row r="857" spans="1:21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65"/>
        <v>103.44827586206897</v>
      </c>
      <c r="P857" s="6">
        <f t="shared" si="66"/>
        <v>31.914893617021278</v>
      </c>
      <c r="Q857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 s="6">
        <f t="shared" si="69"/>
        <v>30</v>
      </c>
    </row>
    <row r="858" spans="1:21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65"/>
        <v>218.00000000000003</v>
      </c>
      <c r="P858" s="6">
        <f t="shared" si="66"/>
        <v>19.464285714285715</v>
      </c>
      <c r="Q858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 s="6">
        <f t="shared" si="69"/>
        <v>59.479675925933407</v>
      </c>
    </row>
    <row r="859" spans="1:21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65"/>
        <v>100</v>
      </c>
      <c r="P859" s="6">
        <f t="shared" si="66"/>
        <v>50</v>
      </c>
      <c r="Q859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 s="6">
        <f t="shared" si="69"/>
        <v>42.041666666671517</v>
      </c>
    </row>
    <row r="860" spans="1:21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65"/>
        <v>144.00583333333333</v>
      </c>
      <c r="P860" s="6">
        <f t="shared" si="66"/>
        <v>22.737763157894737</v>
      </c>
      <c r="Q860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 s="6">
        <f t="shared" si="69"/>
        <v>30.212060185185692</v>
      </c>
    </row>
    <row r="861" spans="1:21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65"/>
        <v>104.67500000000001</v>
      </c>
      <c r="P861" s="6">
        <f t="shared" si="66"/>
        <v>42.724489795918366</v>
      </c>
      <c r="Q861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 s="6">
        <f t="shared" si="69"/>
        <v>30.17976851851563</v>
      </c>
    </row>
    <row r="862" spans="1:21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65"/>
        <v>18.142857142857142</v>
      </c>
      <c r="P862" s="6">
        <f t="shared" si="66"/>
        <v>52.916666666666664</v>
      </c>
      <c r="Q862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 s="6">
        <f t="shared" si="69"/>
        <v>30.041666666664241</v>
      </c>
    </row>
    <row r="863" spans="1:21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65"/>
        <v>2.2444444444444445</v>
      </c>
      <c r="P863" s="6">
        <f t="shared" si="66"/>
        <v>50.5</v>
      </c>
      <c r="Q863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 s="6">
        <f t="shared" si="69"/>
        <v>30</v>
      </c>
    </row>
    <row r="864" spans="1:21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65"/>
        <v>0.33999999999999997</v>
      </c>
      <c r="P864" s="6">
        <f t="shared" si="66"/>
        <v>42.5</v>
      </c>
      <c r="Q864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 s="6">
        <f t="shared" si="69"/>
        <v>30.041666666671517</v>
      </c>
    </row>
    <row r="865" spans="1:21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65"/>
        <v>4.5</v>
      </c>
      <c r="P865" s="6">
        <f t="shared" si="66"/>
        <v>18</v>
      </c>
      <c r="Q865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 s="6">
        <f t="shared" si="69"/>
        <v>30</v>
      </c>
    </row>
    <row r="866" spans="1:21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65"/>
        <v>41.53846153846154</v>
      </c>
      <c r="P866" s="6">
        <f t="shared" si="66"/>
        <v>34.177215189873415</v>
      </c>
      <c r="Q866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 s="6">
        <f t="shared" si="69"/>
        <v>22.309050925927295</v>
      </c>
    </row>
    <row r="867" spans="1:21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65"/>
        <v>2.0454545454545454</v>
      </c>
      <c r="P867" s="6">
        <f t="shared" si="66"/>
        <v>22.5</v>
      </c>
      <c r="Q867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 s="6">
        <f t="shared" si="69"/>
        <v>60</v>
      </c>
    </row>
    <row r="868" spans="1:21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65"/>
        <v>18.285714285714285</v>
      </c>
      <c r="P868" s="6">
        <f t="shared" si="66"/>
        <v>58.18181818181818</v>
      </c>
      <c r="Q868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 s="6">
        <f t="shared" si="69"/>
        <v>37.9940046296324</v>
      </c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65"/>
        <v>24.02</v>
      </c>
      <c r="P869" s="6">
        <f t="shared" si="66"/>
        <v>109.18181818181819</v>
      </c>
      <c r="Q869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 s="6">
        <f t="shared" si="69"/>
        <v>60.102245370369928</v>
      </c>
    </row>
    <row r="870" spans="1:21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65"/>
        <v>0.1111111111111111</v>
      </c>
      <c r="P870" s="6">
        <f t="shared" si="66"/>
        <v>50</v>
      </c>
      <c r="Q870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 s="6">
        <f t="shared" si="69"/>
        <v>30</v>
      </c>
    </row>
    <row r="871" spans="1:21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65"/>
        <v>11.818181818181818</v>
      </c>
      <c r="P871" s="6">
        <f t="shared" si="66"/>
        <v>346.66666666666669</v>
      </c>
      <c r="Q871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 s="6">
        <f t="shared" si="69"/>
        <v>29.958333333328483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65"/>
        <v>0.31</v>
      </c>
      <c r="P872" s="6">
        <f t="shared" si="66"/>
        <v>12.4</v>
      </c>
      <c r="Q872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 s="6">
        <f t="shared" si="69"/>
        <v>30</v>
      </c>
    </row>
    <row r="873" spans="1:21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65"/>
        <v>5.416666666666667</v>
      </c>
      <c r="P873" s="6">
        <f t="shared" si="66"/>
        <v>27.083333333333332</v>
      </c>
      <c r="Q873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 s="6">
        <f t="shared" si="69"/>
        <v>30.041666666664241</v>
      </c>
    </row>
    <row r="874" spans="1:21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65"/>
        <v>0.8125</v>
      </c>
      <c r="P874" s="6">
        <f t="shared" si="66"/>
        <v>32.5</v>
      </c>
      <c r="Q874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 s="6">
        <f t="shared" si="69"/>
        <v>45</v>
      </c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65"/>
        <v>1.2857142857142856</v>
      </c>
      <c r="P875" s="6">
        <f t="shared" si="66"/>
        <v>9</v>
      </c>
      <c r="Q875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 s="6">
        <f t="shared" si="69"/>
        <v>40.041666666664241</v>
      </c>
    </row>
    <row r="876" spans="1:21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65"/>
        <v>24.333333333333336</v>
      </c>
      <c r="P876" s="6">
        <f t="shared" si="66"/>
        <v>34.761904761904759</v>
      </c>
      <c r="Q876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 s="6">
        <f t="shared" si="69"/>
        <v>30</v>
      </c>
    </row>
    <row r="877" spans="1:21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65"/>
        <v>0</v>
      </c>
      <c r="P877" s="6">
        <f t="shared" si="66"/>
        <v>0</v>
      </c>
      <c r="Q877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 s="6">
        <f t="shared" si="69"/>
        <v>20</v>
      </c>
    </row>
    <row r="878" spans="1:21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65"/>
        <v>40.799492385786799</v>
      </c>
      <c r="P878" s="6">
        <f t="shared" si="66"/>
        <v>28.577777777777779</v>
      </c>
      <c r="Q878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 s="6">
        <f t="shared" si="69"/>
        <v>33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65"/>
        <v>67.55</v>
      </c>
      <c r="P879" s="6">
        <f t="shared" si="66"/>
        <v>46.586206896551722</v>
      </c>
      <c r="Q879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 s="6">
        <f t="shared" si="69"/>
        <v>30</v>
      </c>
    </row>
    <row r="880" spans="1:21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65"/>
        <v>1.3</v>
      </c>
      <c r="P880" s="6">
        <f t="shared" si="66"/>
        <v>32.5</v>
      </c>
      <c r="Q880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 s="6">
        <f t="shared" si="69"/>
        <v>30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65"/>
        <v>30.666666666666664</v>
      </c>
      <c r="P881" s="6">
        <f t="shared" si="66"/>
        <v>21.466666666666665</v>
      </c>
      <c r="Q881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 s="6">
        <f t="shared" si="69"/>
        <v>21</v>
      </c>
    </row>
    <row r="882" spans="1:21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65"/>
        <v>2.9894179894179893</v>
      </c>
      <c r="P882" s="6">
        <f t="shared" si="66"/>
        <v>14.125</v>
      </c>
      <c r="Q882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 s="6">
        <f t="shared" si="69"/>
        <v>33</v>
      </c>
    </row>
    <row r="883" spans="1:21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65"/>
        <v>0.8</v>
      </c>
      <c r="P883" s="6">
        <f t="shared" si="66"/>
        <v>30</v>
      </c>
      <c r="Q883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 s="6">
        <f t="shared" si="69"/>
        <v>45</v>
      </c>
    </row>
    <row r="884" spans="1:21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65"/>
        <v>20.133333333333333</v>
      </c>
      <c r="P884" s="6">
        <f t="shared" si="66"/>
        <v>21.571428571428573</v>
      </c>
      <c r="Q884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 s="6">
        <f t="shared" si="69"/>
        <v>33</v>
      </c>
    </row>
    <row r="885" spans="1:21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65"/>
        <v>40.020000000000003</v>
      </c>
      <c r="P885" s="6">
        <f t="shared" si="66"/>
        <v>83.375</v>
      </c>
      <c r="Q885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 s="6">
        <f t="shared" si="69"/>
        <v>60</v>
      </c>
    </row>
    <row r="886" spans="1:21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65"/>
        <v>1</v>
      </c>
      <c r="P886" s="6">
        <f t="shared" si="66"/>
        <v>10</v>
      </c>
      <c r="Q886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 s="6">
        <f t="shared" si="69"/>
        <v>59.302245370374294</v>
      </c>
    </row>
    <row r="887" spans="1:21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65"/>
        <v>75</v>
      </c>
      <c r="P887" s="6">
        <f t="shared" si="66"/>
        <v>35.714285714285715</v>
      </c>
      <c r="Q887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 s="6">
        <f t="shared" si="69"/>
        <v>21</v>
      </c>
    </row>
    <row r="888" spans="1:21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65"/>
        <v>41</v>
      </c>
      <c r="P888" s="6">
        <f t="shared" si="66"/>
        <v>29.285714285714285</v>
      </c>
      <c r="Q888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 s="6">
        <f t="shared" si="69"/>
        <v>25</v>
      </c>
    </row>
    <row r="889" spans="1:21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65"/>
        <v>0</v>
      </c>
      <c r="P889" s="6">
        <f t="shared" si="66"/>
        <v>0</v>
      </c>
      <c r="Q889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 s="6">
        <f t="shared" si="69"/>
        <v>30</v>
      </c>
    </row>
    <row r="890" spans="1:21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65"/>
        <v>7.1999999999999993</v>
      </c>
      <c r="P890" s="6">
        <f t="shared" si="66"/>
        <v>18</v>
      </c>
      <c r="Q890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 s="6">
        <f t="shared" si="69"/>
        <v>35.496701388889051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65"/>
        <v>9.4412800000000008</v>
      </c>
      <c r="P891" s="6">
        <f t="shared" si="66"/>
        <v>73.760000000000005</v>
      </c>
      <c r="Q891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 s="6">
        <f t="shared" si="69"/>
        <v>30</v>
      </c>
    </row>
    <row r="892" spans="1:21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65"/>
        <v>4.1666666666666661</v>
      </c>
      <c r="P892" s="6">
        <f t="shared" si="66"/>
        <v>31.25</v>
      </c>
      <c r="Q892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 s="6">
        <f t="shared" si="69"/>
        <v>30.041666666664241</v>
      </c>
    </row>
    <row r="893" spans="1:21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65"/>
        <v>3.25</v>
      </c>
      <c r="P893" s="6">
        <f t="shared" si="66"/>
        <v>28.888888888888889</v>
      </c>
      <c r="Q893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 s="6">
        <f t="shared" si="69"/>
        <v>30</v>
      </c>
    </row>
    <row r="894" spans="1:21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65"/>
        <v>40.75</v>
      </c>
      <c r="P894" s="6">
        <f t="shared" si="66"/>
        <v>143.8235294117647</v>
      </c>
      <c r="Q894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 s="6">
        <f t="shared" si="69"/>
        <v>86.966631944444089</v>
      </c>
    </row>
    <row r="895" spans="1:21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65"/>
        <v>10</v>
      </c>
      <c r="P895" s="6">
        <f t="shared" si="66"/>
        <v>40</v>
      </c>
      <c r="Q895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 s="6">
        <f t="shared" si="69"/>
        <v>29.958333333335759</v>
      </c>
    </row>
    <row r="896" spans="1:21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65"/>
        <v>39.17</v>
      </c>
      <c r="P896" s="6">
        <f t="shared" si="66"/>
        <v>147.81132075471697</v>
      </c>
      <c r="Q896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 s="6">
        <f t="shared" si="69"/>
        <v>30</v>
      </c>
    </row>
    <row r="897" spans="1:21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65"/>
        <v>2.4375</v>
      </c>
      <c r="P897" s="6">
        <f t="shared" si="66"/>
        <v>27.857142857142858</v>
      </c>
      <c r="Q897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 s="6">
        <f t="shared" si="69"/>
        <v>45</v>
      </c>
    </row>
    <row r="898" spans="1:21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65"/>
        <v>40</v>
      </c>
      <c r="P898" s="6">
        <f t="shared" si="66"/>
        <v>44.444444444444443</v>
      </c>
      <c r="Q898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 s="6">
        <f t="shared" si="69"/>
        <v>25.29368055555824</v>
      </c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70">IF(D899&lt;&gt;0, (E899/D899)*100, 0)</f>
        <v>0</v>
      </c>
      <c r="P899" s="6">
        <f t="shared" ref="P899:P962" si="71">IF(L899&lt;&gt;0,E899/L899,0)</f>
        <v>0</v>
      </c>
      <c r="Q899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 s="6">
        <f t="shared" ref="U899:U962" si="74">T899-S899</f>
        <v>30.041666666664241</v>
      </c>
    </row>
    <row r="900" spans="1:21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70"/>
        <v>2.8000000000000003</v>
      </c>
      <c r="P900" s="6">
        <f t="shared" si="71"/>
        <v>35</v>
      </c>
      <c r="Q900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 s="6">
        <f t="shared" si="74"/>
        <v>45</v>
      </c>
    </row>
    <row r="901" spans="1:21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70"/>
        <v>37.333333333333336</v>
      </c>
      <c r="P901" s="6">
        <f t="shared" si="71"/>
        <v>35</v>
      </c>
      <c r="Q901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 s="6">
        <f t="shared" si="74"/>
        <v>45</v>
      </c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70"/>
        <v>0.42</v>
      </c>
      <c r="P902" s="6">
        <f t="shared" si="71"/>
        <v>10.5</v>
      </c>
      <c r="Q902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 s="6">
        <f t="shared" si="74"/>
        <v>29.958333333328483</v>
      </c>
    </row>
    <row r="903" spans="1:21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70"/>
        <v>0</v>
      </c>
      <c r="P903" s="6">
        <f t="shared" si="71"/>
        <v>0</v>
      </c>
      <c r="Q903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 s="6">
        <f t="shared" si="74"/>
        <v>45.987800925926422</v>
      </c>
    </row>
    <row r="904" spans="1:21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70"/>
        <v>0.3</v>
      </c>
      <c r="P904" s="6">
        <f t="shared" si="71"/>
        <v>30</v>
      </c>
      <c r="Q904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 s="6">
        <f t="shared" si="74"/>
        <v>51.680300925931078</v>
      </c>
    </row>
    <row r="905" spans="1:21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70"/>
        <v>3.2</v>
      </c>
      <c r="P905" s="6">
        <f t="shared" si="71"/>
        <v>40</v>
      </c>
      <c r="Q905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 s="6">
        <f t="shared" si="74"/>
        <v>25.304629629630654</v>
      </c>
    </row>
    <row r="906" spans="1:21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70"/>
        <v>0.30199999999999999</v>
      </c>
      <c r="P906" s="6">
        <f t="shared" si="71"/>
        <v>50.333333333333336</v>
      </c>
      <c r="Q906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 s="6">
        <f t="shared" si="74"/>
        <v>30</v>
      </c>
    </row>
    <row r="907" spans="1:21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70"/>
        <v>3.0153846153846153</v>
      </c>
      <c r="P907" s="6">
        <f t="shared" si="71"/>
        <v>32.666666666666664</v>
      </c>
      <c r="Q907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 s="6">
        <f t="shared" si="74"/>
        <v>60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70"/>
        <v>0</v>
      </c>
      <c r="P908" s="6">
        <f t="shared" si="71"/>
        <v>0</v>
      </c>
      <c r="Q908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 s="6">
        <f t="shared" si="74"/>
        <v>29.958333333335759</v>
      </c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70"/>
        <v>0</v>
      </c>
      <c r="P909" s="6">
        <f t="shared" si="71"/>
        <v>0</v>
      </c>
      <c r="Q909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 s="6">
        <f t="shared" si="74"/>
        <v>30</v>
      </c>
    </row>
    <row r="910" spans="1:21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70"/>
        <v>0</v>
      </c>
      <c r="P910" s="6">
        <f t="shared" si="71"/>
        <v>0</v>
      </c>
      <c r="Q910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 s="6">
        <f t="shared" si="74"/>
        <v>45.406076388891961</v>
      </c>
    </row>
    <row r="911" spans="1:21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70"/>
        <v>3.25</v>
      </c>
      <c r="P911" s="6">
        <f t="shared" si="71"/>
        <v>65</v>
      </c>
      <c r="Q911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 s="6">
        <f t="shared" si="74"/>
        <v>31.476388888884685</v>
      </c>
    </row>
    <row r="912" spans="1:21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70"/>
        <v>22.363636363636363</v>
      </c>
      <c r="P912" s="6">
        <f t="shared" si="71"/>
        <v>24.6</v>
      </c>
      <c r="Q912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 s="6">
        <f t="shared" si="74"/>
        <v>60</v>
      </c>
    </row>
    <row r="913" spans="1:21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70"/>
        <v>0</v>
      </c>
      <c r="P913" s="6">
        <f t="shared" si="71"/>
        <v>0</v>
      </c>
      <c r="Q913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 s="6">
        <f t="shared" si="74"/>
        <v>21</v>
      </c>
    </row>
    <row r="914" spans="1:21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70"/>
        <v>0.85714285714285721</v>
      </c>
      <c r="P914" s="6">
        <f t="shared" si="71"/>
        <v>15</v>
      </c>
      <c r="Q914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 s="6">
        <f t="shared" si="74"/>
        <v>60.041666666664241</v>
      </c>
    </row>
    <row r="915" spans="1:21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70"/>
        <v>6.6066666666666665</v>
      </c>
      <c r="P915" s="6">
        <f t="shared" si="71"/>
        <v>82.583333333333329</v>
      </c>
      <c r="Q915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 s="6">
        <f t="shared" si="74"/>
        <v>30</v>
      </c>
    </row>
    <row r="916" spans="1:21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70"/>
        <v>0</v>
      </c>
      <c r="P916" s="6">
        <f t="shared" si="71"/>
        <v>0</v>
      </c>
      <c r="Q916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 s="6">
        <f t="shared" si="74"/>
        <v>30</v>
      </c>
    </row>
    <row r="917" spans="1:21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70"/>
        <v>5.7692307692307692</v>
      </c>
      <c r="P917" s="6">
        <f t="shared" si="71"/>
        <v>41.666666666666664</v>
      </c>
      <c r="Q917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 s="6">
        <f t="shared" si="74"/>
        <v>31.528078703704523</v>
      </c>
    </row>
    <row r="918" spans="1:21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70"/>
        <v>0</v>
      </c>
      <c r="P918" s="6">
        <f t="shared" si="71"/>
        <v>0</v>
      </c>
      <c r="Q918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 s="6">
        <f t="shared" si="74"/>
        <v>38.354930555557075</v>
      </c>
    </row>
    <row r="919" spans="1:21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70"/>
        <v>0.6</v>
      </c>
      <c r="P919" s="6">
        <f t="shared" si="71"/>
        <v>30</v>
      </c>
      <c r="Q919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 s="6">
        <f t="shared" si="74"/>
        <v>31.160532407404389</v>
      </c>
    </row>
    <row r="920" spans="1:21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70"/>
        <v>5.0256410256410255</v>
      </c>
      <c r="P920" s="6">
        <f t="shared" si="71"/>
        <v>19.600000000000001</v>
      </c>
      <c r="Q920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 s="6">
        <f t="shared" si="74"/>
        <v>30.041666666664241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70"/>
        <v>0.5</v>
      </c>
      <c r="P921" s="6">
        <f t="shared" si="71"/>
        <v>100</v>
      </c>
      <c r="Q921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 s="6">
        <f t="shared" si="74"/>
        <v>35</v>
      </c>
    </row>
    <row r="922" spans="1:21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70"/>
        <v>0</v>
      </c>
      <c r="P922" s="6">
        <f t="shared" si="71"/>
        <v>0</v>
      </c>
      <c r="Q922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 s="6">
        <f t="shared" si="74"/>
        <v>30.041666666664241</v>
      </c>
    </row>
    <row r="923" spans="1:21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70"/>
        <v>30.9</v>
      </c>
      <c r="P923" s="6">
        <f t="shared" si="71"/>
        <v>231.75</v>
      </c>
      <c r="Q923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 s="6">
        <f t="shared" si="74"/>
        <v>42.041666666671517</v>
      </c>
    </row>
    <row r="924" spans="1:21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70"/>
        <v>21.037037037037038</v>
      </c>
      <c r="P924" s="6">
        <f t="shared" si="71"/>
        <v>189.33333333333334</v>
      </c>
      <c r="Q924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 s="6">
        <f t="shared" si="74"/>
        <v>35</v>
      </c>
    </row>
    <row r="925" spans="1:21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70"/>
        <v>2.1999999999999997</v>
      </c>
      <c r="P925" s="6">
        <f t="shared" si="71"/>
        <v>55</v>
      </c>
      <c r="Q925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 s="6">
        <f t="shared" si="74"/>
        <v>30.041666666671517</v>
      </c>
    </row>
    <row r="926" spans="1:21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70"/>
        <v>10.9</v>
      </c>
      <c r="P926" s="6">
        <f t="shared" si="71"/>
        <v>21.8</v>
      </c>
      <c r="Q926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 s="6">
        <f t="shared" si="74"/>
        <v>30</v>
      </c>
    </row>
    <row r="927" spans="1:21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70"/>
        <v>2.666666666666667</v>
      </c>
      <c r="P927" s="6">
        <f t="shared" si="71"/>
        <v>32</v>
      </c>
      <c r="Q927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 s="6">
        <f t="shared" si="74"/>
        <v>30.041666666664241</v>
      </c>
    </row>
    <row r="928" spans="1:21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70"/>
        <v>0</v>
      </c>
      <c r="P928" s="6">
        <f t="shared" si="71"/>
        <v>0</v>
      </c>
      <c r="Q928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 s="6">
        <f t="shared" si="74"/>
        <v>29.924421296294895</v>
      </c>
    </row>
    <row r="929" spans="1:21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70"/>
        <v>0</v>
      </c>
      <c r="P929" s="6">
        <f t="shared" si="71"/>
        <v>0</v>
      </c>
      <c r="Q929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 s="6">
        <f t="shared" si="74"/>
        <v>30</v>
      </c>
    </row>
    <row r="930" spans="1:21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70"/>
        <v>10.86206896551724</v>
      </c>
      <c r="P930" s="6">
        <f t="shared" si="71"/>
        <v>56.25</v>
      </c>
      <c r="Q930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 s="6">
        <f t="shared" si="74"/>
        <v>50.137581018519995</v>
      </c>
    </row>
    <row r="931" spans="1:21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70"/>
        <v>0</v>
      </c>
      <c r="P931" s="6">
        <f t="shared" si="71"/>
        <v>0</v>
      </c>
      <c r="Q931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 s="6">
        <f t="shared" si="74"/>
        <v>29.958333333335759</v>
      </c>
    </row>
    <row r="932" spans="1:21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70"/>
        <v>38.333333333333336</v>
      </c>
      <c r="P932" s="6">
        <f t="shared" si="71"/>
        <v>69</v>
      </c>
      <c r="Q932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 s="6">
        <f t="shared" si="74"/>
        <v>41.981643518520286</v>
      </c>
    </row>
    <row r="933" spans="1:21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70"/>
        <v>6.5500000000000007</v>
      </c>
      <c r="P933" s="6">
        <f t="shared" si="71"/>
        <v>18.714285714285715</v>
      </c>
      <c r="Q933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 s="6">
        <f t="shared" si="74"/>
        <v>34.556689814809943</v>
      </c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70"/>
        <v>14.536842105263158</v>
      </c>
      <c r="P934" s="6">
        <f t="shared" si="71"/>
        <v>46.033333333333331</v>
      </c>
      <c r="Q934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 s="6">
        <f t="shared" si="74"/>
        <v>44.958333333335759</v>
      </c>
    </row>
    <row r="935" spans="1:21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70"/>
        <v>6</v>
      </c>
      <c r="P935" s="6">
        <f t="shared" si="71"/>
        <v>60</v>
      </c>
      <c r="Q935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 s="6">
        <f t="shared" si="74"/>
        <v>60</v>
      </c>
    </row>
    <row r="936" spans="1:21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70"/>
        <v>30.4</v>
      </c>
      <c r="P936" s="6">
        <f t="shared" si="71"/>
        <v>50.666666666666664</v>
      </c>
      <c r="Q936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 s="6">
        <f t="shared" si="74"/>
        <v>29.51291666666657</v>
      </c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70"/>
        <v>1.4285714285714286</v>
      </c>
      <c r="P937" s="6">
        <f t="shared" si="71"/>
        <v>25</v>
      </c>
      <c r="Q937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 s="6">
        <f t="shared" si="74"/>
        <v>30</v>
      </c>
    </row>
    <row r="938" spans="1:21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70"/>
        <v>0</v>
      </c>
      <c r="P938" s="6">
        <f t="shared" si="71"/>
        <v>0</v>
      </c>
      <c r="Q938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 s="6">
        <f t="shared" si="74"/>
        <v>43.809155092596484</v>
      </c>
    </row>
    <row r="939" spans="1:21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70"/>
        <v>1.1428571428571428</v>
      </c>
      <c r="P939" s="6">
        <f t="shared" si="71"/>
        <v>20</v>
      </c>
      <c r="Q939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 s="6">
        <f t="shared" si="74"/>
        <v>30.041666666671517</v>
      </c>
    </row>
    <row r="940" spans="1:21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70"/>
        <v>0.35714285714285715</v>
      </c>
      <c r="P940" s="6">
        <f t="shared" si="71"/>
        <v>25</v>
      </c>
      <c r="Q940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 s="6">
        <f t="shared" si="74"/>
        <v>30</v>
      </c>
    </row>
    <row r="941" spans="1:21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70"/>
        <v>1.4545454545454546</v>
      </c>
      <c r="P941" s="6">
        <f t="shared" si="71"/>
        <v>20</v>
      </c>
      <c r="Q941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 s="6">
        <f t="shared" si="74"/>
        <v>39.068773148144828</v>
      </c>
    </row>
    <row r="942" spans="1:21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70"/>
        <v>17.155555555555555</v>
      </c>
      <c r="P942" s="6">
        <f t="shared" si="71"/>
        <v>110.28571428571429</v>
      </c>
      <c r="Q942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 s="6">
        <f t="shared" si="74"/>
        <v>45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70"/>
        <v>2.3220000000000001</v>
      </c>
      <c r="P943" s="6">
        <f t="shared" si="71"/>
        <v>37.451612903225808</v>
      </c>
      <c r="Q943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 s="6">
        <f t="shared" si="74"/>
        <v>30</v>
      </c>
    </row>
    <row r="944" spans="1:21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70"/>
        <v>8.9066666666666663</v>
      </c>
      <c r="P944" s="6">
        <f t="shared" si="71"/>
        <v>41.75</v>
      </c>
      <c r="Q944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 s="6">
        <f t="shared" si="74"/>
        <v>36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70"/>
        <v>9.6333333333333346</v>
      </c>
      <c r="P945" s="6">
        <f t="shared" si="71"/>
        <v>24.083333333333332</v>
      </c>
      <c r="Q945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 s="6">
        <f t="shared" si="74"/>
        <v>30.041666666656965</v>
      </c>
    </row>
    <row r="946" spans="1:21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70"/>
        <v>13.325999999999999</v>
      </c>
      <c r="P946" s="6">
        <f t="shared" si="71"/>
        <v>69.40625</v>
      </c>
      <c r="Q946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 s="6">
        <f t="shared" si="74"/>
        <v>33.999421296291985</v>
      </c>
    </row>
    <row r="947" spans="1:21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70"/>
        <v>2.484</v>
      </c>
      <c r="P947" s="6">
        <f t="shared" si="71"/>
        <v>155.25</v>
      </c>
      <c r="Q947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 s="6">
        <f t="shared" si="74"/>
        <v>52.126319444440014</v>
      </c>
    </row>
    <row r="948" spans="1:21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70"/>
        <v>1.9066666666666665</v>
      </c>
      <c r="P948" s="6">
        <f t="shared" si="71"/>
        <v>57.2</v>
      </c>
      <c r="Q948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 s="6">
        <f t="shared" si="74"/>
        <v>30</v>
      </c>
    </row>
    <row r="949" spans="1:21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70"/>
        <v>0</v>
      </c>
      <c r="P949" s="6">
        <f t="shared" si="71"/>
        <v>0</v>
      </c>
      <c r="Q949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 s="6">
        <f t="shared" si="74"/>
        <v>60</v>
      </c>
    </row>
    <row r="950" spans="1:21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70"/>
        <v>12</v>
      </c>
      <c r="P950" s="6">
        <f t="shared" si="71"/>
        <v>60</v>
      </c>
      <c r="Q950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 s="6">
        <f t="shared" si="74"/>
        <v>30</v>
      </c>
    </row>
    <row r="951" spans="1:21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70"/>
        <v>1.365</v>
      </c>
      <c r="P951" s="6">
        <f t="shared" si="71"/>
        <v>39</v>
      </c>
      <c r="Q951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 s="6">
        <f t="shared" si="74"/>
        <v>60</v>
      </c>
    </row>
    <row r="952" spans="1:21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70"/>
        <v>28.04</v>
      </c>
      <c r="P952" s="6">
        <f t="shared" si="71"/>
        <v>58.416666666666664</v>
      </c>
      <c r="Q952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 s="6">
        <f t="shared" si="74"/>
        <v>30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70"/>
        <v>38.39</v>
      </c>
      <c r="P953" s="6">
        <f t="shared" si="71"/>
        <v>158.63636363636363</v>
      </c>
      <c r="Q953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 s="6">
        <f t="shared" si="74"/>
        <v>45</v>
      </c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70"/>
        <v>39.942857142857143</v>
      </c>
      <c r="P954" s="6">
        <f t="shared" si="71"/>
        <v>99.857142857142861</v>
      </c>
      <c r="Q954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 s="6">
        <f t="shared" si="74"/>
        <v>30.041666666664241</v>
      </c>
    </row>
    <row r="955" spans="1:21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70"/>
        <v>0.84</v>
      </c>
      <c r="P955" s="6">
        <f t="shared" si="71"/>
        <v>25.2</v>
      </c>
      <c r="Q955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 s="6">
        <f t="shared" si="74"/>
        <v>30</v>
      </c>
    </row>
    <row r="956" spans="1:21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70"/>
        <v>43.406666666666666</v>
      </c>
      <c r="P956" s="6">
        <f t="shared" si="71"/>
        <v>89.191780821917803</v>
      </c>
      <c r="Q956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 s="6">
        <f t="shared" si="74"/>
        <v>42</v>
      </c>
    </row>
    <row r="957" spans="1:21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70"/>
        <v>5.6613333333333333</v>
      </c>
      <c r="P957" s="6">
        <f t="shared" si="71"/>
        <v>182.6236559139785</v>
      </c>
      <c r="Q957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 s="6">
        <f t="shared" si="74"/>
        <v>40</v>
      </c>
    </row>
    <row r="958" spans="1:21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70"/>
        <v>1.722</v>
      </c>
      <c r="P958" s="6">
        <f t="shared" si="71"/>
        <v>50.647058823529413</v>
      </c>
      <c r="Q958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 s="6">
        <f t="shared" si="74"/>
        <v>59.958333333328483</v>
      </c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70"/>
        <v>1.9416666666666664</v>
      </c>
      <c r="P959" s="6">
        <f t="shared" si="71"/>
        <v>33.285714285714285</v>
      </c>
      <c r="Q959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 s="6">
        <f t="shared" si="74"/>
        <v>31.041666666656965</v>
      </c>
    </row>
    <row r="960" spans="1:21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70"/>
        <v>11.328275684711327</v>
      </c>
      <c r="P960" s="6">
        <f t="shared" si="71"/>
        <v>51.823529411764703</v>
      </c>
      <c r="Q960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 s="6">
        <f t="shared" si="74"/>
        <v>21.404826388890797</v>
      </c>
    </row>
    <row r="961" spans="1:21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70"/>
        <v>38.86</v>
      </c>
      <c r="P961" s="6">
        <f t="shared" si="71"/>
        <v>113.62573099415205</v>
      </c>
      <c r="Q961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 s="6">
        <f t="shared" si="74"/>
        <v>30</v>
      </c>
    </row>
    <row r="962" spans="1:21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70"/>
        <v>46.100628930817614</v>
      </c>
      <c r="P962" s="6">
        <f t="shared" si="71"/>
        <v>136.46276595744681</v>
      </c>
      <c r="Q962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 s="6">
        <f t="shared" si="74"/>
        <v>41.958333333328483</v>
      </c>
    </row>
    <row r="963" spans="1:21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75">IF(D963&lt;&gt;0, (E963/D963)*100, 0)</f>
        <v>42.188421052631583</v>
      </c>
      <c r="P963" s="6">
        <f t="shared" ref="P963:P1026" si="76">IF(L963&lt;&gt;0,E963/L963,0)</f>
        <v>364.35454545454547</v>
      </c>
      <c r="Q963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 s="6">
        <f t="shared" ref="U963:U1026" si="79">T963-S963</f>
        <v>46.097974537042319</v>
      </c>
    </row>
    <row r="964" spans="1:21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75"/>
        <v>28.48</v>
      </c>
      <c r="P964" s="6">
        <f t="shared" si="76"/>
        <v>19.243243243243242</v>
      </c>
      <c r="Q964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 s="6">
        <f t="shared" si="79"/>
        <v>38</v>
      </c>
    </row>
    <row r="965" spans="1:21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75"/>
        <v>1.077142857142857</v>
      </c>
      <c r="P965" s="6">
        <f t="shared" si="76"/>
        <v>41.888888888888886</v>
      </c>
      <c r="Q965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 s="6">
        <f t="shared" si="79"/>
        <v>35</v>
      </c>
    </row>
    <row r="966" spans="1:21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75"/>
        <v>0.79909090909090907</v>
      </c>
      <c r="P966" s="6">
        <f t="shared" si="76"/>
        <v>30.310344827586206</v>
      </c>
      <c r="Q966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 s="6">
        <f t="shared" si="79"/>
        <v>40</v>
      </c>
    </row>
    <row r="967" spans="1:21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75"/>
        <v>1.1919999999999999</v>
      </c>
      <c r="P967" s="6">
        <f t="shared" si="76"/>
        <v>49.666666666666664</v>
      </c>
      <c r="Q967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 s="6">
        <f t="shared" si="79"/>
        <v>32.149236111115897</v>
      </c>
    </row>
    <row r="968" spans="1:21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75"/>
        <v>14.799999999999999</v>
      </c>
      <c r="P968" s="6">
        <f t="shared" si="76"/>
        <v>59.2</v>
      </c>
      <c r="Q968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 s="6">
        <f t="shared" si="79"/>
        <v>30</v>
      </c>
    </row>
    <row r="969" spans="1:21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75"/>
        <v>17.810000000000002</v>
      </c>
      <c r="P969" s="6">
        <f t="shared" si="76"/>
        <v>43.97530864197531</v>
      </c>
      <c r="Q969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 s="6">
        <f t="shared" si="79"/>
        <v>59.958333333335759</v>
      </c>
    </row>
    <row r="970" spans="1:21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75"/>
        <v>1.325</v>
      </c>
      <c r="P970" s="6">
        <f t="shared" si="76"/>
        <v>26.5</v>
      </c>
      <c r="Q970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 s="6">
        <f t="shared" si="79"/>
        <v>30</v>
      </c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75"/>
        <v>46.666666666666664</v>
      </c>
      <c r="P971" s="6">
        <f t="shared" si="76"/>
        <v>1272.7272727272727</v>
      </c>
      <c r="Q971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 s="6">
        <f t="shared" si="79"/>
        <v>33</v>
      </c>
    </row>
    <row r="972" spans="1:21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75"/>
        <v>45.92</v>
      </c>
      <c r="P972" s="6">
        <f t="shared" si="76"/>
        <v>164</v>
      </c>
      <c r="Q972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 s="6">
        <f t="shared" si="79"/>
        <v>36.987118055556493</v>
      </c>
    </row>
    <row r="973" spans="1:21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75"/>
        <v>0.22599999999999998</v>
      </c>
      <c r="P973" s="6">
        <f t="shared" si="76"/>
        <v>45.2</v>
      </c>
      <c r="Q973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 s="6">
        <f t="shared" si="79"/>
        <v>45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75"/>
        <v>34.625</v>
      </c>
      <c r="P974" s="6">
        <f t="shared" si="76"/>
        <v>153.88888888888889</v>
      </c>
      <c r="Q974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 s="6">
        <f t="shared" si="79"/>
        <v>29.425254629633855</v>
      </c>
    </row>
    <row r="975" spans="1:21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75"/>
        <v>2.0549999999999997</v>
      </c>
      <c r="P975" s="6">
        <f t="shared" si="76"/>
        <v>51.375</v>
      </c>
      <c r="Q975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 s="6">
        <f t="shared" si="79"/>
        <v>60.041666666671517</v>
      </c>
    </row>
    <row r="976" spans="1:21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75"/>
        <v>0.55999999999999994</v>
      </c>
      <c r="P976" s="6">
        <f t="shared" si="76"/>
        <v>93.333333333333329</v>
      </c>
      <c r="Q976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 s="6">
        <f t="shared" si="79"/>
        <v>29.958333333335759</v>
      </c>
    </row>
    <row r="977" spans="1:21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75"/>
        <v>2.6069999999999998</v>
      </c>
      <c r="P977" s="6">
        <f t="shared" si="76"/>
        <v>108.625</v>
      </c>
      <c r="Q977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 s="6">
        <f t="shared" si="79"/>
        <v>60</v>
      </c>
    </row>
    <row r="978" spans="1:21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75"/>
        <v>1.9259999999999999</v>
      </c>
      <c r="P978" s="6">
        <f t="shared" si="76"/>
        <v>160.5</v>
      </c>
      <c r="Q978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 s="6">
        <f t="shared" si="79"/>
        <v>45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75"/>
        <v>33.666666666666664</v>
      </c>
      <c r="P979" s="6">
        <f t="shared" si="76"/>
        <v>75.75</v>
      </c>
      <c r="Q979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 s="6">
        <f t="shared" si="79"/>
        <v>30</v>
      </c>
    </row>
    <row r="980" spans="1:21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75"/>
        <v>56.263267182990241</v>
      </c>
      <c r="P980" s="6">
        <f t="shared" si="76"/>
        <v>790.83739837398377</v>
      </c>
      <c r="Q980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 s="6">
        <f t="shared" si="79"/>
        <v>30</v>
      </c>
    </row>
    <row r="981" spans="1:21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75"/>
        <v>82.817599999999999</v>
      </c>
      <c r="P981" s="6">
        <f t="shared" si="76"/>
        <v>301.93916666666667</v>
      </c>
      <c r="Q981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 s="6">
        <f t="shared" si="79"/>
        <v>35.373981481490773</v>
      </c>
    </row>
    <row r="982" spans="1:21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75"/>
        <v>14.860000000000001</v>
      </c>
      <c r="P982" s="6">
        <f t="shared" si="76"/>
        <v>47.935483870967744</v>
      </c>
      <c r="Q982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 s="6">
        <f t="shared" si="79"/>
        <v>45.041666666671517</v>
      </c>
    </row>
    <row r="983" spans="1:21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75"/>
        <v>1.2375123751237513E-2</v>
      </c>
      <c r="P983" s="6">
        <f t="shared" si="76"/>
        <v>2.75</v>
      </c>
      <c r="Q983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 s="6">
        <f t="shared" si="79"/>
        <v>30</v>
      </c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75"/>
        <v>1.7142857142857144E-2</v>
      </c>
      <c r="P984" s="6">
        <f t="shared" si="76"/>
        <v>1</v>
      </c>
      <c r="Q984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 s="6">
        <f t="shared" si="79"/>
        <v>30</v>
      </c>
    </row>
    <row r="985" spans="1:21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75"/>
        <v>29.506136117214709</v>
      </c>
      <c r="P985" s="6">
        <f t="shared" si="76"/>
        <v>171.79329608938548</v>
      </c>
      <c r="Q985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 s="6">
        <f t="shared" si="79"/>
        <v>31.203182870369346</v>
      </c>
    </row>
    <row r="986" spans="1:21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75"/>
        <v>1.06</v>
      </c>
      <c r="P986" s="6">
        <f t="shared" si="76"/>
        <v>35.333333333333336</v>
      </c>
      <c r="Q986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 s="6">
        <f t="shared" si="79"/>
        <v>29.958333333343035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75"/>
        <v>6.293333333333333</v>
      </c>
      <c r="P987" s="6">
        <f t="shared" si="76"/>
        <v>82.086956521739125</v>
      </c>
      <c r="Q987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 s="6">
        <f t="shared" si="79"/>
        <v>29.990624999991269</v>
      </c>
    </row>
    <row r="988" spans="1:21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75"/>
        <v>12.75</v>
      </c>
      <c r="P988" s="6">
        <f t="shared" si="76"/>
        <v>110.8695652173913</v>
      </c>
      <c r="Q988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 s="6">
        <f t="shared" si="79"/>
        <v>54.232638888890506</v>
      </c>
    </row>
    <row r="989" spans="1:21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75"/>
        <v>13.22</v>
      </c>
      <c r="P989" s="6">
        <f t="shared" si="76"/>
        <v>161.21951219512195</v>
      </c>
      <c r="Q989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 s="6">
        <f t="shared" si="79"/>
        <v>40</v>
      </c>
    </row>
    <row r="990" spans="1:21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75"/>
        <v>0</v>
      </c>
      <c r="P990" s="6">
        <f t="shared" si="76"/>
        <v>0</v>
      </c>
      <c r="Q990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 s="6">
        <f t="shared" si="79"/>
        <v>30</v>
      </c>
    </row>
    <row r="991" spans="1:21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75"/>
        <v>16.77</v>
      </c>
      <c r="P991" s="6">
        <f t="shared" si="76"/>
        <v>52.40625</v>
      </c>
      <c r="Q991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 s="6">
        <f t="shared" si="79"/>
        <v>30</v>
      </c>
    </row>
    <row r="992" spans="1:21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75"/>
        <v>0.104</v>
      </c>
      <c r="P992" s="6">
        <f t="shared" si="76"/>
        <v>13</v>
      </c>
      <c r="Q992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 s="6">
        <f t="shared" si="79"/>
        <v>30</v>
      </c>
    </row>
    <row r="993" spans="1:21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75"/>
        <v>4.24</v>
      </c>
      <c r="P993" s="6">
        <f t="shared" si="76"/>
        <v>30.285714285714285</v>
      </c>
      <c r="Q993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 s="6">
        <f t="shared" si="79"/>
        <v>25.02861111110542</v>
      </c>
    </row>
    <row r="994" spans="1:21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75"/>
        <v>0.46699999999999997</v>
      </c>
      <c r="P994" s="6">
        <f t="shared" si="76"/>
        <v>116.75</v>
      </c>
      <c r="Q994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 s="6">
        <f t="shared" si="79"/>
        <v>59.958333333335759</v>
      </c>
    </row>
    <row r="995" spans="1:21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75"/>
        <v>25.087142857142858</v>
      </c>
      <c r="P995" s="6">
        <f t="shared" si="76"/>
        <v>89.59693877551021</v>
      </c>
      <c r="Q995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 s="6">
        <f t="shared" si="79"/>
        <v>33.243425925917109</v>
      </c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75"/>
        <v>2.3345000000000002</v>
      </c>
      <c r="P996" s="6">
        <f t="shared" si="76"/>
        <v>424.45454545454544</v>
      </c>
      <c r="Q996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 s="6">
        <f t="shared" si="79"/>
        <v>52.694560185183946</v>
      </c>
    </row>
    <row r="997" spans="1:21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75"/>
        <v>7.26</v>
      </c>
      <c r="P997" s="6">
        <f t="shared" si="76"/>
        <v>80.666666666666671</v>
      </c>
      <c r="Q997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 s="6">
        <f t="shared" si="79"/>
        <v>24.725925925929914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75"/>
        <v>1.625</v>
      </c>
      <c r="P998" s="6">
        <f t="shared" si="76"/>
        <v>13</v>
      </c>
      <c r="Q998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 s="6">
        <f t="shared" si="79"/>
        <v>29.777314814818965</v>
      </c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75"/>
        <v>1.3</v>
      </c>
      <c r="P999" s="6">
        <f t="shared" si="76"/>
        <v>8.125</v>
      </c>
      <c r="Q999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 s="6">
        <f t="shared" si="79"/>
        <v>30.041666666664241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75"/>
        <v>58.558333333333337</v>
      </c>
      <c r="P1000" s="6">
        <f t="shared" si="76"/>
        <v>153.42794759825327</v>
      </c>
      <c r="Q1000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 s="6">
        <f t="shared" si="79"/>
        <v>45.041666666664241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75"/>
        <v>7.7886666666666677</v>
      </c>
      <c r="P1001" s="6">
        <f t="shared" si="76"/>
        <v>292.07499999999999</v>
      </c>
      <c r="Q1001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 s="6">
        <f t="shared" si="79"/>
        <v>30.035069444442343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75"/>
        <v>2.2157147647256061</v>
      </c>
      <c r="P1002" s="6">
        <f t="shared" si="76"/>
        <v>3304</v>
      </c>
      <c r="Q1002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 s="6">
        <f t="shared" si="79"/>
        <v>59.958333333328483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75"/>
        <v>104</v>
      </c>
      <c r="P1003" s="6">
        <f t="shared" si="76"/>
        <v>1300</v>
      </c>
      <c r="Q1003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 s="6">
        <f t="shared" si="79"/>
        <v>45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75"/>
        <v>29.6029602960296</v>
      </c>
      <c r="P1004" s="6">
        <f t="shared" si="76"/>
        <v>134.54545454545453</v>
      </c>
      <c r="Q1004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 s="6">
        <f t="shared" si="79"/>
        <v>29.565115740741021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75"/>
        <v>16.055</v>
      </c>
      <c r="P1005" s="6">
        <f t="shared" si="76"/>
        <v>214.06666666666666</v>
      </c>
      <c r="Q1005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 s="6">
        <f t="shared" si="79"/>
        <v>29.958333333335759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75"/>
        <v>82.207999999999998</v>
      </c>
      <c r="P1006" s="6">
        <f t="shared" si="76"/>
        <v>216.33684210526314</v>
      </c>
      <c r="Q1006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 s="6">
        <f t="shared" si="79"/>
        <v>30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75"/>
        <v>75.051000000000002</v>
      </c>
      <c r="P1007" s="6">
        <f t="shared" si="76"/>
        <v>932.31055900621118</v>
      </c>
      <c r="Q1007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 s="6">
        <f t="shared" si="79"/>
        <v>31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75"/>
        <v>5.8500000000000005</v>
      </c>
      <c r="P1008" s="6">
        <f t="shared" si="76"/>
        <v>29.25</v>
      </c>
      <c r="Q1008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 s="6">
        <f t="shared" si="79"/>
        <v>8.2591203703705105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75"/>
        <v>44.32</v>
      </c>
      <c r="P1009" s="6">
        <f t="shared" si="76"/>
        <v>174.94736842105263</v>
      </c>
      <c r="Q1009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 s="6">
        <f t="shared" si="79"/>
        <v>42.041666666664241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75"/>
        <v>0.26737967914438499</v>
      </c>
      <c r="P1010" s="6">
        <f t="shared" si="76"/>
        <v>250</v>
      </c>
      <c r="Q1010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 s="6">
        <f t="shared" si="79"/>
        <v>30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75"/>
        <v>13.13</v>
      </c>
      <c r="P1011" s="6">
        <f t="shared" si="76"/>
        <v>65</v>
      </c>
      <c r="Q1011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 s="6">
        <f t="shared" si="79"/>
        <v>30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75"/>
        <v>0.19088937093275488</v>
      </c>
      <c r="P1012" s="6">
        <f t="shared" si="76"/>
        <v>55</v>
      </c>
      <c r="Q1012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 s="6">
        <f t="shared" si="79"/>
        <v>56.294884259259561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75"/>
        <v>0.375</v>
      </c>
      <c r="P1013" s="6">
        <f t="shared" si="76"/>
        <v>75</v>
      </c>
      <c r="Q1013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 s="6">
        <f t="shared" si="79"/>
        <v>45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75"/>
        <v>21535.021000000001</v>
      </c>
      <c r="P1014" s="6">
        <f t="shared" si="76"/>
        <v>1389.3561935483872</v>
      </c>
      <c r="Q1014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 s="6">
        <f t="shared" si="79"/>
        <v>45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75"/>
        <v>34.527999999999999</v>
      </c>
      <c r="P1015" s="6">
        <f t="shared" si="76"/>
        <v>95.911111111111111</v>
      </c>
      <c r="Q1015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 s="6">
        <f t="shared" si="79"/>
        <v>27.999351851845859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75"/>
        <v>30.599999999999998</v>
      </c>
      <c r="P1016" s="6">
        <f t="shared" si="76"/>
        <v>191.25</v>
      </c>
      <c r="Q1016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 s="6">
        <f t="shared" si="79"/>
        <v>50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75"/>
        <v>2.666666666666667</v>
      </c>
      <c r="P1017" s="6">
        <f t="shared" si="76"/>
        <v>40</v>
      </c>
      <c r="Q1017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 s="6">
        <f t="shared" si="79"/>
        <v>30.041666666656965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75"/>
        <v>2.8420000000000001</v>
      </c>
      <c r="P1018" s="6">
        <f t="shared" si="76"/>
        <v>74.78947368421052</v>
      </c>
      <c r="Q1018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 s="6">
        <f t="shared" si="79"/>
        <v>44.958333333328483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75"/>
        <v>22.878799999999998</v>
      </c>
      <c r="P1019" s="6">
        <f t="shared" si="76"/>
        <v>161.11830985915492</v>
      </c>
      <c r="Q1019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 s="6">
        <f t="shared" si="79"/>
        <v>40.041666666664241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75"/>
        <v>3.105</v>
      </c>
      <c r="P1020" s="6">
        <f t="shared" si="76"/>
        <v>88.714285714285708</v>
      </c>
      <c r="Q1020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 s="6">
        <f t="shared" si="79"/>
        <v>30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75"/>
        <v>47.333333333333336</v>
      </c>
      <c r="P1021" s="6">
        <f t="shared" si="76"/>
        <v>53.25</v>
      </c>
      <c r="Q1021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 s="6">
        <f t="shared" si="79"/>
        <v>30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75"/>
        <v>205.54838709677421</v>
      </c>
      <c r="P1022" s="6">
        <f t="shared" si="76"/>
        <v>106.2</v>
      </c>
      <c r="Q1022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 s="6">
        <f t="shared" si="79"/>
        <v>29.96309027778625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75"/>
        <v>351.80366666666669</v>
      </c>
      <c r="P1023" s="6">
        <f t="shared" si="76"/>
        <v>22.079728033472804</v>
      </c>
      <c r="Q1023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 s="6">
        <f t="shared" si="79"/>
        <v>22.914687500000582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75"/>
        <v>114.9</v>
      </c>
      <c r="P1024" s="6">
        <f t="shared" si="76"/>
        <v>31.054054054054053</v>
      </c>
      <c r="Q1024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 s="6">
        <f t="shared" si="79"/>
        <v>30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75"/>
        <v>237.15</v>
      </c>
      <c r="P1025" s="6">
        <f t="shared" si="76"/>
        <v>36.206106870229007</v>
      </c>
      <c r="Q1025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 s="6">
        <f t="shared" si="79"/>
        <v>30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75"/>
        <v>118.63774999999998</v>
      </c>
      <c r="P1026" s="6">
        <f t="shared" si="76"/>
        <v>388.9762295081967</v>
      </c>
      <c r="Q1026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 s="6">
        <f t="shared" si="79"/>
        <v>30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80">IF(D1027&lt;&gt;0, (E1027/D1027)*100, 0)</f>
        <v>109.92831428571431</v>
      </c>
      <c r="P1027" s="6">
        <f t="shared" ref="P1027:P1090" si="81">IF(L1027&lt;&gt;0,E1027/L1027,0)</f>
        <v>71.848571428571432</v>
      </c>
      <c r="Q1027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 s="6">
        <f t="shared" ref="U1027:U1090" si="84">T1027-S1027</f>
        <v>29.958333333328483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80"/>
        <v>100.00828571428571</v>
      </c>
      <c r="P1028" s="6">
        <f t="shared" si="81"/>
        <v>57.381803278688523</v>
      </c>
      <c r="Q1028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 s="6">
        <f t="shared" si="84"/>
        <v>33.958333333335759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80"/>
        <v>103.09292094387415</v>
      </c>
      <c r="P1029" s="6">
        <f t="shared" si="81"/>
        <v>69.666666666666671</v>
      </c>
      <c r="Q1029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 s="6">
        <f t="shared" si="84"/>
        <v>30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80"/>
        <v>117.27000000000001</v>
      </c>
      <c r="P1030" s="6">
        <f t="shared" si="81"/>
        <v>45.988235294117644</v>
      </c>
      <c r="Q1030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 s="6">
        <f t="shared" si="84"/>
        <v>45.205960648141627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80"/>
        <v>111.75999999999999</v>
      </c>
      <c r="P1031" s="6">
        <f t="shared" si="81"/>
        <v>79.262411347517727</v>
      </c>
      <c r="Q1031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 s="6">
        <f t="shared" si="84"/>
        <v>54.204085648147156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80"/>
        <v>342.09999999999997</v>
      </c>
      <c r="P1032" s="6">
        <f t="shared" si="81"/>
        <v>43.031446540880502</v>
      </c>
      <c r="Q1032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 s="6">
        <f t="shared" si="84"/>
        <v>14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80"/>
        <v>107.4</v>
      </c>
      <c r="P1033" s="6">
        <f t="shared" si="81"/>
        <v>108.48484848484848</v>
      </c>
      <c r="Q1033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 s="6">
        <f t="shared" si="84"/>
        <v>30</v>
      </c>
    </row>
    <row r="1034" spans="1:2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80"/>
        <v>108.49703703703703</v>
      </c>
      <c r="P1034" s="6">
        <f t="shared" si="81"/>
        <v>61.029583333333335</v>
      </c>
      <c r="Q1034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 s="6">
        <f t="shared" si="84"/>
        <v>30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80"/>
        <v>102.86144578313252</v>
      </c>
      <c r="P1035" s="6">
        <f t="shared" si="81"/>
        <v>50.592592592592595</v>
      </c>
      <c r="Q1035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 s="6">
        <f t="shared" si="84"/>
        <v>28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80"/>
        <v>130.0018</v>
      </c>
      <c r="P1036" s="6">
        <f t="shared" si="81"/>
        <v>39.157168674698795</v>
      </c>
      <c r="Q1036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 s="6">
        <f t="shared" si="84"/>
        <v>31.999259259260725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80"/>
        <v>107.65217391304347</v>
      </c>
      <c r="P1037" s="6">
        <f t="shared" si="81"/>
        <v>65.15789473684211</v>
      </c>
      <c r="Q1037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 s="6">
        <f t="shared" si="84"/>
        <v>30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80"/>
        <v>112.36044444444444</v>
      </c>
      <c r="P1038" s="6">
        <f t="shared" si="81"/>
        <v>23.963127962085309</v>
      </c>
      <c r="Q1038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 s="6">
        <f t="shared" si="84"/>
        <v>31.884375000001455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80"/>
        <v>102.1</v>
      </c>
      <c r="P1039" s="6">
        <f t="shared" si="81"/>
        <v>48.61904761904762</v>
      </c>
      <c r="Q1039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 s="6">
        <f t="shared" si="84"/>
        <v>22.385856481472729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80"/>
        <v>145.33333333333334</v>
      </c>
      <c r="P1040" s="6">
        <f t="shared" si="81"/>
        <v>35.73770491803279</v>
      </c>
      <c r="Q1040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 s="6">
        <f t="shared" si="84"/>
        <v>29.958333333328483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80"/>
        <v>128.19999999999999</v>
      </c>
      <c r="P1041" s="6">
        <f t="shared" si="81"/>
        <v>21.366666666666667</v>
      </c>
      <c r="Q1041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 s="6">
        <f t="shared" si="84"/>
        <v>25.223310185181617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80"/>
        <v>0.29411764705882354</v>
      </c>
      <c r="P1042" s="6">
        <f t="shared" si="81"/>
        <v>250</v>
      </c>
      <c r="Q1042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 s="6">
        <f t="shared" si="84"/>
        <v>30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80"/>
        <v>0</v>
      </c>
      <c r="P1043" s="6">
        <f t="shared" si="81"/>
        <v>0</v>
      </c>
      <c r="Q1043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 s="6">
        <f t="shared" si="84"/>
        <v>20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80"/>
        <v>1.5384615384615385</v>
      </c>
      <c r="P1044" s="6">
        <f t="shared" si="81"/>
        <v>10</v>
      </c>
      <c r="Q1044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 s="6">
        <f t="shared" si="84"/>
        <v>42.720509259255778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80"/>
        <v>8.5370000000000008</v>
      </c>
      <c r="P1045" s="6">
        <f t="shared" si="81"/>
        <v>29.236301369863014</v>
      </c>
      <c r="Q1045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 s="6">
        <f t="shared" si="84"/>
        <v>30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80"/>
        <v>8.5714285714285715E-2</v>
      </c>
      <c r="P1046" s="6">
        <f t="shared" si="81"/>
        <v>3</v>
      </c>
      <c r="Q1046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 s="6">
        <f t="shared" si="84"/>
        <v>56.926145833334886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80"/>
        <v>2.6599999999999997</v>
      </c>
      <c r="P1047" s="6">
        <f t="shared" si="81"/>
        <v>33.25</v>
      </c>
      <c r="Q1047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 s="6">
        <f t="shared" si="84"/>
        <v>30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80"/>
        <v>0</v>
      </c>
      <c r="P1048" s="6">
        <f t="shared" si="81"/>
        <v>0</v>
      </c>
      <c r="Q1048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 s="6">
        <f t="shared" si="84"/>
        <v>45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80"/>
        <v>0.05</v>
      </c>
      <c r="P1049" s="6">
        <f t="shared" si="81"/>
        <v>1</v>
      </c>
      <c r="Q1049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 s="6">
        <f t="shared" si="84"/>
        <v>30.041666666671517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80"/>
        <v>1.4133333333333333</v>
      </c>
      <c r="P1050" s="6">
        <f t="shared" si="81"/>
        <v>53</v>
      </c>
      <c r="Q1050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 s="6">
        <f t="shared" si="84"/>
        <v>40</v>
      </c>
    </row>
    <row r="1051" spans="1:2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80"/>
        <v>0</v>
      </c>
      <c r="P1051" s="6">
        <f t="shared" si="81"/>
        <v>0</v>
      </c>
      <c r="Q1051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 s="6">
        <f t="shared" si="84"/>
        <v>30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80"/>
        <v>0</v>
      </c>
      <c r="P1052" s="6">
        <f t="shared" si="81"/>
        <v>0</v>
      </c>
      <c r="Q1052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 s="6">
        <f t="shared" si="84"/>
        <v>30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80"/>
        <v>0</v>
      </c>
      <c r="P1053" s="6">
        <f t="shared" si="81"/>
        <v>0</v>
      </c>
      <c r="Q1053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 s="6">
        <f t="shared" si="84"/>
        <v>28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80"/>
        <v>0</v>
      </c>
      <c r="P1054" s="6">
        <f t="shared" si="81"/>
        <v>0</v>
      </c>
      <c r="Q1054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 s="6">
        <f t="shared" si="84"/>
        <v>44.04218750000291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80"/>
        <v>1</v>
      </c>
      <c r="P1055" s="6">
        <f t="shared" si="81"/>
        <v>15</v>
      </c>
      <c r="Q1055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 s="6">
        <f t="shared" si="84"/>
        <v>25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80"/>
        <v>0</v>
      </c>
      <c r="P1056" s="6">
        <f t="shared" si="81"/>
        <v>0</v>
      </c>
      <c r="Q1056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 s="6">
        <f t="shared" si="84"/>
        <v>30.064826388887013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80"/>
        <v>0</v>
      </c>
      <c r="P1057" s="6">
        <f t="shared" si="81"/>
        <v>0</v>
      </c>
      <c r="Q1057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 s="6">
        <f t="shared" si="84"/>
        <v>30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80"/>
        <v>0</v>
      </c>
      <c r="P1058" s="6">
        <f t="shared" si="81"/>
        <v>0</v>
      </c>
      <c r="Q1058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 s="6">
        <f t="shared" si="84"/>
        <v>59.958333333343035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80"/>
        <v>0</v>
      </c>
      <c r="P1059" s="6">
        <f t="shared" si="81"/>
        <v>0</v>
      </c>
      <c r="Q1059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 s="6">
        <f t="shared" si="84"/>
        <v>30.041666666671517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80"/>
        <v>0</v>
      </c>
      <c r="P1060" s="6">
        <f t="shared" si="81"/>
        <v>0</v>
      </c>
      <c r="Q1060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 s="6">
        <f t="shared" si="84"/>
        <v>41.099039351851388</v>
      </c>
    </row>
    <row r="1061" spans="1:2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80"/>
        <v>0</v>
      </c>
      <c r="P1061" s="6">
        <f t="shared" si="81"/>
        <v>0</v>
      </c>
      <c r="Q1061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 s="6">
        <f t="shared" si="84"/>
        <v>29.958333333335759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80"/>
        <v>1</v>
      </c>
      <c r="P1062" s="6">
        <f t="shared" si="81"/>
        <v>50</v>
      </c>
      <c r="Q1062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 s="6">
        <f t="shared" si="84"/>
        <v>30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80"/>
        <v>0</v>
      </c>
      <c r="P1063" s="6">
        <f t="shared" si="81"/>
        <v>0</v>
      </c>
      <c r="Q1063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 s="6">
        <f t="shared" si="84"/>
        <v>59.764953703706851</v>
      </c>
    </row>
    <row r="1064" spans="1:2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80"/>
        <v>95.477386934673376</v>
      </c>
      <c r="P1064" s="6">
        <f t="shared" si="81"/>
        <v>47.5</v>
      </c>
      <c r="Q1064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 s="6">
        <f t="shared" si="84"/>
        <v>7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80"/>
        <v>0</v>
      </c>
      <c r="P1065" s="6">
        <f t="shared" si="81"/>
        <v>0</v>
      </c>
      <c r="Q1065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 s="6">
        <f t="shared" si="84"/>
        <v>30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80"/>
        <v>8.974444444444444</v>
      </c>
      <c r="P1066" s="6">
        <f t="shared" si="81"/>
        <v>65.666666666666671</v>
      </c>
      <c r="Q1066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 s="6">
        <f t="shared" si="84"/>
        <v>45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80"/>
        <v>2.7</v>
      </c>
      <c r="P1067" s="6">
        <f t="shared" si="81"/>
        <v>16.2</v>
      </c>
      <c r="Q1067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 s="6">
        <f t="shared" si="84"/>
        <v>28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80"/>
        <v>3.3673333333333333</v>
      </c>
      <c r="P1068" s="6">
        <f t="shared" si="81"/>
        <v>34.128378378378379</v>
      </c>
      <c r="Q1068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 s="6">
        <f t="shared" si="84"/>
        <v>45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80"/>
        <v>26</v>
      </c>
      <c r="P1069" s="6">
        <f t="shared" si="81"/>
        <v>13</v>
      </c>
      <c r="Q1069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 s="6">
        <f t="shared" si="84"/>
        <v>30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80"/>
        <v>0.15</v>
      </c>
      <c r="P1070" s="6">
        <f t="shared" si="81"/>
        <v>11.25</v>
      </c>
      <c r="Q1070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 s="6">
        <f t="shared" si="84"/>
        <v>29.958333333343035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80"/>
        <v>38.636363636363633</v>
      </c>
      <c r="P1071" s="6">
        <f t="shared" si="81"/>
        <v>40.476190476190474</v>
      </c>
      <c r="Q1071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 s="6">
        <f t="shared" si="84"/>
        <v>32.041666666671517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80"/>
        <v>0.70000000000000007</v>
      </c>
      <c r="P1072" s="6">
        <f t="shared" si="81"/>
        <v>35</v>
      </c>
      <c r="Q1072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 s="6">
        <f t="shared" si="84"/>
        <v>20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80"/>
        <v>0</v>
      </c>
      <c r="P1073" s="6">
        <f t="shared" si="81"/>
        <v>0</v>
      </c>
      <c r="Q1073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 s="6">
        <f t="shared" si="84"/>
        <v>30.041666666671517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80"/>
        <v>6.8000000000000005E-2</v>
      </c>
      <c r="P1074" s="6">
        <f t="shared" si="81"/>
        <v>12.75</v>
      </c>
      <c r="Q1074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 s="6">
        <f t="shared" si="84"/>
        <v>30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80"/>
        <v>1.3333333333333335</v>
      </c>
      <c r="P1075" s="6">
        <f t="shared" si="81"/>
        <v>10</v>
      </c>
      <c r="Q1075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 s="6">
        <f t="shared" si="84"/>
        <v>30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80"/>
        <v>6.3092592592592585</v>
      </c>
      <c r="P1076" s="6">
        <f t="shared" si="81"/>
        <v>113.56666666666666</v>
      </c>
      <c r="Q1076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 s="6">
        <f t="shared" si="84"/>
        <v>30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80"/>
        <v>4.5</v>
      </c>
      <c r="P1077" s="6">
        <f t="shared" si="81"/>
        <v>15</v>
      </c>
      <c r="Q1077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 s="6">
        <f t="shared" si="84"/>
        <v>30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80"/>
        <v>62.765333333333331</v>
      </c>
      <c r="P1078" s="6">
        <f t="shared" si="81"/>
        <v>48.281025641025643</v>
      </c>
      <c r="Q1078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 s="6">
        <f t="shared" si="84"/>
        <v>55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80"/>
        <v>29.376000000000001</v>
      </c>
      <c r="P1079" s="6">
        <f t="shared" si="81"/>
        <v>43.976047904191617</v>
      </c>
      <c r="Q1079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 s="6">
        <f t="shared" si="84"/>
        <v>30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80"/>
        <v>7.5</v>
      </c>
      <c r="P1080" s="6">
        <f t="shared" si="81"/>
        <v>9</v>
      </c>
      <c r="Q1080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 s="6">
        <f t="shared" si="84"/>
        <v>45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80"/>
        <v>2.6076923076923078</v>
      </c>
      <c r="P1081" s="6">
        <f t="shared" si="81"/>
        <v>37.666666666666664</v>
      </c>
      <c r="Q1081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 s="6">
        <f t="shared" si="84"/>
        <v>25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80"/>
        <v>9.1050000000000004</v>
      </c>
      <c r="P1082" s="6">
        <f t="shared" si="81"/>
        <v>18.581632653061224</v>
      </c>
      <c r="Q1082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 s="6">
        <f t="shared" si="84"/>
        <v>30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80"/>
        <v>1.7647058823529412E-2</v>
      </c>
      <c r="P1083" s="6">
        <f t="shared" si="81"/>
        <v>3</v>
      </c>
      <c r="Q1083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 s="6">
        <f t="shared" si="84"/>
        <v>30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80"/>
        <v>0.55999999999999994</v>
      </c>
      <c r="P1084" s="6">
        <f t="shared" si="81"/>
        <v>18.666666666666668</v>
      </c>
      <c r="Q1084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 s="6">
        <f t="shared" si="84"/>
        <v>30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80"/>
        <v>0.82000000000000006</v>
      </c>
      <c r="P1085" s="6">
        <f t="shared" si="81"/>
        <v>410</v>
      </c>
      <c r="Q1085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 s="6">
        <f t="shared" si="84"/>
        <v>60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80"/>
        <v>0</v>
      </c>
      <c r="P1086" s="6">
        <f t="shared" si="81"/>
        <v>0</v>
      </c>
      <c r="Q1086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 s="6">
        <f t="shared" si="84"/>
        <v>30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80"/>
        <v>3.42</v>
      </c>
      <c r="P1087" s="6">
        <f t="shared" si="81"/>
        <v>114</v>
      </c>
      <c r="Q1087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 s="6">
        <f t="shared" si="84"/>
        <v>29.958333333335759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80"/>
        <v>8.3333333333333343E-2</v>
      </c>
      <c r="P1088" s="6">
        <f t="shared" si="81"/>
        <v>7.5</v>
      </c>
      <c r="Q1088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 s="6">
        <f t="shared" si="84"/>
        <v>30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80"/>
        <v>0</v>
      </c>
      <c r="P1089" s="6">
        <f t="shared" si="81"/>
        <v>0</v>
      </c>
      <c r="Q1089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 s="6">
        <f t="shared" si="84"/>
        <v>30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80"/>
        <v>14.182977777777777</v>
      </c>
      <c r="P1090" s="6">
        <f t="shared" si="81"/>
        <v>43.41727891156463</v>
      </c>
      <c r="Q1090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 s="6">
        <f t="shared" si="84"/>
        <v>30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85">IF(D1091&lt;&gt;0, (E1091/D1091)*100, 0)</f>
        <v>7.8266666666666662</v>
      </c>
      <c r="P1091" s="6">
        <f t="shared" ref="P1091:P1154" si="86">IF(L1091&lt;&gt;0,E1091/L1091,0)</f>
        <v>23.959183673469386</v>
      </c>
      <c r="Q1091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 s="6">
        <f t="shared" ref="U1091:U1154" si="89">T1091-S1091</f>
        <v>30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85"/>
        <v>3.8464497269020695E-2</v>
      </c>
      <c r="P1092" s="6">
        <f t="shared" si="86"/>
        <v>5</v>
      </c>
      <c r="Q1092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 s="6">
        <f t="shared" si="89"/>
        <v>30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85"/>
        <v>12.5</v>
      </c>
      <c r="P1093" s="6">
        <f t="shared" si="86"/>
        <v>12.5</v>
      </c>
      <c r="Q1093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 s="6">
        <f t="shared" si="89"/>
        <v>29.958333333328483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85"/>
        <v>1.05</v>
      </c>
      <c r="P1094" s="6">
        <f t="shared" si="86"/>
        <v>3</v>
      </c>
      <c r="Q1094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 s="6">
        <f t="shared" si="89"/>
        <v>30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85"/>
        <v>14.083333333333334</v>
      </c>
      <c r="P1095" s="6">
        <f t="shared" si="86"/>
        <v>10.5625</v>
      </c>
      <c r="Q1095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 s="6">
        <f t="shared" si="89"/>
        <v>15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85"/>
        <v>18.300055555555556</v>
      </c>
      <c r="P1096" s="6">
        <f t="shared" si="86"/>
        <v>122.00037037037038</v>
      </c>
      <c r="Q1096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 s="6">
        <f t="shared" si="89"/>
        <v>30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85"/>
        <v>5.0347999999999997</v>
      </c>
      <c r="P1097" s="6">
        <f t="shared" si="86"/>
        <v>267.80851063829789</v>
      </c>
      <c r="Q1097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 s="6">
        <f t="shared" si="89"/>
        <v>30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85"/>
        <v>17.933333333333334</v>
      </c>
      <c r="P1098" s="6">
        <f t="shared" si="86"/>
        <v>74.206896551724142</v>
      </c>
      <c r="Q1098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 s="6">
        <f t="shared" si="89"/>
        <v>30.627847222225682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85"/>
        <v>4.7E-2</v>
      </c>
      <c r="P1099" s="6">
        <f t="shared" si="86"/>
        <v>6.7142857142857144</v>
      </c>
      <c r="Q1099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 s="6">
        <f t="shared" si="89"/>
        <v>40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85"/>
        <v>7.2120000000000006</v>
      </c>
      <c r="P1100" s="6">
        <f t="shared" si="86"/>
        <v>81.954545454545453</v>
      </c>
      <c r="Q1100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 s="6">
        <f t="shared" si="89"/>
        <v>30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85"/>
        <v>0.5</v>
      </c>
      <c r="P1101" s="6">
        <f t="shared" si="86"/>
        <v>25</v>
      </c>
      <c r="Q1101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 s="6">
        <f t="shared" si="89"/>
        <v>30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85"/>
        <v>2.5</v>
      </c>
      <c r="P1102" s="6">
        <f t="shared" si="86"/>
        <v>10</v>
      </c>
      <c r="Q1102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 s="6">
        <f t="shared" si="89"/>
        <v>30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85"/>
        <v>4.1000000000000002E-2</v>
      </c>
      <c r="P1103" s="6">
        <f t="shared" si="86"/>
        <v>6.833333333333333</v>
      </c>
      <c r="Q1103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 s="6">
        <f t="shared" si="89"/>
        <v>26.985902777771116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85"/>
        <v>5.3125</v>
      </c>
      <c r="P1104" s="6">
        <f t="shared" si="86"/>
        <v>17.708333333333332</v>
      </c>
      <c r="Q1104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 s="6">
        <f t="shared" si="89"/>
        <v>40.203877314808778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85"/>
        <v>1.6199999999999999</v>
      </c>
      <c r="P1105" s="6">
        <f t="shared" si="86"/>
        <v>16.2</v>
      </c>
      <c r="Q1105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 s="6">
        <f t="shared" si="89"/>
        <v>60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85"/>
        <v>4.9516666666666671</v>
      </c>
      <c r="P1106" s="6">
        <f t="shared" si="86"/>
        <v>80.297297297297291</v>
      </c>
      <c r="Q1106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 s="6">
        <f t="shared" si="89"/>
        <v>30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85"/>
        <v>0.159</v>
      </c>
      <c r="P1107" s="6">
        <f t="shared" si="86"/>
        <v>71.55</v>
      </c>
      <c r="Q1107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 s="6">
        <f t="shared" si="89"/>
        <v>29.958333333335759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85"/>
        <v>41.25</v>
      </c>
      <c r="P1108" s="6">
        <f t="shared" si="86"/>
        <v>23.571428571428573</v>
      </c>
      <c r="Q1108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 s="6">
        <f t="shared" si="89"/>
        <v>29.958333333328483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85"/>
        <v>0</v>
      </c>
      <c r="P1109" s="6">
        <f t="shared" si="86"/>
        <v>0</v>
      </c>
      <c r="Q1109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 s="6">
        <f t="shared" si="89"/>
        <v>30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85"/>
        <v>2.93</v>
      </c>
      <c r="P1110" s="6">
        <f t="shared" si="86"/>
        <v>34.88095238095238</v>
      </c>
      <c r="Q1110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 s="6">
        <f t="shared" si="89"/>
        <v>59.958333333335759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85"/>
        <v>0.44999999999999996</v>
      </c>
      <c r="P1111" s="6">
        <f t="shared" si="86"/>
        <v>15</v>
      </c>
      <c r="Q1111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 s="6">
        <f t="shared" si="89"/>
        <v>30.041666666656965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85"/>
        <v>0.51</v>
      </c>
      <c r="P1112" s="6">
        <f t="shared" si="86"/>
        <v>23.181818181818183</v>
      </c>
      <c r="Q1112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 s="6">
        <f t="shared" si="89"/>
        <v>30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85"/>
        <v>0.04</v>
      </c>
      <c r="P1113" s="6">
        <f t="shared" si="86"/>
        <v>1</v>
      </c>
      <c r="Q1113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 s="6">
        <f t="shared" si="89"/>
        <v>30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85"/>
        <v>35.537409090909087</v>
      </c>
      <c r="P1114" s="6">
        <f t="shared" si="86"/>
        <v>100.23371794871794</v>
      </c>
      <c r="Q1114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 s="6">
        <f t="shared" si="89"/>
        <v>59.594780092593282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85"/>
        <v>0.5</v>
      </c>
      <c r="P1115" s="6">
        <f t="shared" si="86"/>
        <v>5</v>
      </c>
      <c r="Q1115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 s="6">
        <f t="shared" si="89"/>
        <v>30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85"/>
        <v>0.16666666666666669</v>
      </c>
      <c r="P1116" s="6">
        <f t="shared" si="86"/>
        <v>3.3333333333333335</v>
      </c>
      <c r="Q1116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 s="6">
        <f t="shared" si="89"/>
        <v>30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85"/>
        <v>0.13250000000000001</v>
      </c>
      <c r="P1117" s="6">
        <f t="shared" si="86"/>
        <v>13.25</v>
      </c>
      <c r="Q1117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 s="6">
        <f t="shared" si="89"/>
        <v>29.958333333335759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85"/>
        <v>3.5704000000000007E-2</v>
      </c>
      <c r="P1118" s="6">
        <f t="shared" si="86"/>
        <v>17.852</v>
      </c>
      <c r="Q1118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 s="6">
        <f t="shared" si="89"/>
        <v>60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85"/>
        <v>8.3000000000000007</v>
      </c>
      <c r="P1119" s="6">
        <f t="shared" si="86"/>
        <v>10.375</v>
      </c>
      <c r="Q1119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 s="6">
        <f t="shared" si="89"/>
        <v>30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85"/>
        <v>2.4222222222222221</v>
      </c>
      <c r="P1120" s="6">
        <f t="shared" si="86"/>
        <v>36.333333333333336</v>
      </c>
      <c r="Q1120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 s="6">
        <f t="shared" si="89"/>
        <v>29.958333333335759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85"/>
        <v>0.23809523809523811</v>
      </c>
      <c r="P1121" s="6">
        <f t="shared" si="86"/>
        <v>5</v>
      </c>
      <c r="Q1121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 s="6">
        <f t="shared" si="89"/>
        <v>13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85"/>
        <v>0</v>
      </c>
      <c r="P1122" s="6">
        <f t="shared" si="86"/>
        <v>0</v>
      </c>
      <c r="Q1122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 s="6">
        <f t="shared" si="89"/>
        <v>45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85"/>
        <v>1.1599999999999999E-2</v>
      </c>
      <c r="P1123" s="6">
        <f t="shared" si="86"/>
        <v>5.8</v>
      </c>
      <c r="Q1123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 s="6">
        <f t="shared" si="89"/>
        <v>29.958333333328483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85"/>
        <v>0</v>
      </c>
      <c r="P1124" s="6">
        <f t="shared" si="86"/>
        <v>0</v>
      </c>
      <c r="Q1124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 s="6">
        <f t="shared" si="89"/>
        <v>14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85"/>
        <v>0.22</v>
      </c>
      <c r="P1125" s="6">
        <f t="shared" si="86"/>
        <v>3.6666666666666665</v>
      </c>
      <c r="Q1125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 s="6">
        <f t="shared" si="89"/>
        <v>30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85"/>
        <v>0.47222222222222221</v>
      </c>
      <c r="P1126" s="6">
        <f t="shared" si="86"/>
        <v>60.714285714285715</v>
      </c>
      <c r="Q1126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 s="6">
        <f t="shared" si="89"/>
        <v>30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85"/>
        <v>0</v>
      </c>
      <c r="P1127" s="6">
        <f t="shared" si="86"/>
        <v>0</v>
      </c>
      <c r="Q1127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 s="6">
        <f t="shared" si="89"/>
        <v>60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85"/>
        <v>0.5</v>
      </c>
      <c r="P1128" s="6">
        <f t="shared" si="86"/>
        <v>5</v>
      </c>
      <c r="Q1128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 s="6">
        <f t="shared" si="89"/>
        <v>30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85"/>
        <v>1.6714285714285713</v>
      </c>
      <c r="P1129" s="6">
        <f t="shared" si="86"/>
        <v>25.434782608695652</v>
      </c>
      <c r="Q1129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 s="6">
        <f t="shared" si="89"/>
        <v>31.041666666664241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85"/>
        <v>0.1</v>
      </c>
      <c r="P1130" s="6">
        <f t="shared" si="86"/>
        <v>1</v>
      </c>
      <c r="Q1130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 s="6">
        <f t="shared" si="89"/>
        <v>30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85"/>
        <v>0.105</v>
      </c>
      <c r="P1131" s="6">
        <f t="shared" si="86"/>
        <v>10.5</v>
      </c>
      <c r="Q1131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 s="6">
        <f t="shared" si="89"/>
        <v>30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85"/>
        <v>0.22</v>
      </c>
      <c r="P1132" s="6">
        <f t="shared" si="86"/>
        <v>3.6666666666666665</v>
      </c>
      <c r="Q1132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 s="6">
        <f t="shared" si="89"/>
        <v>60.041666666664241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85"/>
        <v>0</v>
      </c>
      <c r="P1133" s="6">
        <f t="shared" si="86"/>
        <v>0</v>
      </c>
      <c r="Q1133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 s="6">
        <f t="shared" si="89"/>
        <v>30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85"/>
        <v>14.38</v>
      </c>
      <c r="P1134" s="6">
        <f t="shared" si="86"/>
        <v>110.61538461538461</v>
      </c>
      <c r="Q1134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 s="6">
        <f t="shared" si="89"/>
        <v>30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85"/>
        <v>0.66666666666666674</v>
      </c>
      <c r="P1135" s="6">
        <f t="shared" si="86"/>
        <v>20</v>
      </c>
      <c r="Q1135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 s="6">
        <f t="shared" si="89"/>
        <v>30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85"/>
        <v>4.0000000000000001E-3</v>
      </c>
      <c r="P1136" s="6">
        <f t="shared" si="86"/>
        <v>1</v>
      </c>
      <c r="Q1136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 s="6">
        <f t="shared" si="89"/>
        <v>13.904537037036789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85"/>
        <v>5</v>
      </c>
      <c r="P1137" s="6">
        <f t="shared" si="86"/>
        <v>50</v>
      </c>
      <c r="Q1137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 s="6">
        <f t="shared" si="89"/>
        <v>30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85"/>
        <v>6.4439140811455857</v>
      </c>
      <c r="P1138" s="6">
        <f t="shared" si="86"/>
        <v>45</v>
      </c>
      <c r="Q1138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 s="6">
        <f t="shared" si="89"/>
        <v>30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85"/>
        <v>39.5</v>
      </c>
      <c r="P1139" s="6">
        <f t="shared" si="86"/>
        <v>253.2051282051282</v>
      </c>
      <c r="Q1139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 s="6">
        <f t="shared" si="89"/>
        <v>30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85"/>
        <v>0.35714285714285715</v>
      </c>
      <c r="P1140" s="6">
        <f t="shared" si="86"/>
        <v>31.25</v>
      </c>
      <c r="Q1140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 s="6">
        <f t="shared" si="89"/>
        <v>20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85"/>
        <v>6.25E-2</v>
      </c>
      <c r="P1141" s="6">
        <f t="shared" si="86"/>
        <v>5</v>
      </c>
      <c r="Q1141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 s="6">
        <f t="shared" si="89"/>
        <v>30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85"/>
        <v>0</v>
      </c>
      <c r="P1142" s="6">
        <f t="shared" si="86"/>
        <v>0</v>
      </c>
      <c r="Q1142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 s="6">
        <f t="shared" si="89"/>
        <v>30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85"/>
        <v>0</v>
      </c>
      <c r="P1143" s="6">
        <f t="shared" si="86"/>
        <v>0</v>
      </c>
      <c r="Q1143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 s="6">
        <f t="shared" si="89"/>
        <v>30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85"/>
        <v>0</v>
      </c>
      <c r="P1144" s="6">
        <f t="shared" si="86"/>
        <v>0</v>
      </c>
      <c r="Q1144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 s="6">
        <f t="shared" si="89"/>
        <v>30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85"/>
        <v>0.41333333333333333</v>
      </c>
      <c r="P1145" s="6">
        <f t="shared" si="86"/>
        <v>23.25</v>
      </c>
      <c r="Q1145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 s="6">
        <f t="shared" si="89"/>
        <v>30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85"/>
        <v>0</v>
      </c>
      <c r="P1146" s="6">
        <f t="shared" si="86"/>
        <v>0</v>
      </c>
      <c r="Q1146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 s="6">
        <f t="shared" si="89"/>
        <v>30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85"/>
        <v>0.125</v>
      </c>
      <c r="P1147" s="6">
        <f t="shared" si="86"/>
        <v>100</v>
      </c>
      <c r="Q1147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 s="6">
        <f t="shared" si="89"/>
        <v>60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85"/>
        <v>8.8333333333333339</v>
      </c>
      <c r="P1148" s="6">
        <f t="shared" si="86"/>
        <v>44.166666666666664</v>
      </c>
      <c r="Q1148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 s="6">
        <f t="shared" si="89"/>
        <v>38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85"/>
        <v>0</v>
      </c>
      <c r="P1149" s="6">
        <f t="shared" si="86"/>
        <v>0</v>
      </c>
      <c r="Q1149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 s="6">
        <f t="shared" si="89"/>
        <v>60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85"/>
        <v>0.48666666666666669</v>
      </c>
      <c r="P1150" s="6">
        <f t="shared" si="86"/>
        <v>24.333333333333332</v>
      </c>
      <c r="Q1150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 s="6">
        <f t="shared" si="89"/>
        <v>30.041666666671517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85"/>
        <v>0.15</v>
      </c>
      <c r="P1151" s="6">
        <f t="shared" si="86"/>
        <v>37.5</v>
      </c>
      <c r="Q1151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 s="6">
        <f t="shared" si="89"/>
        <v>30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85"/>
        <v>10.08</v>
      </c>
      <c r="P1152" s="6">
        <f t="shared" si="86"/>
        <v>42</v>
      </c>
      <c r="Q1152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 s="6">
        <f t="shared" si="89"/>
        <v>60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85"/>
        <v>0</v>
      </c>
      <c r="P1153" s="6">
        <f t="shared" si="86"/>
        <v>0</v>
      </c>
      <c r="Q1153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 s="6">
        <f t="shared" si="89"/>
        <v>30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85"/>
        <v>5.6937500000000005</v>
      </c>
      <c r="P1154" s="6">
        <f t="shared" si="86"/>
        <v>60.733333333333334</v>
      </c>
      <c r="Q1154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 s="6">
        <f t="shared" si="89"/>
        <v>30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90">IF(D1155&lt;&gt;0, (E1155/D1155)*100, 0)</f>
        <v>0.625</v>
      </c>
      <c r="P1155" s="6">
        <f t="shared" ref="P1155:P1218" si="91">IF(L1155&lt;&gt;0,E1155/L1155,0)</f>
        <v>50</v>
      </c>
      <c r="Q1155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 s="6">
        <f t="shared" ref="U1155:U1218" si="94">T1155-S1155</f>
        <v>30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90"/>
        <v>6.5</v>
      </c>
      <c r="P1156" s="6">
        <f t="shared" si="91"/>
        <v>108.33333333333333</v>
      </c>
      <c r="Q1156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 s="6">
        <f t="shared" si="94"/>
        <v>30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90"/>
        <v>0.752</v>
      </c>
      <c r="P1157" s="6">
        <f t="shared" si="91"/>
        <v>23.5</v>
      </c>
      <c r="Q1157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 s="6">
        <f t="shared" si="94"/>
        <v>30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90"/>
        <v>0</v>
      </c>
      <c r="P1158" s="6">
        <f t="shared" si="91"/>
        <v>0</v>
      </c>
      <c r="Q1158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 s="6">
        <f t="shared" si="94"/>
        <v>30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90"/>
        <v>1.51</v>
      </c>
      <c r="P1159" s="6">
        <f t="shared" si="91"/>
        <v>50.333333333333336</v>
      </c>
      <c r="Q1159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 s="6">
        <f t="shared" si="94"/>
        <v>60.041666666671517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90"/>
        <v>0.46666666666666673</v>
      </c>
      <c r="P1160" s="6">
        <f t="shared" si="91"/>
        <v>11.666666666666666</v>
      </c>
      <c r="Q1160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 s="6">
        <f t="shared" si="94"/>
        <v>30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90"/>
        <v>0</v>
      </c>
      <c r="P1161" s="6">
        <f t="shared" si="91"/>
        <v>0</v>
      </c>
      <c r="Q1161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 s="6">
        <f t="shared" si="94"/>
        <v>30.929803240738693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90"/>
        <v>3.85</v>
      </c>
      <c r="P1162" s="6">
        <f t="shared" si="91"/>
        <v>60.789473684210527</v>
      </c>
      <c r="Q1162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 s="6">
        <f t="shared" si="94"/>
        <v>29.958333333343035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90"/>
        <v>0</v>
      </c>
      <c r="P1163" s="6">
        <f t="shared" si="91"/>
        <v>0</v>
      </c>
      <c r="Q1163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 s="6">
        <f t="shared" si="94"/>
        <v>21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90"/>
        <v>5.8333333333333341E-2</v>
      </c>
      <c r="P1164" s="6">
        <f t="shared" si="91"/>
        <v>17.5</v>
      </c>
      <c r="Q1164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 s="6">
        <f t="shared" si="94"/>
        <v>31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90"/>
        <v>0</v>
      </c>
      <c r="P1165" s="6">
        <f t="shared" si="91"/>
        <v>0</v>
      </c>
      <c r="Q1165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 s="6">
        <f t="shared" si="94"/>
        <v>30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90"/>
        <v>0</v>
      </c>
      <c r="P1166" s="6">
        <f t="shared" si="91"/>
        <v>0</v>
      </c>
      <c r="Q1166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 s="6">
        <f t="shared" si="94"/>
        <v>30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90"/>
        <v>20.705000000000002</v>
      </c>
      <c r="P1167" s="6">
        <f t="shared" si="91"/>
        <v>82.82</v>
      </c>
      <c r="Q1167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 s="6">
        <f t="shared" si="94"/>
        <v>34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90"/>
        <v>19.139999999999997</v>
      </c>
      <c r="P1168" s="6">
        <f t="shared" si="91"/>
        <v>358.875</v>
      </c>
      <c r="Q1168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 s="6">
        <f t="shared" si="94"/>
        <v>30.681226851855172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90"/>
        <v>1.6316666666666666</v>
      </c>
      <c r="P1169" s="6">
        <f t="shared" si="91"/>
        <v>61.1875</v>
      </c>
      <c r="Q1169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 s="6">
        <f t="shared" si="94"/>
        <v>31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90"/>
        <v>5.6666666666666661</v>
      </c>
      <c r="P1170" s="6">
        <f t="shared" si="91"/>
        <v>340</v>
      </c>
      <c r="Q1170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 s="6">
        <f t="shared" si="94"/>
        <v>30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90"/>
        <v>0.16999999999999998</v>
      </c>
      <c r="P1171" s="6">
        <f t="shared" si="91"/>
        <v>5.666666666666667</v>
      </c>
      <c r="Q1171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 s="6">
        <f t="shared" si="94"/>
        <v>30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90"/>
        <v>0.4</v>
      </c>
      <c r="P1172" s="6">
        <f t="shared" si="91"/>
        <v>50</v>
      </c>
      <c r="Q1172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 s="6">
        <f t="shared" si="94"/>
        <v>30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90"/>
        <v>0.1</v>
      </c>
      <c r="P1173" s="6">
        <f t="shared" si="91"/>
        <v>25</v>
      </c>
      <c r="Q1173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 s="6">
        <f t="shared" si="94"/>
        <v>18.041666666664241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90"/>
        <v>0</v>
      </c>
      <c r="P1174" s="6">
        <f t="shared" si="91"/>
        <v>0</v>
      </c>
      <c r="Q1174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 s="6">
        <f t="shared" si="94"/>
        <v>30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90"/>
        <v>2.4E-2</v>
      </c>
      <c r="P1175" s="6">
        <f t="shared" si="91"/>
        <v>30</v>
      </c>
      <c r="Q1175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 s="6">
        <f t="shared" si="94"/>
        <v>35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90"/>
        <v>5.9066666666666672</v>
      </c>
      <c r="P1176" s="6">
        <f t="shared" si="91"/>
        <v>46.631578947368418</v>
      </c>
      <c r="Q1176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 s="6">
        <f t="shared" si="94"/>
        <v>30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90"/>
        <v>2.9250000000000003</v>
      </c>
      <c r="P1177" s="6">
        <f t="shared" si="91"/>
        <v>65</v>
      </c>
      <c r="Q1177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 s="6">
        <f t="shared" si="94"/>
        <v>30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90"/>
        <v>5.7142857142857143E-3</v>
      </c>
      <c r="P1178" s="6">
        <f t="shared" si="91"/>
        <v>10</v>
      </c>
      <c r="Q1178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 s="6">
        <f t="shared" si="94"/>
        <v>54.522013888898073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90"/>
        <v>0</v>
      </c>
      <c r="P1179" s="6">
        <f t="shared" si="91"/>
        <v>0</v>
      </c>
      <c r="Q1179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 s="6">
        <f t="shared" si="94"/>
        <v>30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90"/>
        <v>6.6666666666666671E-3</v>
      </c>
      <c r="P1180" s="6">
        <f t="shared" si="91"/>
        <v>5</v>
      </c>
      <c r="Q1180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 s="6">
        <f t="shared" si="94"/>
        <v>30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90"/>
        <v>5.3333333333333339</v>
      </c>
      <c r="P1181" s="6">
        <f t="shared" si="91"/>
        <v>640</v>
      </c>
      <c r="Q1181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 s="6">
        <f t="shared" si="94"/>
        <v>30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90"/>
        <v>11.75</v>
      </c>
      <c r="P1182" s="6">
        <f t="shared" si="91"/>
        <v>69.117647058823536</v>
      </c>
      <c r="Q1182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 s="6">
        <f t="shared" si="94"/>
        <v>37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90"/>
        <v>8.0000000000000002E-3</v>
      </c>
      <c r="P1183" s="6">
        <f t="shared" si="91"/>
        <v>1.3333333333333333</v>
      </c>
      <c r="Q1183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 s="6">
        <f t="shared" si="94"/>
        <v>30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90"/>
        <v>4.2</v>
      </c>
      <c r="P1184" s="6">
        <f t="shared" si="91"/>
        <v>10.5</v>
      </c>
      <c r="Q1184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 s="6">
        <f t="shared" si="94"/>
        <v>18.868425925924385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90"/>
        <v>4</v>
      </c>
      <c r="P1185" s="6">
        <f t="shared" si="91"/>
        <v>33.333333333333336</v>
      </c>
      <c r="Q1185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 s="6">
        <f t="shared" si="94"/>
        <v>19.304594907414867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90"/>
        <v>104.93636363636362</v>
      </c>
      <c r="P1186" s="6">
        <f t="shared" si="91"/>
        <v>61.562666666666665</v>
      </c>
      <c r="Q1186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 s="6">
        <f t="shared" si="94"/>
        <v>31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90"/>
        <v>105.44</v>
      </c>
      <c r="P1187" s="6">
        <f t="shared" si="91"/>
        <v>118.73873873873873</v>
      </c>
      <c r="Q1187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 s="6">
        <f t="shared" si="94"/>
        <v>32.301516203704523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90"/>
        <v>106.73333333333332</v>
      </c>
      <c r="P1188" s="6">
        <f t="shared" si="91"/>
        <v>65.081300813008127</v>
      </c>
      <c r="Q1188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 s="6">
        <f t="shared" si="94"/>
        <v>33.082465277781012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90"/>
        <v>104.12571428571428</v>
      </c>
      <c r="P1189" s="6">
        <f t="shared" si="91"/>
        <v>130.15714285714284</v>
      </c>
      <c r="Q1189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 s="6">
        <f t="shared" si="94"/>
        <v>31.855057870372548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90"/>
        <v>160.54999999999998</v>
      </c>
      <c r="P1190" s="6">
        <f t="shared" si="91"/>
        <v>37.776470588235291</v>
      </c>
      <c r="Q1190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 s="6">
        <f t="shared" si="94"/>
        <v>21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90"/>
        <v>107.77777777777777</v>
      </c>
      <c r="P1191" s="6">
        <f t="shared" si="91"/>
        <v>112.79069767441861</v>
      </c>
      <c r="Q1191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 s="6">
        <f t="shared" si="94"/>
        <v>21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90"/>
        <v>135</v>
      </c>
      <c r="P1192" s="6">
        <f t="shared" si="91"/>
        <v>51.92307692307692</v>
      </c>
      <c r="Q1192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 s="6">
        <f t="shared" si="94"/>
        <v>30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90"/>
        <v>109.07407407407408</v>
      </c>
      <c r="P1193" s="6">
        <f t="shared" si="91"/>
        <v>89.242424242424249</v>
      </c>
      <c r="Q1193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 s="6">
        <f t="shared" si="94"/>
        <v>29.958333333328483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90"/>
        <v>290</v>
      </c>
      <c r="P1194" s="6">
        <f t="shared" si="91"/>
        <v>19.333333333333332</v>
      </c>
      <c r="Q1194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 s="6">
        <f t="shared" si="94"/>
        <v>30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90"/>
        <v>103.95714285714286</v>
      </c>
      <c r="P1195" s="6">
        <f t="shared" si="91"/>
        <v>79.967032967032964</v>
      </c>
      <c r="Q1195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 s="6">
        <f t="shared" si="94"/>
        <v>59.958333333328483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90"/>
        <v>322.24</v>
      </c>
      <c r="P1196" s="6">
        <f t="shared" si="91"/>
        <v>56.414565826330531</v>
      </c>
      <c r="Q1196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 s="6">
        <f t="shared" si="94"/>
        <v>30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90"/>
        <v>135</v>
      </c>
      <c r="P1197" s="6">
        <f t="shared" si="91"/>
        <v>79.411764705882348</v>
      </c>
      <c r="Q1197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 s="6">
        <f t="shared" si="94"/>
        <v>60.027164351849933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90"/>
        <v>269.91034482758624</v>
      </c>
      <c r="P1198" s="6">
        <f t="shared" si="91"/>
        <v>76.439453125</v>
      </c>
      <c r="Q1198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 s="6">
        <f t="shared" si="94"/>
        <v>30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90"/>
        <v>253.29333333333332</v>
      </c>
      <c r="P1199" s="6">
        <f t="shared" si="91"/>
        <v>121</v>
      </c>
      <c r="Q1199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 s="6">
        <f t="shared" si="94"/>
        <v>30.584560185183364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90"/>
        <v>260.59999999999997</v>
      </c>
      <c r="P1200" s="6">
        <f t="shared" si="91"/>
        <v>54.616766467065865</v>
      </c>
      <c r="Q1200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 s="6">
        <f t="shared" si="94"/>
        <v>35.505949074075033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90"/>
        <v>101.31677953348381</v>
      </c>
      <c r="P1201" s="6">
        <f t="shared" si="91"/>
        <v>299.22222222222223</v>
      </c>
      <c r="Q1201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 s="6">
        <f t="shared" si="94"/>
        <v>32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90"/>
        <v>125.60416666666667</v>
      </c>
      <c r="P1202" s="6">
        <f t="shared" si="91"/>
        <v>58.533980582524272</v>
      </c>
      <c r="Q1202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 s="6">
        <f t="shared" si="94"/>
        <v>21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90"/>
        <v>102.43783333333334</v>
      </c>
      <c r="P1203" s="6">
        <f t="shared" si="91"/>
        <v>55.371801801801809</v>
      </c>
      <c r="Q1203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 s="6">
        <f t="shared" si="94"/>
        <v>30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90"/>
        <v>199.244</v>
      </c>
      <c r="P1204" s="6">
        <f t="shared" si="91"/>
        <v>183.80442804428046</v>
      </c>
      <c r="Q1204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 s="6">
        <f t="shared" si="94"/>
        <v>30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90"/>
        <v>102.45398773006136</v>
      </c>
      <c r="P1205" s="6">
        <f t="shared" si="91"/>
        <v>165.34653465346534</v>
      </c>
      <c r="Q1205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 s="6">
        <f t="shared" si="94"/>
        <v>30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90"/>
        <v>102.94615384615385</v>
      </c>
      <c r="P1206" s="6">
        <f t="shared" si="91"/>
        <v>234.78947368421052</v>
      </c>
      <c r="Q1206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 s="6">
        <f t="shared" si="94"/>
        <v>44.460266203699575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90"/>
        <v>100.86153846153847</v>
      </c>
      <c r="P1207" s="6">
        <f t="shared" si="91"/>
        <v>211.48387096774192</v>
      </c>
      <c r="Q1207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 s="6">
        <f t="shared" si="94"/>
        <v>30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90"/>
        <v>114.99999999999999</v>
      </c>
      <c r="P1208" s="6">
        <f t="shared" si="91"/>
        <v>32.34375</v>
      </c>
      <c r="Q1208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 s="6">
        <f t="shared" si="94"/>
        <v>32.785729166658712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90"/>
        <v>104.16766467065868</v>
      </c>
      <c r="P1209" s="6">
        <f t="shared" si="91"/>
        <v>123.37588652482269</v>
      </c>
      <c r="Q1209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 s="6">
        <f t="shared" si="94"/>
        <v>29.986423611117061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90"/>
        <v>155.29999999999998</v>
      </c>
      <c r="P1210" s="6">
        <f t="shared" si="91"/>
        <v>207.06666666666666</v>
      </c>
      <c r="Q1210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 s="6">
        <f t="shared" si="94"/>
        <v>29.958333333335759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90"/>
        <v>106</v>
      </c>
      <c r="P1211" s="6">
        <f t="shared" si="91"/>
        <v>138.2608695652174</v>
      </c>
      <c r="Q1211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 s="6">
        <f t="shared" si="94"/>
        <v>30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90"/>
        <v>254.31499999999997</v>
      </c>
      <c r="P1212" s="6">
        <f t="shared" si="91"/>
        <v>493.81553398058253</v>
      </c>
      <c r="Q1212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 s="6">
        <f t="shared" si="94"/>
        <v>22.933194444442051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90"/>
        <v>101.1</v>
      </c>
      <c r="P1213" s="6">
        <f t="shared" si="91"/>
        <v>168.5</v>
      </c>
      <c r="Q1213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 s="6">
        <f t="shared" si="94"/>
        <v>15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90"/>
        <v>129.04</v>
      </c>
      <c r="P1214" s="6">
        <f t="shared" si="91"/>
        <v>38.867469879518069</v>
      </c>
      <c r="Q1214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 s="6">
        <f t="shared" si="94"/>
        <v>16.091493055559113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90"/>
        <v>102.23076923076924</v>
      </c>
      <c r="P1215" s="6">
        <f t="shared" si="91"/>
        <v>61.527777777777779</v>
      </c>
      <c r="Q1215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 s="6">
        <f t="shared" si="94"/>
        <v>35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90"/>
        <v>131.80000000000001</v>
      </c>
      <c r="P1216" s="6">
        <f t="shared" si="91"/>
        <v>105.44</v>
      </c>
      <c r="Q1216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 s="6">
        <f t="shared" si="94"/>
        <v>60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90"/>
        <v>786.0802000000001</v>
      </c>
      <c r="P1217" s="6">
        <f t="shared" si="91"/>
        <v>71.592003642987251</v>
      </c>
      <c r="Q1217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 s="6">
        <f t="shared" si="94"/>
        <v>30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90"/>
        <v>145.70000000000002</v>
      </c>
      <c r="P1218" s="6">
        <f t="shared" si="91"/>
        <v>91.882882882882882</v>
      </c>
      <c r="Q1218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 s="6">
        <f t="shared" si="94"/>
        <v>32.344016203700448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95">IF(D1219&lt;&gt;0, (E1219/D1219)*100, 0)</f>
        <v>102.60000000000001</v>
      </c>
      <c r="P1219" s="6">
        <f t="shared" ref="P1219:P1282" si="96">IF(L1219&lt;&gt;0,E1219/L1219,0)</f>
        <v>148.57377049180329</v>
      </c>
      <c r="Q1219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 s="6">
        <f t="shared" ref="U1219:U1282" si="99">T1219-S1219</f>
        <v>30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95"/>
        <v>172.27777777777777</v>
      </c>
      <c r="P1220" s="6">
        <f t="shared" si="96"/>
        <v>174.2134831460674</v>
      </c>
      <c r="Q1220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 s="6">
        <f t="shared" si="99"/>
        <v>30.462962962963502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95"/>
        <v>159.16819571865443</v>
      </c>
      <c r="P1221" s="6">
        <f t="shared" si="96"/>
        <v>102.86166007905139</v>
      </c>
      <c r="Q1221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 s="6">
        <f t="shared" si="99"/>
        <v>30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95"/>
        <v>103.76666666666668</v>
      </c>
      <c r="P1222" s="6">
        <f t="shared" si="96"/>
        <v>111.17857142857143</v>
      </c>
      <c r="Q1222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 s="6">
        <f t="shared" si="99"/>
        <v>30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95"/>
        <v>111.40954545454547</v>
      </c>
      <c r="P1223" s="6">
        <f t="shared" si="96"/>
        <v>23.796213592233013</v>
      </c>
      <c r="Q1223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 s="6">
        <f t="shared" si="99"/>
        <v>27.524444444439723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95"/>
        <v>280.375</v>
      </c>
      <c r="P1224" s="6">
        <f t="shared" si="96"/>
        <v>81.268115942028984</v>
      </c>
      <c r="Q1224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 s="6">
        <f t="shared" si="99"/>
        <v>30.446215277785086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95"/>
        <v>112.10606060606061</v>
      </c>
      <c r="P1225" s="6">
        <f t="shared" si="96"/>
        <v>116.21465968586388</v>
      </c>
      <c r="Q1225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 s="6">
        <f t="shared" si="99"/>
        <v>30.041666666671517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95"/>
        <v>7.0666666666666673</v>
      </c>
      <c r="P1226" s="6">
        <f t="shared" si="96"/>
        <v>58.888888888888886</v>
      </c>
      <c r="Q1226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 s="6">
        <f t="shared" si="99"/>
        <v>60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95"/>
        <v>4.3999999999999995</v>
      </c>
      <c r="P1227" s="6">
        <f t="shared" si="96"/>
        <v>44</v>
      </c>
      <c r="Q1227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 s="6">
        <f t="shared" si="99"/>
        <v>60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95"/>
        <v>3.8739999999999997</v>
      </c>
      <c r="P1228" s="6">
        <f t="shared" si="96"/>
        <v>48.424999999999997</v>
      </c>
      <c r="Q1228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 s="6">
        <f t="shared" si="99"/>
        <v>34.166886574072123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95"/>
        <v>0</v>
      </c>
      <c r="P1229" s="6">
        <f t="shared" si="96"/>
        <v>0</v>
      </c>
      <c r="Q1229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 s="6">
        <f t="shared" si="99"/>
        <v>30.372499999997672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95"/>
        <v>29.299999999999997</v>
      </c>
      <c r="P1230" s="6">
        <f t="shared" si="96"/>
        <v>61.041666666666664</v>
      </c>
      <c r="Q1230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 s="6">
        <f t="shared" si="99"/>
        <v>60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95"/>
        <v>0.90909090909090906</v>
      </c>
      <c r="P1231" s="6">
        <f t="shared" si="96"/>
        <v>25</v>
      </c>
      <c r="Q1231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 s="6">
        <f t="shared" si="99"/>
        <v>30.206863425926713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95"/>
        <v>0</v>
      </c>
      <c r="P1232" s="6">
        <f t="shared" si="96"/>
        <v>0</v>
      </c>
      <c r="Q1232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 s="6">
        <f t="shared" si="99"/>
        <v>30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95"/>
        <v>0</v>
      </c>
      <c r="P1233" s="6">
        <f t="shared" si="96"/>
        <v>0</v>
      </c>
      <c r="Q1233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 s="6">
        <f t="shared" si="99"/>
        <v>50.099907407413411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95"/>
        <v>0.8</v>
      </c>
      <c r="P1234" s="6">
        <f t="shared" si="96"/>
        <v>40</v>
      </c>
      <c r="Q1234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 s="6">
        <f t="shared" si="99"/>
        <v>47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95"/>
        <v>11.600000000000001</v>
      </c>
      <c r="P1235" s="6">
        <f t="shared" si="96"/>
        <v>19.333333333333332</v>
      </c>
      <c r="Q1235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 s="6">
        <f t="shared" si="99"/>
        <v>21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95"/>
        <v>0</v>
      </c>
      <c r="P1236" s="6">
        <f t="shared" si="96"/>
        <v>0</v>
      </c>
      <c r="Q1236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 s="6">
        <f t="shared" si="99"/>
        <v>30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95"/>
        <v>2.7873639500929119</v>
      </c>
      <c r="P1237" s="6">
        <f t="shared" si="96"/>
        <v>35</v>
      </c>
      <c r="Q1237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 s="6">
        <f t="shared" si="99"/>
        <v>40</v>
      </c>
    </row>
    <row r="1238" spans="1:2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95"/>
        <v>0</v>
      </c>
      <c r="P1238" s="6">
        <f t="shared" si="96"/>
        <v>0</v>
      </c>
      <c r="Q1238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 s="6">
        <f t="shared" si="99"/>
        <v>7.9865277777789743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95"/>
        <v>0</v>
      </c>
      <c r="P1239" s="6">
        <f t="shared" si="96"/>
        <v>0</v>
      </c>
      <c r="Q1239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 s="6">
        <f t="shared" si="99"/>
        <v>20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95"/>
        <v>17.8</v>
      </c>
      <c r="P1240" s="6">
        <f t="shared" si="96"/>
        <v>59.333333333333336</v>
      </c>
      <c r="Q1240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 s="6">
        <f t="shared" si="99"/>
        <v>30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95"/>
        <v>0</v>
      </c>
      <c r="P1241" s="6">
        <f t="shared" si="96"/>
        <v>0</v>
      </c>
      <c r="Q1241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 s="6">
        <f t="shared" si="99"/>
        <v>30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95"/>
        <v>3.0124999999999997</v>
      </c>
      <c r="P1242" s="6">
        <f t="shared" si="96"/>
        <v>30.125</v>
      </c>
      <c r="Q1242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 s="6">
        <f t="shared" si="99"/>
        <v>58.870405092588044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95"/>
        <v>50.739999999999995</v>
      </c>
      <c r="P1243" s="6">
        <f t="shared" si="96"/>
        <v>74.617647058823536</v>
      </c>
      <c r="Q1243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 s="6">
        <f t="shared" si="99"/>
        <v>22.411574074074451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95"/>
        <v>0.54884742041712409</v>
      </c>
      <c r="P1244" s="6">
        <f t="shared" si="96"/>
        <v>5</v>
      </c>
      <c r="Q1244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 s="6">
        <f t="shared" si="99"/>
        <v>15.388634259259561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95"/>
        <v>14.091666666666667</v>
      </c>
      <c r="P1245" s="6">
        <f t="shared" si="96"/>
        <v>44.5</v>
      </c>
      <c r="Q1245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 s="6">
        <f t="shared" si="99"/>
        <v>60.995706018518831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95"/>
        <v>103.8</v>
      </c>
      <c r="P1246" s="6">
        <f t="shared" si="96"/>
        <v>46.133333333333333</v>
      </c>
      <c r="Q1246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 s="6">
        <f t="shared" si="99"/>
        <v>31.049502314817801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95"/>
        <v>120.24999999999999</v>
      </c>
      <c r="P1247" s="6">
        <f t="shared" si="96"/>
        <v>141.47058823529412</v>
      </c>
      <c r="Q1247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 s="6">
        <f t="shared" si="99"/>
        <v>30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95"/>
        <v>117</v>
      </c>
      <c r="P1248" s="6">
        <f t="shared" si="96"/>
        <v>75.483870967741936</v>
      </c>
      <c r="Q1248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 s="6">
        <f t="shared" si="99"/>
        <v>45.041666666664241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95"/>
        <v>122.14285714285715</v>
      </c>
      <c r="P1249" s="6">
        <f t="shared" si="96"/>
        <v>85.5</v>
      </c>
      <c r="Q1249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 s="6">
        <f t="shared" si="99"/>
        <v>30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95"/>
        <v>151.63999999999999</v>
      </c>
      <c r="P1250" s="6">
        <f t="shared" si="96"/>
        <v>64.254237288135599</v>
      </c>
      <c r="Q1250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 s="6">
        <f t="shared" si="99"/>
        <v>35.634108796301007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95"/>
        <v>104.44</v>
      </c>
      <c r="P1251" s="6">
        <f t="shared" si="96"/>
        <v>64.46913580246914</v>
      </c>
      <c r="Q1251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 s="6">
        <f t="shared" si="99"/>
        <v>30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95"/>
        <v>200.15333333333331</v>
      </c>
      <c r="P1252" s="6">
        <f t="shared" si="96"/>
        <v>118.2007874015748</v>
      </c>
      <c r="Q1252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 s="6">
        <f t="shared" si="99"/>
        <v>45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95"/>
        <v>101.8</v>
      </c>
      <c r="P1253" s="6">
        <f t="shared" si="96"/>
        <v>82.540540540540547</v>
      </c>
      <c r="Q1253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 s="6">
        <f t="shared" si="99"/>
        <v>60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95"/>
        <v>137.65714285714284</v>
      </c>
      <c r="P1254" s="6">
        <f t="shared" si="96"/>
        <v>34.170212765957444</v>
      </c>
      <c r="Q1254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 s="6">
        <f t="shared" si="99"/>
        <v>28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95"/>
        <v>303833.2</v>
      </c>
      <c r="P1255" s="6">
        <f t="shared" si="96"/>
        <v>42.73322081575246</v>
      </c>
      <c r="Q1255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 s="6">
        <f t="shared" si="99"/>
        <v>30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95"/>
        <v>198.85074626865671</v>
      </c>
      <c r="P1256" s="6">
        <f t="shared" si="96"/>
        <v>94.489361702127653</v>
      </c>
      <c r="Q1256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 s="6">
        <f t="shared" si="99"/>
        <v>56.586273148146574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95"/>
        <v>202.36666666666667</v>
      </c>
      <c r="P1257" s="6">
        <f t="shared" si="96"/>
        <v>55.697247706422019</v>
      </c>
      <c r="Q1257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 s="6">
        <f t="shared" si="99"/>
        <v>30.041666666664241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95"/>
        <v>117.96376666666666</v>
      </c>
      <c r="P1258" s="6">
        <f t="shared" si="96"/>
        <v>98.030831024930734</v>
      </c>
      <c r="Q1258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 s="6">
        <f t="shared" si="99"/>
        <v>30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95"/>
        <v>294.72727272727275</v>
      </c>
      <c r="P1259" s="6">
        <f t="shared" si="96"/>
        <v>92.102272727272734</v>
      </c>
      <c r="Q1259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 s="6">
        <f t="shared" si="99"/>
        <v>48.958333333335759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95"/>
        <v>213.14633333333336</v>
      </c>
      <c r="P1260" s="6">
        <f t="shared" si="96"/>
        <v>38.175462686567165</v>
      </c>
      <c r="Q1260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 s="6">
        <f t="shared" si="99"/>
        <v>30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95"/>
        <v>104.24</v>
      </c>
      <c r="P1261" s="6">
        <f t="shared" si="96"/>
        <v>27.145833333333332</v>
      </c>
      <c r="Q1261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 s="6">
        <f t="shared" si="99"/>
        <v>32.19532407407678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95"/>
        <v>113.66666666666667</v>
      </c>
      <c r="P1262" s="6">
        <f t="shared" si="96"/>
        <v>50.689189189189186</v>
      </c>
      <c r="Q1262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 s="6">
        <f t="shared" si="99"/>
        <v>30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95"/>
        <v>101.25</v>
      </c>
      <c r="P1263" s="6">
        <f t="shared" si="96"/>
        <v>38.942307692307693</v>
      </c>
      <c r="Q1263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 s="6">
        <f t="shared" si="99"/>
        <v>30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95"/>
        <v>125.41538461538462</v>
      </c>
      <c r="P1264" s="6">
        <f t="shared" si="96"/>
        <v>77.638095238095232</v>
      </c>
      <c r="Q1264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 s="6">
        <f t="shared" si="99"/>
        <v>30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95"/>
        <v>119</v>
      </c>
      <c r="P1265" s="6">
        <f t="shared" si="96"/>
        <v>43.536585365853661</v>
      </c>
      <c r="Q1265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 s="6">
        <f t="shared" si="99"/>
        <v>34.957523148143082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95"/>
        <v>166.46153846153845</v>
      </c>
      <c r="P1266" s="6">
        <f t="shared" si="96"/>
        <v>31.823529411764707</v>
      </c>
      <c r="Q1266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 s="6">
        <f t="shared" si="99"/>
        <v>29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95"/>
        <v>119.14771428571429</v>
      </c>
      <c r="P1267" s="6">
        <f t="shared" si="96"/>
        <v>63.184393939393942</v>
      </c>
      <c r="Q1267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 s="6">
        <f t="shared" si="99"/>
        <v>47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95"/>
        <v>100.47368421052632</v>
      </c>
      <c r="P1268" s="6">
        <f t="shared" si="96"/>
        <v>190.9</v>
      </c>
      <c r="Q1268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 s="6">
        <f t="shared" si="99"/>
        <v>30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95"/>
        <v>101.8</v>
      </c>
      <c r="P1269" s="6">
        <f t="shared" si="96"/>
        <v>140.85534591194968</v>
      </c>
      <c r="Q1269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 s="6">
        <f t="shared" si="99"/>
        <v>30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95"/>
        <v>116.66666666666667</v>
      </c>
      <c r="P1270" s="6">
        <f t="shared" si="96"/>
        <v>76.92307692307692</v>
      </c>
      <c r="Q1270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 s="6">
        <f t="shared" si="99"/>
        <v>30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95"/>
        <v>108.64893617021276</v>
      </c>
      <c r="P1271" s="6">
        <f t="shared" si="96"/>
        <v>99.15533980582525</v>
      </c>
      <c r="Q1271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 s="6">
        <f t="shared" si="99"/>
        <v>30.176944444450783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95"/>
        <v>114.72</v>
      </c>
      <c r="P1272" s="6">
        <f t="shared" si="96"/>
        <v>67.881656804733723</v>
      </c>
      <c r="Q1272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 s="6">
        <f t="shared" si="99"/>
        <v>59.958333333328483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95"/>
        <v>101.8</v>
      </c>
      <c r="P1273" s="6">
        <f t="shared" si="96"/>
        <v>246.29032258064515</v>
      </c>
      <c r="Q1273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 s="6">
        <f t="shared" si="99"/>
        <v>30.041666666664241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95"/>
        <v>106</v>
      </c>
      <c r="P1274" s="6">
        <f t="shared" si="96"/>
        <v>189.28571428571428</v>
      </c>
      <c r="Q1274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 s="6">
        <f t="shared" si="99"/>
        <v>69.42153935184615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95"/>
        <v>103.49999999999999</v>
      </c>
      <c r="P1275" s="6">
        <f t="shared" si="96"/>
        <v>76.666666666666671</v>
      </c>
      <c r="Q1275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 s="6">
        <f t="shared" si="99"/>
        <v>30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95"/>
        <v>154.97535999999999</v>
      </c>
      <c r="P1276" s="6">
        <f t="shared" si="96"/>
        <v>82.963254817987149</v>
      </c>
      <c r="Q1276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 s="6">
        <f t="shared" si="99"/>
        <v>35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95"/>
        <v>162.14066666666668</v>
      </c>
      <c r="P1277" s="6">
        <f t="shared" si="96"/>
        <v>62.522107969151669</v>
      </c>
      <c r="Q1277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 s="6">
        <f t="shared" si="99"/>
        <v>35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95"/>
        <v>104.42100000000001</v>
      </c>
      <c r="P1278" s="6">
        <f t="shared" si="96"/>
        <v>46.06808823529412</v>
      </c>
      <c r="Q1278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 s="6">
        <f t="shared" si="99"/>
        <v>49.46241898147855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95"/>
        <v>106.12433333333333</v>
      </c>
      <c r="P1279" s="6">
        <f t="shared" si="96"/>
        <v>38.543946731234868</v>
      </c>
      <c r="Q1279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 s="6">
        <f t="shared" si="99"/>
        <v>35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95"/>
        <v>154.93846153846152</v>
      </c>
      <c r="P1280" s="6">
        <f t="shared" si="96"/>
        <v>53.005263157894738</v>
      </c>
      <c r="Q1280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 s="6">
        <f t="shared" si="99"/>
        <v>28.528171296296932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95"/>
        <v>110.77157238734421</v>
      </c>
      <c r="P1281" s="6">
        <f t="shared" si="96"/>
        <v>73.355396825396824</v>
      </c>
      <c r="Q1281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 s="6">
        <f t="shared" si="99"/>
        <v>39.958333333335759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95"/>
        <v>110.91186666666665</v>
      </c>
      <c r="P1282" s="6">
        <f t="shared" si="96"/>
        <v>127.97523076923076</v>
      </c>
      <c r="Q1282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 s="6">
        <f t="shared" si="99"/>
        <v>90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00">IF(D1283&lt;&gt;0, (E1283/D1283)*100, 0)</f>
        <v>110.71428571428572</v>
      </c>
      <c r="P1283" s="6">
        <f t="shared" ref="P1283:P1346" si="101">IF(L1283&lt;&gt;0,E1283/L1283,0)</f>
        <v>104.72972972972973</v>
      </c>
      <c r="Q1283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 s="6">
        <f t="shared" ref="U1283:U1346" si="104">T1283-S1283</f>
        <v>20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00"/>
        <v>123.61333333333333</v>
      </c>
      <c r="P1284" s="6">
        <f t="shared" si="101"/>
        <v>67.671532846715323</v>
      </c>
      <c r="Q1284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 s="6">
        <f t="shared" si="104"/>
        <v>30.732465277775191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00"/>
        <v>211.05</v>
      </c>
      <c r="P1285" s="6">
        <f t="shared" si="101"/>
        <v>95.931818181818187</v>
      </c>
      <c r="Q1285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 s="6">
        <f t="shared" si="104"/>
        <v>23.449201388888469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00"/>
        <v>101</v>
      </c>
      <c r="P1286" s="6">
        <f t="shared" si="101"/>
        <v>65.161290322580641</v>
      </c>
      <c r="Q1286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 s="6">
        <f t="shared" si="104"/>
        <v>23.472893518519413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00"/>
        <v>101.64999999999999</v>
      </c>
      <c r="P1287" s="6">
        <f t="shared" si="101"/>
        <v>32.269841269841272</v>
      </c>
      <c r="Q1287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 s="6">
        <f t="shared" si="104"/>
        <v>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00"/>
        <v>108.33333333333333</v>
      </c>
      <c r="P1288" s="6">
        <f t="shared" si="101"/>
        <v>81.25</v>
      </c>
      <c r="Q1288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 s="6">
        <f t="shared" si="104"/>
        <v>13.198761574065429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00"/>
        <v>242</v>
      </c>
      <c r="P1289" s="6">
        <f t="shared" si="101"/>
        <v>24.2</v>
      </c>
      <c r="Q1289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 s="6">
        <f t="shared" si="104"/>
        <v>60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00"/>
        <v>100.44999999999999</v>
      </c>
      <c r="P1290" s="6">
        <f t="shared" si="101"/>
        <v>65.868852459016395</v>
      </c>
      <c r="Q1290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 s="6">
        <f t="shared" si="104"/>
        <v>31.012002314819256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00"/>
        <v>125.06666666666666</v>
      </c>
      <c r="P1291" s="6">
        <f t="shared" si="101"/>
        <v>36.07692307692308</v>
      </c>
      <c r="Q1291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 s="6">
        <f t="shared" si="104"/>
        <v>30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00"/>
        <v>108.57142857142857</v>
      </c>
      <c r="P1292" s="6">
        <f t="shared" si="101"/>
        <v>44.186046511627907</v>
      </c>
      <c r="Q1292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 s="6">
        <f t="shared" si="104"/>
        <v>30.676030092596193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00"/>
        <v>145.70000000000002</v>
      </c>
      <c r="P1293" s="6">
        <f t="shared" si="101"/>
        <v>104.07142857142857</v>
      </c>
      <c r="Q1293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 s="6">
        <f t="shared" si="104"/>
        <v>36.638993055559695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00"/>
        <v>110.00000000000001</v>
      </c>
      <c r="P1294" s="6">
        <f t="shared" si="101"/>
        <v>35.96153846153846</v>
      </c>
      <c r="Q1294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 s="6">
        <f t="shared" si="104"/>
        <v>27.193425925921474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00"/>
        <v>102.23333333333333</v>
      </c>
      <c r="P1295" s="6">
        <f t="shared" si="101"/>
        <v>127.79166666666667</v>
      </c>
      <c r="Q1295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 s="6">
        <f t="shared" si="104"/>
        <v>30.041666666656965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00"/>
        <v>122</v>
      </c>
      <c r="P1296" s="6">
        <f t="shared" si="101"/>
        <v>27.727272727272727</v>
      </c>
      <c r="Q1296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 s="6">
        <f t="shared" si="104"/>
        <v>18.00466435184353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00"/>
        <v>101.96000000000001</v>
      </c>
      <c r="P1297" s="6">
        <f t="shared" si="101"/>
        <v>39.828125</v>
      </c>
      <c r="Q1297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 s="6">
        <f t="shared" si="104"/>
        <v>30.135451388880028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00"/>
        <v>141.1764705882353</v>
      </c>
      <c r="P1298" s="6">
        <f t="shared" si="101"/>
        <v>52.173913043478258</v>
      </c>
      <c r="Q1298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 s="6">
        <f t="shared" si="104"/>
        <v>19.958333333335759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00"/>
        <v>109.52500000000001</v>
      </c>
      <c r="P1299" s="6">
        <f t="shared" si="101"/>
        <v>92.037815126050418</v>
      </c>
      <c r="Q1299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 s="6">
        <f t="shared" si="104"/>
        <v>30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00"/>
        <v>104.65</v>
      </c>
      <c r="P1300" s="6">
        <f t="shared" si="101"/>
        <v>63.424242424242422</v>
      </c>
      <c r="Q1300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 s="6">
        <f t="shared" si="104"/>
        <v>30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00"/>
        <v>124</v>
      </c>
      <c r="P1301" s="6">
        <f t="shared" si="101"/>
        <v>135.625</v>
      </c>
      <c r="Q1301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 s="6">
        <f t="shared" si="104"/>
        <v>30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00"/>
        <v>135</v>
      </c>
      <c r="P1302" s="6">
        <f t="shared" si="101"/>
        <v>168.75</v>
      </c>
      <c r="Q1302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 s="6">
        <f t="shared" si="104"/>
        <v>39.114374999997381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00"/>
        <v>102.75000000000001</v>
      </c>
      <c r="P1303" s="6">
        <f t="shared" si="101"/>
        <v>70.862068965517238</v>
      </c>
      <c r="Q1303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 s="6">
        <f t="shared" si="104"/>
        <v>10.375254629630945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00"/>
        <v>100</v>
      </c>
      <c r="P1304" s="6">
        <f t="shared" si="101"/>
        <v>50</v>
      </c>
      <c r="Q1304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 s="6">
        <f t="shared" si="104"/>
        <v>30.041666666664241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00"/>
        <v>130.26085714285716</v>
      </c>
      <c r="P1305" s="6">
        <f t="shared" si="101"/>
        <v>42.214166666666671</v>
      </c>
      <c r="Q1305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 s="6">
        <f t="shared" si="104"/>
        <v>16.017129629624833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00"/>
        <v>39.627499999999998</v>
      </c>
      <c r="P1306" s="6">
        <f t="shared" si="101"/>
        <v>152.41346153846155</v>
      </c>
      <c r="Q1306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 s="6">
        <f t="shared" si="104"/>
        <v>59.958333333328483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00"/>
        <v>25.976666666666663</v>
      </c>
      <c r="P1307" s="6">
        <f t="shared" si="101"/>
        <v>90.616279069767444</v>
      </c>
      <c r="Q1307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 s="6">
        <f t="shared" si="104"/>
        <v>29.063564814816345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00"/>
        <v>65.24636363636364</v>
      </c>
      <c r="P1308" s="6">
        <f t="shared" si="101"/>
        <v>201.60393258426967</v>
      </c>
      <c r="Q1308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 s="6">
        <f t="shared" si="104"/>
        <v>30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00"/>
        <v>11.514000000000001</v>
      </c>
      <c r="P1309" s="6">
        <f t="shared" si="101"/>
        <v>127.93333333333334</v>
      </c>
      <c r="Q1309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 s="6">
        <f t="shared" si="104"/>
        <v>30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00"/>
        <v>11.360000000000001</v>
      </c>
      <c r="P1310" s="6">
        <f t="shared" si="101"/>
        <v>29.894736842105264</v>
      </c>
      <c r="Q1310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 s="6">
        <f t="shared" si="104"/>
        <v>40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00"/>
        <v>111.99130434782609</v>
      </c>
      <c r="P1311" s="6">
        <f t="shared" si="101"/>
        <v>367.97142857142859</v>
      </c>
      <c r="Q1311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 s="6">
        <f t="shared" si="104"/>
        <v>35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00"/>
        <v>15.5</v>
      </c>
      <c r="P1312" s="6">
        <f t="shared" si="101"/>
        <v>129.16666666666666</v>
      </c>
      <c r="Q1312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 s="6">
        <f t="shared" si="104"/>
        <v>45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00"/>
        <v>32.027999999999999</v>
      </c>
      <c r="P1313" s="6">
        <f t="shared" si="101"/>
        <v>800.7</v>
      </c>
      <c r="Q1313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 s="6">
        <f t="shared" si="104"/>
        <v>35.041666666671517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00"/>
        <v>0.60869565217391308</v>
      </c>
      <c r="P1314" s="6">
        <f t="shared" si="101"/>
        <v>28</v>
      </c>
      <c r="Q1314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 s="6">
        <f t="shared" si="104"/>
        <v>30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00"/>
        <v>31.114999999999998</v>
      </c>
      <c r="P1315" s="6">
        <f t="shared" si="101"/>
        <v>102.01639344262296</v>
      </c>
      <c r="Q1315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 s="6">
        <f t="shared" si="104"/>
        <v>30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00"/>
        <v>1.1266666666666667</v>
      </c>
      <c r="P1316" s="6">
        <f t="shared" si="101"/>
        <v>184.36363636363637</v>
      </c>
      <c r="Q1316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 s="6">
        <f t="shared" si="104"/>
        <v>60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00"/>
        <v>40.404000000000003</v>
      </c>
      <c r="P1317" s="6">
        <f t="shared" si="101"/>
        <v>162.91935483870967</v>
      </c>
      <c r="Q1317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 s="6">
        <f t="shared" si="104"/>
        <v>35.543425925934571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00"/>
        <v>1.3333333333333333E-3</v>
      </c>
      <c r="P1318" s="6">
        <f t="shared" si="101"/>
        <v>1</v>
      </c>
      <c r="Q1318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 s="6">
        <f t="shared" si="104"/>
        <v>35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00"/>
        <v>5.7334999999999994</v>
      </c>
      <c r="P1319" s="6">
        <f t="shared" si="101"/>
        <v>603.52631578947364</v>
      </c>
      <c r="Q1319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 s="6">
        <f t="shared" si="104"/>
        <v>52.347847222219571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00"/>
        <v>15.324999999999999</v>
      </c>
      <c r="P1320" s="6">
        <f t="shared" si="101"/>
        <v>45.407407407407405</v>
      </c>
      <c r="Q1320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 s="6">
        <f t="shared" si="104"/>
        <v>30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00"/>
        <v>15.103448275862069</v>
      </c>
      <c r="P1321" s="6">
        <f t="shared" si="101"/>
        <v>97.333333333333329</v>
      </c>
      <c r="Q1321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 s="6">
        <f t="shared" si="104"/>
        <v>14.854571759256942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00"/>
        <v>0.503</v>
      </c>
      <c r="P1322" s="6">
        <f t="shared" si="101"/>
        <v>167.66666666666666</v>
      </c>
      <c r="Q1322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 s="6">
        <f t="shared" si="104"/>
        <v>29.267986111110076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00"/>
        <v>1.3028138528138529</v>
      </c>
      <c r="P1323" s="6">
        <f t="shared" si="101"/>
        <v>859.85714285714289</v>
      </c>
      <c r="Q1323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 s="6">
        <f t="shared" si="104"/>
        <v>30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00"/>
        <v>0.30285714285714288</v>
      </c>
      <c r="P1324" s="6">
        <f t="shared" si="101"/>
        <v>26.5</v>
      </c>
      <c r="Q1324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 s="6">
        <f t="shared" si="104"/>
        <v>30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00"/>
        <v>8.8800000000000008</v>
      </c>
      <c r="P1325" s="6">
        <f t="shared" si="101"/>
        <v>30.272727272727273</v>
      </c>
      <c r="Q1325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 s="6">
        <f t="shared" si="104"/>
        <v>34.589745370372839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00"/>
        <v>9.84</v>
      </c>
      <c r="P1326" s="6">
        <f t="shared" si="101"/>
        <v>54.666666666666664</v>
      </c>
      <c r="Q1326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 s="6">
        <f t="shared" si="104"/>
        <v>30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00"/>
        <v>2.4299999999999997</v>
      </c>
      <c r="P1327" s="6">
        <f t="shared" si="101"/>
        <v>60.75</v>
      </c>
      <c r="Q1327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 s="6">
        <f t="shared" si="104"/>
        <v>30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00"/>
        <v>1.1299999999999999</v>
      </c>
      <c r="P1328" s="6">
        <f t="shared" si="101"/>
        <v>102.72727272727273</v>
      </c>
      <c r="Q1328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 s="6">
        <f t="shared" si="104"/>
        <v>45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00"/>
        <v>3.5520833333333335</v>
      </c>
      <c r="P1329" s="6">
        <f t="shared" si="101"/>
        <v>41.585365853658537</v>
      </c>
      <c r="Q1329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 s="6">
        <f t="shared" si="104"/>
        <v>30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00"/>
        <v>2.3306666666666667</v>
      </c>
      <c r="P1330" s="6">
        <f t="shared" si="101"/>
        <v>116.53333333333333</v>
      </c>
      <c r="Q1330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 s="6">
        <f t="shared" si="104"/>
        <v>45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00"/>
        <v>0.81600000000000006</v>
      </c>
      <c r="P1331" s="6">
        <f t="shared" si="101"/>
        <v>45.333333333333336</v>
      </c>
      <c r="Q1331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 s="6">
        <f t="shared" si="104"/>
        <v>40.041666666664241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00"/>
        <v>22.494285714285713</v>
      </c>
      <c r="P1332" s="6">
        <f t="shared" si="101"/>
        <v>157.46</v>
      </c>
      <c r="Q1332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 s="6">
        <f t="shared" si="104"/>
        <v>30.889942129637348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00"/>
        <v>1.3668</v>
      </c>
      <c r="P1333" s="6">
        <f t="shared" si="101"/>
        <v>100.5</v>
      </c>
      <c r="Q1333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 s="6">
        <f t="shared" si="104"/>
        <v>30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00"/>
        <v>0</v>
      </c>
      <c r="P1334" s="6">
        <f t="shared" si="101"/>
        <v>0</v>
      </c>
      <c r="Q1334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 s="6">
        <f t="shared" si="104"/>
        <v>30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00"/>
        <v>0</v>
      </c>
      <c r="P1335" s="6">
        <f t="shared" si="101"/>
        <v>0</v>
      </c>
      <c r="Q1335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 s="6">
        <f t="shared" si="104"/>
        <v>30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00"/>
        <v>10.754135338345865</v>
      </c>
      <c r="P1336" s="6">
        <f t="shared" si="101"/>
        <v>51.822463768115945</v>
      </c>
      <c r="Q1336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 s="6">
        <f t="shared" si="104"/>
        <v>30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00"/>
        <v>19.759999999999998</v>
      </c>
      <c r="P1337" s="6">
        <f t="shared" si="101"/>
        <v>308.75</v>
      </c>
      <c r="Q1337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 s="6">
        <f t="shared" si="104"/>
        <v>30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00"/>
        <v>84.946999999999989</v>
      </c>
      <c r="P1338" s="6">
        <f t="shared" si="101"/>
        <v>379.22767857142856</v>
      </c>
      <c r="Q1338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 s="6">
        <f t="shared" si="104"/>
        <v>35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00"/>
        <v>49.381999999999998</v>
      </c>
      <c r="P1339" s="6">
        <f t="shared" si="101"/>
        <v>176.36428571428573</v>
      </c>
      <c r="Q1339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 s="6">
        <f t="shared" si="104"/>
        <v>30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00"/>
        <v>3.3033333333333332</v>
      </c>
      <c r="P1340" s="6">
        <f t="shared" si="101"/>
        <v>66.066666666666663</v>
      </c>
      <c r="Q1340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 s="6">
        <f t="shared" si="104"/>
        <v>30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00"/>
        <v>6.6339999999999995</v>
      </c>
      <c r="P1341" s="6">
        <f t="shared" si="101"/>
        <v>89.648648648648646</v>
      </c>
      <c r="Q1341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 s="6">
        <f t="shared" si="104"/>
        <v>45.041666666664241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00"/>
        <v>0</v>
      </c>
      <c r="P1342" s="6">
        <f t="shared" si="101"/>
        <v>0</v>
      </c>
      <c r="Q1342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 s="6">
        <f t="shared" si="104"/>
        <v>30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00"/>
        <v>70.36</v>
      </c>
      <c r="P1343" s="6">
        <f t="shared" si="101"/>
        <v>382.39130434782606</v>
      </c>
      <c r="Q1343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 s="6">
        <f t="shared" si="104"/>
        <v>32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00"/>
        <v>0.2</v>
      </c>
      <c r="P1344" s="6">
        <f t="shared" si="101"/>
        <v>100</v>
      </c>
      <c r="Q1344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 s="6">
        <f t="shared" si="104"/>
        <v>30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00"/>
        <v>102.298</v>
      </c>
      <c r="P1345" s="6">
        <f t="shared" si="101"/>
        <v>158.35603715170279</v>
      </c>
      <c r="Q1345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 s="6">
        <f t="shared" si="104"/>
        <v>58.639548611114151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00"/>
        <v>377.73333333333335</v>
      </c>
      <c r="P1346" s="6">
        <f t="shared" si="101"/>
        <v>40.762589928057551</v>
      </c>
      <c r="Q1346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 s="6">
        <f t="shared" si="104"/>
        <v>29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05">IF(D1347&lt;&gt;0, (E1347/D1347)*100, 0)</f>
        <v>125</v>
      </c>
      <c r="P1347" s="6">
        <f t="shared" ref="P1347:P1410" si="106">IF(L1347&lt;&gt;0,E1347/L1347,0)</f>
        <v>53.571428571428569</v>
      </c>
      <c r="Q1347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 s="6">
        <f t="shared" ref="U1347:U1410" si="109">T1347-S1347</f>
        <v>35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05"/>
        <v>147.32653061224491</v>
      </c>
      <c r="P1348" s="6">
        <f t="shared" si="106"/>
        <v>48.449664429530202</v>
      </c>
      <c r="Q1348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 s="6">
        <f t="shared" si="109"/>
        <v>30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05"/>
        <v>102.2</v>
      </c>
      <c r="P1349" s="6">
        <f t="shared" si="106"/>
        <v>82.41935483870968</v>
      </c>
      <c r="Q1349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 s="6">
        <f t="shared" si="109"/>
        <v>30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05"/>
        <v>101.8723404255319</v>
      </c>
      <c r="P1350" s="6">
        <f t="shared" si="106"/>
        <v>230.19230769230768</v>
      </c>
      <c r="Q1350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 s="6">
        <f t="shared" si="109"/>
        <v>28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05"/>
        <v>204.2</v>
      </c>
      <c r="P1351" s="6">
        <f t="shared" si="106"/>
        <v>59.360465116279073</v>
      </c>
      <c r="Q1351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 s="6">
        <f t="shared" si="109"/>
        <v>36.958391203705105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05"/>
        <v>104.05</v>
      </c>
      <c r="P1352" s="6">
        <f t="shared" si="106"/>
        <v>66.698717948717942</v>
      </c>
      <c r="Q1352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 s="6">
        <f t="shared" si="109"/>
        <v>30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05"/>
        <v>101.265</v>
      </c>
      <c r="P1353" s="6">
        <f t="shared" si="106"/>
        <v>168.77500000000001</v>
      </c>
      <c r="Q1353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 s="6">
        <f t="shared" si="109"/>
        <v>30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05"/>
        <v>136.13999999999999</v>
      </c>
      <c r="P1354" s="6">
        <f t="shared" si="106"/>
        <v>59.973568281938327</v>
      </c>
      <c r="Q1354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 s="6">
        <f t="shared" si="109"/>
        <v>51.587662037039991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05"/>
        <v>133.6</v>
      </c>
      <c r="P1355" s="6">
        <f t="shared" si="106"/>
        <v>31.80952380952381</v>
      </c>
      <c r="Q1355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 s="6">
        <f t="shared" si="109"/>
        <v>34.882083333330229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05"/>
        <v>130.25</v>
      </c>
      <c r="P1356" s="6">
        <f t="shared" si="106"/>
        <v>24.421875</v>
      </c>
      <c r="Q1356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 s="6">
        <f t="shared" si="109"/>
        <v>30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05"/>
        <v>122.67999999999999</v>
      </c>
      <c r="P1357" s="6">
        <f t="shared" si="106"/>
        <v>25.347107438016529</v>
      </c>
      <c r="Q1357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 s="6">
        <f t="shared" si="109"/>
        <v>30.161979166667152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05"/>
        <v>182.81058823529412</v>
      </c>
      <c r="P1358" s="6">
        <f t="shared" si="106"/>
        <v>71.443218390804603</v>
      </c>
      <c r="Q1358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 s="6">
        <f t="shared" si="109"/>
        <v>30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05"/>
        <v>125.29999999999998</v>
      </c>
      <c r="P1359" s="6">
        <f t="shared" si="106"/>
        <v>38.553846153846152</v>
      </c>
      <c r="Q1359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 s="6">
        <f t="shared" si="109"/>
        <v>29.287071759259561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05"/>
        <v>111.66666666666667</v>
      </c>
      <c r="P1360" s="6">
        <f t="shared" si="106"/>
        <v>68.367346938775512</v>
      </c>
      <c r="Q1360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 s="6">
        <f t="shared" si="109"/>
        <v>30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05"/>
        <v>115.75757575757575</v>
      </c>
      <c r="P1361" s="6">
        <f t="shared" si="106"/>
        <v>40.210526315789473</v>
      </c>
      <c r="Q1361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 s="6">
        <f t="shared" si="109"/>
        <v>62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05"/>
        <v>173.2</v>
      </c>
      <c r="P1362" s="6">
        <f t="shared" si="106"/>
        <v>32.074074074074076</v>
      </c>
      <c r="Q1362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 s="6">
        <f t="shared" si="109"/>
        <v>28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05"/>
        <v>125.98333333333333</v>
      </c>
      <c r="P1363" s="6">
        <f t="shared" si="106"/>
        <v>28.632575757575758</v>
      </c>
      <c r="Q1363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 s="6">
        <f t="shared" si="109"/>
        <v>30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05"/>
        <v>109.1</v>
      </c>
      <c r="P1364" s="6">
        <f t="shared" si="106"/>
        <v>43.64</v>
      </c>
      <c r="Q1364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 s="6">
        <f t="shared" si="109"/>
        <v>60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05"/>
        <v>100</v>
      </c>
      <c r="P1365" s="6">
        <f t="shared" si="106"/>
        <v>40</v>
      </c>
      <c r="Q1365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 s="6">
        <f t="shared" si="109"/>
        <v>18.48857638888876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05"/>
        <v>118.64285714285714</v>
      </c>
      <c r="P1366" s="6">
        <f t="shared" si="106"/>
        <v>346.04166666666669</v>
      </c>
      <c r="Q1366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 s="6">
        <f t="shared" si="109"/>
        <v>60.000000000007276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05"/>
        <v>100.26666666666667</v>
      </c>
      <c r="P1367" s="6">
        <f t="shared" si="106"/>
        <v>81.739130434782609</v>
      </c>
      <c r="Q1367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 s="6">
        <f t="shared" si="109"/>
        <v>29.958333333335759</v>
      </c>
    </row>
    <row r="1368" spans="1:2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05"/>
        <v>126.48920000000001</v>
      </c>
      <c r="P1368" s="6">
        <f t="shared" si="106"/>
        <v>64.535306122448986</v>
      </c>
      <c r="Q1368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 s="6">
        <f t="shared" si="109"/>
        <v>45.041666666671517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05"/>
        <v>114.26</v>
      </c>
      <c r="P1369" s="6">
        <f t="shared" si="106"/>
        <v>63.477777777777774</v>
      </c>
      <c r="Q1369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 s="6">
        <f t="shared" si="109"/>
        <v>30.041666666664241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05"/>
        <v>110.7</v>
      </c>
      <c r="P1370" s="6">
        <f t="shared" si="106"/>
        <v>63.620689655172413</v>
      </c>
      <c r="Q1370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 s="6">
        <f t="shared" si="109"/>
        <v>24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05"/>
        <v>105.34805315203954</v>
      </c>
      <c r="P1371" s="6">
        <f t="shared" si="106"/>
        <v>83.967068965517228</v>
      </c>
      <c r="Q1371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 s="6">
        <f t="shared" si="109"/>
        <v>30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05"/>
        <v>103.66666666666666</v>
      </c>
      <c r="P1372" s="6">
        <f t="shared" si="106"/>
        <v>77.75</v>
      </c>
      <c r="Q1372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 s="6">
        <f t="shared" si="109"/>
        <v>15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05"/>
        <v>107.08672667523933</v>
      </c>
      <c r="P1373" s="6">
        <f t="shared" si="106"/>
        <v>107.07142857142857</v>
      </c>
      <c r="Q1373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 s="6">
        <f t="shared" si="109"/>
        <v>30</v>
      </c>
    </row>
    <row r="1374" spans="1:2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05"/>
        <v>124</v>
      </c>
      <c r="P1374" s="6">
        <f t="shared" si="106"/>
        <v>38.75</v>
      </c>
      <c r="Q1374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 s="6">
        <f t="shared" si="109"/>
        <v>30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05"/>
        <v>105.01</v>
      </c>
      <c r="P1375" s="6">
        <f t="shared" si="106"/>
        <v>201.94230769230768</v>
      </c>
      <c r="Q1375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 s="6">
        <f t="shared" si="109"/>
        <v>30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05"/>
        <v>189.46666666666667</v>
      </c>
      <c r="P1376" s="6">
        <f t="shared" si="106"/>
        <v>43.060606060606062</v>
      </c>
      <c r="Q1376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 s="6">
        <f t="shared" si="109"/>
        <v>29.958333333335759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05"/>
        <v>171.32499999999999</v>
      </c>
      <c r="P1377" s="6">
        <f t="shared" si="106"/>
        <v>62.871559633027523</v>
      </c>
      <c r="Q1377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 s="6">
        <f t="shared" si="109"/>
        <v>30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05"/>
        <v>252.48648648648651</v>
      </c>
      <c r="P1378" s="6">
        <f t="shared" si="106"/>
        <v>55.607142857142854</v>
      </c>
      <c r="Q1378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 s="6">
        <f t="shared" si="109"/>
        <v>30.041666666671517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05"/>
        <v>116.15384615384616</v>
      </c>
      <c r="P1379" s="6">
        <f t="shared" si="106"/>
        <v>48.70967741935484</v>
      </c>
      <c r="Q1379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 s="6">
        <f t="shared" si="109"/>
        <v>21.954745370370802</v>
      </c>
    </row>
    <row r="1380" spans="1:2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05"/>
        <v>203.35000000000002</v>
      </c>
      <c r="P1380" s="6">
        <f t="shared" si="106"/>
        <v>30.578947368421051</v>
      </c>
      <c r="Q1380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 s="6">
        <f t="shared" si="109"/>
        <v>15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05"/>
        <v>111.60000000000001</v>
      </c>
      <c r="P1381" s="6">
        <f t="shared" si="106"/>
        <v>73.907284768211923</v>
      </c>
      <c r="Q1381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 s="6">
        <f t="shared" si="109"/>
        <v>30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05"/>
        <v>424</v>
      </c>
      <c r="P1382" s="6">
        <f t="shared" si="106"/>
        <v>21.2</v>
      </c>
      <c r="Q1382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 s="6">
        <f t="shared" si="109"/>
        <v>22.320532407407882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05"/>
        <v>107.1</v>
      </c>
      <c r="P1383" s="6">
        <f t="shared" si="106"/>
        <v>73.356164383561648</v>
      </c>
      <c r="Q1383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 s="6">
        <f t="shared" si="109"/>
        <v>30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05"/>
        <v>104.3625</v>
      </c>
      <c r="P1384" s="6">
        <f t="shared" si="106"/>
        <v>56.412162162162161</v>
      </c>
      <c r="Q1384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 s="6">
        <f t="shared" si="109"/>
        <v>30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05"/>
        <v>212.40909090909091</v>
      </c>
      <c r="P1385" s="6">
        <f t="shared" si="106"/>
        <v>50.247311827956992</v>
      </c>
      <c r="Q1385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 s="6">
        <f t="shared" si="109"/>
        <v>20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05"/>
        <v>124.08571428571429</v>
      </c>
      <c r="P1386" s="6">
        <f t="shared" si="106"/>
        <v>68.936507936507937</v>
      </c>
      <c r="Q1386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 s="6">
        <f t="shared" si="109"/>
        <v>30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05"/>
        <v>110.406125</v>
      </c>
      <c r="P1387" s="6">
        <f t="shared" si="106"/>
        <v>65.914104477611943</v>
      </c>
      <c r="Q1387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 s="6">
        <f t="shared" si="109"/>
        <v>55.818738425921765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05"/>
        <v>218.75</v>
      </c>
      <c r="P1388" s="6">
        <f t="shared" si="106"/>
        <v>62.5</v>
      </c>
      <c r="Q1388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 s="6">
        <f t="shared" si="109"/>
        <v>30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05"/>
        <v>136.625</v>
      </c>
      <c r="P1389" s="6">
        <f t="shared" si="106"/>
        <v>70.064102564102569</v>
      </c>
      <c r="Q1389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 s="6">
        <f t="shared" si="109"/>
        <v>31.266261574070086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05"/>
        <v>134.8074</v>
      </c>
      <c r="P1390" s="6">
        <f t="shared" si="106"/>
        <v>60.181874999999998</v>
      </c>
      <c r="Q1390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 s="6">
        <f t="shared" si="109"/>
        <v>26.061608796291694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05"/>
        <v>145.4</v>
      </c>
      <c r="P1391" s="6">
        <f t="shared" si="106"/>
        <v>21.382352941176471</v>
      </c>
      <c r="Q1391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 s="6">
        <f t="shared" si="109"/>
        <v>30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05"/>
        <v>109.10714285714285</v>
      </c>
      <c r="P1392" s="6">
        <f t="shared" si="106"/>
        <v>160.78947368421052</v>
      </c>
      <c r="Q1392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 s="6">
        <f t="shared" si="109"/>
        <v>33.913356481483788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05"/>
        <v>110.2</v>
      </c>
      <c r="P1393" s="6">
        <f t="shared" si="106"/>
        <v>42.384615384615387</v>
      </c>
      <c r="Q1393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 s="6">
        <f t="shared" si="109"/>
        <v>44.556967592594447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05"/>
        <v>113.64000000000001</v>
      </c>
      <c r="P1394" s="6">
        <f t="shared" si="106"/>
        <v>27.317307692307693</v>
      </c>
      <c r="Q1394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 s="6">
        <f t="shared" si="109"/>
        <v>31</v>
      </c>
    </row>
    <row r="1395" spans="1:2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05"/>
        <v>102.35000000000001</v>
      </c>
      <c r="P1395" s="6">
        <f t="shared" si="106"/>
        <v>196.82692307692307</v>
      </c>
      <c r="Q1395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 s="6">
        <f t="shared" si="109"/>
        <v>30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05"/>
        <v>122.13333333333334</v>
      </c>
      <c r="P1396" s="6">
        <f t="shared" si="106"/>
        <v>53.882352941176471</v>
      </c>
      <c r="Q1396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 s="6">
        <f t="shared" si="109"/>
        <v>42.980023148149485</v>
      </c>
    </row>
    <row r="1397" spans="1:2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05"/>
        <v>111.88571428571427</v>
      </c>
      <c r="P1397" s="6">
        <f t="shared" si="106"/>
        <v>47.756097560975611</v>
      </c>
      <c r="Q1397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 s="6">
        <f t="shared" si="109"/>
        <v>30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05"/>
        <v>107.3</v>
      </c>
      <c r="P1398" s="6">
        <f t="shared" si="106"/>
        <v>88.191780821917803</v>
      </c>
      <c r="Q1398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 s="6">
        <f t="shared" si="109"/>
        <v>30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05"/>
        <v>113.85000000000001</v>
      </c>
      <c r="P1399" s="6">
        <f t="shared" si="106"/>
        <v>72.056962025316452</v>
      </c>
      <c r="Q1399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 s="6">
        <f t="shared" si="109"/>
        <v>29.970254629632109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05"/>
        <v>109.68181818181819</v>
      </c>
      <c r="P1400" s="6">
        <f t="shared" si="106"/>
        <v>74.246153846153845</v>
      </c>
      <c r="Q1400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 s="6">
        <f t="shared" si="109"/>
        <v>30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05"/>
        <v>126.14444444444443</v>
      </c>
      <c r="P1401" s="6">
        <f t="shared" si="106"/>
        <v>61.701086956521742</v>
      </c>
      <c r="Q1401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 s="6">
        <f t="shared" si="109"/>
        <v>30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05"/>
        <v>167.42857142857144</v>
      </c>
      <c r="P1402" s="6">
        <f t="shared" si="106"/>
        <v>17.235294117647058</v>
      </c>
      <c r="Q1402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 s="6">
        <f t="shared" si="109"/>
        <v>34.888043981482042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05"/>
        <v>496.52000000000004</v>
      </c>
      <c r="P1403" s="6">
        <f t="shared" si="106"/>
        <v>51.720833333333331</v>
      </c>
      <c r="Q1403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 s="6">
        <f t="shared" si="109"/>
        <v>21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05"/>
        <v>109.16</v>
      </c>
      <c r="P1404" s="6">
        <f t="shared" si="106"/>
        <v>24.150442477876105</v>
      </c>
      <c r="Q1404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 s="6">
        <f t="shared" si="109"/>
        <v>59.958333333343035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05"/>
        <v>102.57499999999999</v>
      </c>
      <c r="P1405" s="6">
        <f t="shared" si="106"/>
        <v>62.166666666666664</v>
      </c>
      <c r="Q1405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 s="6">
        <f t="shared" si="109"/>
        <v>30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05"/>
        <v>1.6620689655172414</v>
      </c>
      <c r="P1406" s="6">
        <f t="shared" si="106"/>
        <v>48.2</v>
      </c>
      <c r="Q1406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 s="6">
        <f t="shared" si="109"/>
        <v>25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05"/>
        <v>0.42</v>
      </c>
      <c r="P1407" s="6">
        <f t="shared" si="106"/>
        <v>6.1764705882352944</v>
      </c>
      <c r="Q1407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 s="6">
        <f t="shared" si="109"/>
        <v>30.041666666664241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05"/>
        <v>0.125</v>
      </c>
      <c r="P1408" s="6">
        <f t="shared" si="106"/>
        <v>5</v>
      </c>
      <c r="Q1408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 s="6">
        <f t="shared" si="109"/>
        <v>52.983715277783631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05"/>
        <v>0.5</v>
      </c>
      <c r="P1409" s="6">
        <f t="shared" si="106"/>
        <v>7.5</v>
      </c>
      <c r="Q1409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 s="6">
        <f t="shared" si="109"/>
        <v>25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05"/>
        <v>7.1999999999999993</v>
      </c>
      <c r="P1410" s="6">
        <f t="shared" si="106"/>
        <v>12</v>
      </c>
      <c r="Q1410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 s="6">
        <f t="shared" si="109"/>
        <v>30.041666666671517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10">IF(D1411&lt;&gt;0, (E1411/D1411)*100, 0)</f>
        <v>0</v>
      </c>
      <c r="P1411" s="6">
        <f t="shared" ref="P1411:P1474" si="111">IF(L1411&lt;&gt;0,E1411/L1411,0)</f>
        <v>0</v>
      </c>
      <c r="Q1411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 s="6">
        <f t="shared" ref="U1411:U1474" si="114">T1411-S1411</f>
        <v>60.041666666664241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10"/>
        <v>1.6666666666666666E-2</v>
      </c>
      <c r="P1412" s="6">
        <f t="shared" si="111"/>
        <v>1</v>
      </c>
      <c r="Q1412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 s="6">
        <f t="shared" si="114"/>
        <v>45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10"/>
        <v>0.23333333333333336</v>
      </c>
      <c r="P1413" s="6">
        <f t="shared" si="111"/>
        <v>2.3333333333333335</v>
      </c>
      <c r="Q1413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 s="6">
        <f t="shared" si="114"/>
        <v>28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10"/>
        <v>4.5714285714285712</v>
      </c>
      <c r="P1414" s="6">
        <f t="shared" si="111"/>
        <v>24.615384615384617</v>
      </c>
      <c r="Q1414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 s="6">
        <f t="shared" si="114"/>
        <v>30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10"/>
        <v>5</v>
      </c>
      <c r="P1415" s="6">
        <f t="shared" si="111"/>
        <v>100</v>
      </c>
      <c r="Q1415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 s="6">
        <f t="shared" si="114"/>
        <v>60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10"/>
        <v>0.2</v>
      </c>
      <c r="P1416" s="6">
        <f t="shared" si="111"/>
        <v>1</v>
      </c>
      <c r="Q1416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 s="6">
        <f t="shared" si="114"/>
        <v>30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10"/>
        <v>18.181818181818183</v>
      </c>
      <c r="P1417" s="6">
        <f t="shared" si="111"/>
        <v>88.888888888888886</v>
      </c>
      <c r="Q1417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 s="6">
        <f t="shared" si="114"/>
        <v>40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10"/>
        <v>0</v>
      </c>
      <c r="P1418" s="6">
        <f t="shared" si="111"/>
        <v>0</v>
      </c>
      <c r="Q1418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 s="6">
        <f t="shared" si="114"/>
        <v>30.041666666664241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10"/>
        <v>1.2222222222222223</v>
      </c>
      <c r="P1419" s="6">
        <f t="shared" si="111"/>
        <v>27.5</v>
      </c>
      <c r="Q1419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 s="6">
        <f t="shared" si="114"/>
        <v>30.315810185187729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10"/>
        <v>0.2</v>
      </c>
      <c r="P1420" s="6">
        <f t="shared" si="111"/>
        <v>6</v>
      </c>
      <c r="Q1420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 s="6">
        <f t="shared" si="114"/>
        <v>30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10"/>
        <v>7.0634920634920633</v>
      </c>
      <c r="P1421" s="6">
        <f t="shared" si="111"/>
        <v>44.5</v>
      </c>
      <c r="Q1421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 s="6">
        <f t="shared" si="114"/>
        <v>30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10"/>
        <v>2.7272727272727271</v>
      </c>
      <c r="P1422" s="6">
        <f t="shared" si="111"/>
        <v>1</v>
      </c>
      <c r="Q1422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 s="6">
        <f t="shared" si="114"/>
        <v>25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10"/>
        <v>0.1</v>
      </c>
      <c r="P1423" s="6">
        <f t="shared" si="111"/>
        <v>100</v>
      </c>
      <c r="Q1423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 s="6">
        <f t="shared" si="114"/>
        <v>30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10"/>
        <v>0.104</v>
      </c>
      <c r="P1424" s="6">
        <f t="shared" si="111"/>
        <v>13</v>
      </c>
      <c r="Q1424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 s="6">
        <f t="shared" si="114"/>
        <v>30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10"/>
        <v>0.33333333333333337</v>
      </c>
      <c r="P1425" s="6">
        <f t="shared" si="111"/>
        <v>100</v>
      </c>
      <c r="Q1425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 s="6">
        <f t="shared" si="114"/>
        <v>30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10"/>
        <v>20.36</v>
      </c>
      <c r="P1426" s="6">
        <f t="shared" si="111"/>
        <v>109.07142857142857</v>
      </c>
      <c r="Q1426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 s="6">
        <f t="shared" si="114"/>
        <v>13.041666666671517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10"/>
        <v>0</v>
      </c>
      <c r="P1427" s="6">
        <f t="shared" si="111"/>
        <v>0</v>
      </c>
      <c r="Q1427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 s="6">
        <f t="shared" si="114"/>
        <v>30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10"/>
        <v>0</v>
      </c>
      <c r="P1428" s="6">
        <f t="shared" si="111"/>
        <v>0</v>
      </c>
      <c r="Q1428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 s="6">
        <f t="shared" si="114"/>
        <v>60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10"/>
        <v>8.3800000000000008</v>
      </c>
      <c r="P1429" s="6">
        <f t="shared" si="111"/>
        <v>104.75</v>
      </c>
      <c r="Q1429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 s="6">
        <f t="shared" si="114"/>
        <v>30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10"/>
        <v>4.5</v>
      </c>
      <c r="P1430" s="6">
        <f t="shared" si="111"/>
        <v>15</v>
      </c>
      <c r="Q1430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 s="6">
        <f t="shared" si="114"/>
        <v>29.958333333328483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10"/>
        <v>0</v>
      </c>
      <c r="P1431" s="6">
        <f t="shared" si="111"/>
        <v>0</v>
      </c>
      <c r="Q1431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 s="6">
        <f t="shared" si="114"/>
        <v>30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10"/>
        <v>8.06</v>
      </c>
      <c r="P1432" s="6">
        <f t="shared" si="111"/>
        <v>80.599999999999994</v>
      </c>
      <c r="Q1432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 s="6">
        <f t="shared" si="114"/>
        <v>31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10"/>
        <v>31.94705882352941</v>
      </c>
      <c r="P1433" s="6">
        <f t="shared" si="111"/>
        <v>115.55319148936171</v>
      </c>
      <c r="Q1433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 s="6">
        <f t="shared" si="114"/>
        <v>30.041666666671517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10"/>
        <v>0</v>
      </c>
      <c r="P1434" s="6">
        <f t="shared" si="111"/>
        <v>0</v>
      </c>
      <c r="Q1434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 s="6">
        <f t="shared" si="114"/>
        <v>30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10"/>
        <v>6.708333333333333</v>
      </c>
      <c r="P1435" s="6">
        <f t="shared" si="111"/>
        <v>80.5</v>
      </c>
      <c r="Q1435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 s="6">
        <f t="shared" si="114"/>
        <v>40.832465277773736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10"/>
        <v>9.9878048780487809</v>
      </c>
      <c r="P1436" s="6">
        <f t="shared" si="111"/>
        <v>744.5454545454545</v>
      </c>
      <c r="Q1436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 s="6">
        <f t="shared" si="114"/>
        <v>20.85789351852145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10"/>
        <v>0.1</v>
      </c>
      <c r="P1437" s="6">
        <f t="shared" si="111"/>
        <v>7.5</v>
      </c>
      <c r="Q1437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 s="6">
        <f t="shared" si="114"/>
        <v>30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10"/>
        <v>0.77</v>
      </c>
      <c r="P1438" s="6">
        <f t="shared" si="111"/>
        <v>38.5</v>
      </c>
      <c r="Q1438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 s="6">
        <f t="shared" si="114"/>
        <v>30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10"/>
        <v>26.900000000000002</v>
      </c>
      <c r="P1439" s="6">
        <f t="shared" si="111"/>
        <v>36.68181818181818</v>
      </c>
      <c r="Q1439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 s="6">
        <f t="shared" si="114"/>
        <v>36.675937500003783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10"/>
        <v>3</v>
      </c>
      <c r="P1440" s="6">
        <f t="shared" si="111"/>
        <v>75</v>
      </c>
      <c r="Q1440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 s="6">
        <f t="shared" si="114"/>
        <v>29.708344907405262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10"/>
        <v>6.6055045871559637</v>
      </c>
      <c r="P1441" s="6">
        <f t="shared" si="111"/>
        <v>30</v>
      </c>
      <c r="Q1441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 s="6">
        <f t="shared" si="114"/>
        <v>30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10"/>
        <v>7.6923076923076927E-3</v>
      </c>
      <c r="P1442" s="6">
        <f t="shared" si="111"/>
        <v>1</v>
      </c>
      <c r="Q1442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 s="6">
        <f t="shared" si="114"/>
        <v>30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10"/>
        <v>1.1222222222222222</v>
      </c>
      <c r="P1443" s="6">
        <f t="shared" si="111"/>
        <v>673.33333333333337</v>
      </c>
      <c r="Q1443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 s="6">
        <f t="shared" si="114"/>
        <v>60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10"/>
        <v>0</v>
      </c>
      <c r="P1444" s="6">
        <f t="shared" si="111"/>
        <v>0</v>
      </c>
      <c r="Q1444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 s="6">
        <f t="shared" si="114"/>
        <v>30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10"/>
        <v>0</v>
      </c>
      <c r="P1445" s="6">
        <f t="shared" si="111"/>
        <v>0</v>
      </c>
      <c r="Q1445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 s="6">
        <f t="shared" si="114"/>
        <v>30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10"/>
        <v>0</v>
      </c>
      <c r="P1446" s="6">
        <f t="shared" si="111"/>
        <v>0</v>
      </c>
      <c r="Q1446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 s="6">
        <f t="shared" si="114"/>
        <v>60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10"/>
        <v>0</v>
      </c>
      <c r="P1447" s="6">
        <f t="shared" si="111"/>
        <v>0</v>
      </c>
      <c r="Q1447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 s="6">
        <f t="shared" si="114"/>
        <v>30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10"/>
        <v>0</v>
      </c>
      <c r="P1448" s="6">
        <f t="shared" si="111"/>
        <v>0</v>
      </c>
      <c r="Q1448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 s="6">
        <f t="shared" si="114"/>
        <v>20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10"/>
        <v>1.4999999999999999E-2</v>
      </c>
      <c r="P1449" s="6">
        <f t="shared" si="111"/>
        <v>25</v>
      </c>
      <c r="Q1449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 s="6">
        <f t="shared" si="114"/>
        <v>30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10"/>
        <v>0</v>
      </c>
      <c r="P1450" s="6">
        <f t="shared" si="111"/>
        <v>0</v>
      </c>
      <c r="Q1450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 s="6">
        <f t="shared" si="114"/>
        <v>30.289143518522906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10"/>
        <v>0</v>
      </c>
      <c r="P1451" s="6">
        <f t="shared" si="111"/>
        <v>0</v>
      </c>
      <c r="Q1451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 s="6">
        <f t="shared" si="114"/>
        <v>48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10"/>
        <v>1E-3</v>
      </c>
      <c r="P1452" s="6">
        <f t="shared" si="111"/>
        <v>1</v>
      </c>
      <c r="Q1452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 s="6">
        <f t="shared" si="114"/>
        <v>30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10"/>
        <v>1.0554089709762533E-2</v>
      </c>
      <c r="P1453" s="6">
        <f t="shared" si="111"/>
        <v>1</v>
      </c>
      <c r="Q1453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 s="6">
        <f t="shared" si="114"/>
        <v>30.041666666664241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10"/>
        <v>0</v>
      </c>
      <c r="P1454" s="6">
        <f t="shared" si="111"/>
        <v>0</v>
      </c>
      <c r="Q1454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 s="6">
        <f t="shared" si="114"/>
        <v>30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10"/>
        <v>0</v>
      </c>
      <c r="P1455" s="6">
        <f t="shared" si="111"/>
        <v>0</v>
      </c>
      <c r="Q1455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 s="6">
        <f t="shared" si="114"/>
        <v>44.958333333335759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10"/>
        <v>0.85714285714285721</v>
      </c>
      <c r="P1456" s="6">
        <f t="shared" si="111"/>
        <v>15</v>
      </c>
      <c r="Q1456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 s="6">
        <f t="shared" si="114"/>
        <v>21.049305555556202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10"/>
        <v>10.5</v>
      </c>
      <c r="P1457" s="6">
        <f t="shared" si="111"/>
        <v>225</v>
      </c>
      <c r="Q1457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 s="6">
        <f t="shared" si="114"/>
        <v>54.896064814813144</v>
      </c>
    </row>
    <row r="1458" spans="1:2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10"/>
        <v>2.9000000000000004</v>
      </c>
      <c r="P1458" s="6">
        <f t="shared" si="111"/>
        <v>48.333333333333336</v>
      </c>
      <c r="Q1458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 s="6">
        <f t="shared" si="114"/>
        <v>30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10"/>
        <v>0</v>
      </c>
      <c r="P1459" s="6">
        <f t="shared" si="111"/>
        <v>0</v>
      </c>
      <c r="Q1459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 s="6">
        <f t="shared" si="114"/>
        <v>30.041666666671517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10"/>
        <v>0</v>
      </c>
      <c r="P1460" s="6">
        <f t="shared" si="111"/>
        <v>0</v>
      </c>
      <c r="Q1460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 s="6">
        <f t="shared" si="114"/>
        <v>30.461111111108039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10"/>
        <v>0</v>
      </c>
      <c r="P1461" s="6">
        <f t="shared" si="111"/>
        <v>0</v>
      </c>
      <c r="Q1461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 s="6">
        <f t="shared" si="114"/>
        <v>28.520879629628325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10"/>
        <v>0</v>
      </c>
      <c r="P1462" s="6">
        <f t="shared" si="111"/>
        <v>0</v>
      </c>
      <c r="Q1462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 s="6">
        <f t="shared" si="114"/>
        <v>58.092615740737529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10"/>
        <v>101.24459999999999</v>
      </c>
      <c r="P1463" s="6">
        <f t="shared" si="111"/>
        <v>44.66673529411765</v>
      </c>
      <c r="Q1463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 s="6">
        <f t="shared" si="114"/>
        <v>33.354699074072414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10"/>
        <v>108.5175</v>
      </c>
      <c r="P1464" s="6">
        <f t="shared" si="111"/>
        <v>28.937999999999999</v>
      </c>
      <c r="Q1464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 s="6">
        <f t="shared" si="114"/>
        <v>30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10"/>
        <v>147.66666666666666</v>
      </c>
      <c r="P1465" s="6">
        <f t="shared" si="111"/>
        <v>35.44</v>
      </c>
      <c r="Q1465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 s="6">
        <f t="shared" si="114"/>
        <v>44.958333333335759</v>
      </c>
    </row>
    <row r="1466" spans="1:2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10"/>
        <v>163.19999999999999</v>
      </c>
      <c r="P1466" s="6">
        <f t="shared" si="111"/>
        <v>34.871794871794869</v>
      </c>
      <c r="Q1466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 s="6">
        <f t="shared" si="114"/>
        <v>30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10"/>
        <v>456.41449999999998</v>
      </c>
      <c r="P1467" s="6">
        <f t="shared" si="111"/>
        <v>52.622732513451197</v>
      </c>
      <c r="Q1467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 s="6">
        <f t="shared" si="114"/>
        <v>30.390601851853717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10"/>
        <v>107.87731249999999</v>
      </c>
      <c r="P1468" s="6">
        <f t="shared" si="111"/>
        <v>69.598266129032254</v>
      </c>
      <c r="Q1468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 s="6">
        <f t="shared" si="114"/>
        <v>41.036273148143664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10"/>
        <v>115.08</v>
      </c>
      <c r="P1469" s="6">
        <f t="shared" si="111"/>
        <v>76.72</v>
      </c>
      <c r="Q1469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 s="6">
        <f t="shared" si="114"/>
        <v>59.958333333335759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10"/>
        <v>102.36842105263158</v>
      </c>
      <c r="P1470" s="6">
        <f t="shared" si="111"/>
        <v>33.191126279863482</v>
      </c>
      <c r="Q1470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 s="6">
        <f t="shared" si="114"/>
        <v>60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10"/>
        <v>108.42485875706214</v>
      </c>
      <c r="P1471" s="6">
        <f t="shared" si="111"/>
        <v>149.46417445482865</v>
      </c>
      <c r="Q1471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 s="6">
        <f t="shared" si="114"/>
        <v>30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10"/>
        <v>125.13333333333334</v>
      </c>
      <c r="P1472" s="6">
        <f t="shared" si="111"/>
        <v>23.172839506172838</v>
      </c>
      <c r="Q1472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 s="6">
        <f t="shared" si="114"/>
        <v>21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10"/>
        <v>103.840625</v>
      </c>
      <c r="P1473" s="6">
        <f t="shared" si="111"/>
        <v>96.877551020408163</v>
      </c>
      <c r="Q1473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 s="6">
        <f t="shared" si="114"/>
        <v>30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10"/>
        <v>138.70400000000001</v>
      </c>
      <c r="P1474" s="6">
        <f t="shared" si="111"/>
        <v>103.20238095238095</v>
      </c>
      <c r="Q1474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 s="6">
        <f t="shared" si="114"/>
        <v>30</v>
      </c>
    </row>
    <row r="1475" spans="1:2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15">IF(D1475&lt;&gt;0, (E1475/D1475)*100, 0)</f>
        <v>120.51600000000001</v>
      </c>
      <c r="P1475" s="6">
        <f t="shared" ref="P1475:P1538" si="116">IF(L1475&lt;&gt;0,E1475/L1475,0)</f>
        <v>38.462553191489363</v>
      </c>
      <c r="Q1475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 s="6">
        <f t="shared" ref="U1475:U1538" si="119">T1475-S1475</f>
        <v>30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15"/>
        <v>112.26666666666667</v>
      </c>
      <c r="P1476" s="6">
        <f t="shared" si="116"/>
        <v>44.315789473684212</v>
      </c>
      <c r="Q1476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 s="6">
        <f t="shared" si="119"/>
        <v>30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15"/>
        <v>188.66966666666667</v>
      </c>
      <c r="P1477" s="6">
        <f t="shared" si="116"/>
        <v>64.173356009070289</v>
      </c>
      <c r="Q1477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 s="6">
        <f t="shared" si="119"/>
        <v>32.484687500000291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15"/>
        <v>661.55466666666666</v>
      </c>
      <c r="P1478" s="6">
        <f t="shared" si="116"/>
        <v>43.333275109170302</v>
      </c>
      <c r="Q1478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 s="6">
        <f t="shared" si="119"/>
        <v>30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15"/>
        <v>111.31</v>
      </c>
      <c r="P1479" s="6">
        <f t="shared" si="116"/>
        <v>90.495934959349597</v>
      </c>
      <c r="Q1479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 s="6">
        <f t="shared" si="119"/>
        <v>59.50921296296292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15"/>
        <v>1181.6142199999999</v>
      </c>
      <c r="P1480" s="6">
        <f t="shared" si="116"/>
        <v>29.187190495010373</v>
      </c>
      <c r="Q1480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 s="6">
        <f t="shared" si="119"/>
        <v>14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15"/>
        <v>137.375</v>
      </c>
      <c r="P1481" s="6">
        <f t="shared" si="116"/>
        <v>30.95774647887324</v>
      </c>
      <c r="Q1481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 s="6">
        <f t="shared" si="119"/>
        <v>14.420729166668025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15"/>
        <v>117.04040000000001</v>
      </c>
      <c r="P1482" s="6">
        <f t="shared" si="116"/>
        <v>92.157795275590544</v>
      </c>
      <c r="Q1482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 s="6">
        <f t="shared" si="119"/>
        <v>16.774317129631527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15"/>
        <v>2.1</v>
      </c>
      <c r="P1483" s="6">
        <f t="shared" si="116"/>
        <v>17.5</v>
      </c>
      <c r="Q1483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 s="6">
        <f t="shared" si="119"/>
        <v>30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15"/>
        <v>0.1</v>
      </c>
      <c r="P1484" s="6">
        <f t="shared" si="116"/>
        <v>5</v>
      </c>
      <c r="Q1484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 s="6">
        <f t="shared" si="119"/>
        <v>22.469027777769952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15"/>
        <v>0.7142857142857143</v>
      </c>
      <c r="P1485" s="6">
        <f t="shared" si="116"/>
        <v>25</v>
      </c>
      <c r="Q1485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 s="6">
        <f t="shared" si="119"/>
        <v>25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15"/>
        <v>0</v>
      </c>
      <c r="P1486" s="6">
        <f t="shared" si="116"/>
        <v>0</v>
      </c>
      <c r="Q1486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 s="6">
        <f t="shared" si="119"/>
        <v>58.417789351857209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15"/>
        <v>2.2388059701492535</v>
      </c>
      <c r="P1487" s="6">
        <f t="shared" si="116"/>
        <v>50</v>
      </c>
      <c r="Q1487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 s="6">
        <f t="shared" si="119"/>
        <v>45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15"/>
        <v>0.24</v>
      </c>
      <c r="P1488" s="6">
        <f t="shared" si="116"/>
        <v>16</v>
      </c>
      <c r="Q1488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 s="6">
        <f t="shared" si="119"/>
        <v>30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15"/>
        <v>0</v>
      </c>
      <c r="P1489" s="6">
        <f t="shared" si="116"/>
        <v>0</v>
      </c>
      <c r="Q1489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 s="6">
        <f t="shared" si="119"/>
        <v>30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15"/>
        <v>2.4</v>
      </c>
      <c r="P1490" s="6">
        <f t="shared" si="116"/>
        <v>60</v>
      </c>
      <c r="Q1490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 s="6">
        <f t="shared" si="119"/>
        <v>30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15"/>
        <v>0</v>
      </c>
      <c r="P1491" s="6">
        <f t="shared" si="116"/>
        <v>0</v>
      </c>
      <c r="Q1491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 s="6">
        <f t="shared" si="119"/>
        <v>30.041666666664241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15"/>
        <v>30.862068965517242</v>
      </c>
      <c r="P1492" s="6">
        <f t="shared" si="116"/>
        <v>47.10526315789474</v>
      </c>
      <c r="Q1492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 s="6">
        <f t="shared" si="119"/>
        <v>29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15"/>
        <v>8.3333333333333321</v>
      </c>
      <c r="P1493" s="6">
        <f t="shared" si="116"/>
        <v>100</v>
      </c>
      <c r="Q1493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 s="6">
        <f t="shared" si="119"/>
        <v>58.937928240738984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15"/>
        <v>0.75</v>
      </c>
      <c r="P1494" s="6">
        <f t="shared" si="116"/>
        <v>15</v>
      </c>
      <c r="Q1494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 s="6">
        <f t="shared" si="119"/>
        <v>30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15"/>
        <v>0</v>
      </c>
      <c r="P1495" s="6">
        <f t="shared" si="116"/>
        <v>0</v>
      </c>
      <c r="Q1495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 s="6">
        <f t="shared" si="119"/>
        <v>30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15"/>
        <v>8.9</v>
      </c>
      <c r="P1496" s="6">
        <f t="shared" si="116"/>
        <v>40.454545454545453</v>
      </c>
      <c r="Q1496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 s="6">
        <f t="shared" si="119"/>
        <v>29.929016203706851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15"/>
        <v>0</v>
      </c>
      <c r="P1497" s="6">
        <f t="shared" si="116"/>
        <v>0</v>
      </c>
      <c r="Q1497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 s="6">
        <f t="shared" si="119"/>
        <v>30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15"/>
        <v>0</v>
      </c>
      <c r="P1498" s="6">
        <f t="shared" si="116"/>
        <v>0</v>
      </c>
      <c r="Q1498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 s="6">
        <f t="shared" si="119"/>
        <v>60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15"/>
        <v>6.6666666666666671E-3</v>
      </c>
      <c r="P1499" s="6">
        <f t="shared" si="116"/>
        <v>1</v>
      </c>
      <c r="Q1499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 s="6">
        <f t="shared" si="119"/>
        <v>42.178912037037662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15"/>
        <v>1.9</v>
      </c>
      <c r="P1500" s="6">
        <f t="shared" si="116"/>
        <v>19</v>
      </c>
      <c r="Q1500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 s="6">
        <f t="shared" si="119"/>
        <v>45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15"/>
        <v>0.25</v>
      </c>
      <c r="P1501" s="6">
        <f t="shared" si="116"/>
        <v>5</v>
      </c>
      <c r="Q1501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 s="6">
        <f t="shared" si="119"/>
        <v>60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15"/>
        <v>25.035714285714285</v>
      </c>
      <c r="P1502" s="6">
        <f t="shared" si="116"/>
        <v>46.733333333333334</v>
      </c>
      <c r="Q1502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 s="6">
        <f t="shared" si="119"/>
        <v>30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15"/>
        <v>166.33076923076925</v>
      </c>
      <c r="P1503" s="6">
        <f t="shared" si="116"/>
        <v>97.731073446327684</v>
      </c>
      <c r="Q1503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 s="6">
        <f t="shared" si="119"/>
        <v>30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15"/>
        <v>101.44545454545455</v>
      </c>
      <c r="P1504" s="6">
        <f t="shared" si="116"/>
        <v>67.835866261398181</v>
      </c>
      <c r="Q1504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 s="6">
        <f t="shared" si="119"/>
        <v>28.374074074075907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15"/>
        <v>107.89146666666667</v>
      </c>
      <c r="P1505" s="6">
        <f t="shared" si="116"/>
        <v>56.98492957746479</v>
      </c>
      <c r="Q1505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 s="6">
        <f t="shared" si="119"/>
        <v>60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15"/>
        <v>277.93846153846158</v>
      </c>
      <c r="P1506" s="6">
        <f t="shared" si="116"/>
        <v>67.159851301115239</v>
      </c>
      <c r="Q1506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 s="6">
        <f t="shared" si="119"/>
        <v>27.698564814811107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15"/>
        <v>103.58125</v>
      </c>
      <c r="P1507" s="6">
        <f t="shared" si="116"/>
        <v>48.037681159420288</v>
      </c>
      <c r="Q1507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 s="6">
        <f t="shared" si="119"/>
        <v>37.39070601851563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15"/>
        <v>111.4</v>
      </c>
      <c r="P1508" s="6">
        <f t="shared" si="116"/>
        <v>38.860465116279073</v>
      </c>
      <c r="Q1508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 s="6">
        <f t="shared" si="119"/>
        <v>30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15"/>
        <v>215</v>
      </c>
      <c r="P1509" s="6">
        <f t="shared" si="116"/>
        <v>78.181818181818187</v>
      </c>
      <c r="Q1509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 s="6">
        <f t="shared" si="119"/>
        <v>58.889942129630072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15"/>
        <v>110.76216216216217</v>
      </c>
      <c r="P1510" s="6">
        <f t="shared" si="116"/>
        <v>97.113744075829388</v>
      </c>
      <c r="Q1510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 s="6">
        <f t="shared" si="119"/>
        <v>31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15"/>
        <v>123.64125714285714</v>
      </c>
      <c r="P1511" s="6">
        <f t="shared" si="116"/>
        <v>110.39397959183674</v>
      </c>
      <c r="Q1511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 s="6">
        <f t="shared" si="119"/>
        <v>29.424247685186856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15"/>
        <v>101.03500000000001</v>
      </c>
      <c r="P1512" s="6">
        <f t="shared" si="116"/>
        <v>39.91506172839506</v>
      </c>
      <c r="Q1512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 s="6">
        <f t="shared" si="119"/>
        <v>30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15"/>
        <v>111.79285714285714</v>
      </c>
      <c r="P1513" s="6">
        <f t="shared" si="116"/>
        <v>75.975728155339809</v>
      </c>
      <c r="Q1513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 s="6">
        <f t="shared" si="119"/>
        <v>30.041666666664241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15"/>
        <v>558.7714285714286</v>
      </c>
      <c r="P1514" s="6">
        <f t="shared" si="116"/>
        <v>58.379104477611939</v>
      </c>
      <c r="Q1514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 s="6">
        <f t="shared" si="119"/>
        <v>30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15"/>
        <v>150.01875000000001</v>
      </c>
      <c r="P1515" s="6">
        <f t="shared" si="116"/>
        <v>55.82093023255814</v>
      </c>
      <c r="Q1515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 s="6">
        <f t="shared" si="119"/>
        <v>30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15"/>
        <v>106.476</v>
      </c>
      <c r="P1516" s="6">
        <f t="shared" si="116"/>
        <v>151.24431818181819</v>
      </c>
      <c r="Q1516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 s="6">
        <f t="shared" si="119"/>
        <v>40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15"/>
        <v>157.18899999999999</v>
      </c>
      <c r="P1517" s="6">
        <f t="shared" si="116"/>
        <v>849.67027027027029</v>
      </c>
      <c r="Q1517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 s="6">
        <f t="shared" si="119"/>
        <v>29.958333333335759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15"/>
        <v>108.65882352941176</v>
      </c>
      <c r="P1518" s="6">
        <f t="shared" si="116"/>
        <v>159.24137931034483</v>
      </c>
      <c r="Q1518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 s="6">
        <f t="shared" si="119"/>
        <v>30.116990740731126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15"/>
        <v>161.97999999999999</v>
      </c>
      <c r="P1519" s="6">
        <f t="shared" si="116"/>
        <v>39.507317073170732</v>
      </c>
      <c r="Q1519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 s="6">
        <f t="shared" si="119"/>
        <v>30.683414351849933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15"/>
        <v>205.36666666666665</v>
      </c>
      <c r="P1520" s="6">
        <f t="shared" si="116"/>
        <v>130.52966101694915</v>
      </c>
      <c r="Q1520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 s="6">
        <f t="shared" si="119"/>
        <v>30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15"/>
        <v>103.36388888888889</v>
      </c>
      <c r="P1521" s="6">
        <f t="shared" si="116"/>
        <v>64.156896551724131</v>
      </c>
      <c r="Q1521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 s="6">
        <f t="shared" si="119"/>
        <v>28.174270833333139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15"/>
        <v>103.47222222222223</v>
      </c>
      <c r="P1522" s="6">
        <f t="shared" si="116"/>
        <v>111.52694610778443</v>
      </c>
      <c r="Q1522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 s="6">
        <f t="shared" si="119"/>
        <v>36.308877314819256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15"/>
        <v>106.81333333333333</v>
      </c>
      <c r="P1523" s="6">
        <f t="shared" si="116"/>
        <v>170.44680851063831</v>
      </c>
      <c r="Q1523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 s="6">
        <f t="shared" si="119"/>
        <v>35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15"/>
        <v>138.96574712643678</v>
      </c>
      <c r="P1524" s="6">
        <f t="shared" si="116"/>
        <v>133.7391592920354</v>
      </c>
      <c r="Q1524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 s="6">
        <f t="shared" si="119"/>
        <v>30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15"/>
        <v>124.84324324324325</v>
      </c>
      <c r="P1525" s="6">
        <f t="shared" si="116"/>
        <v>95.834024896265561</v>
      </c>
      <c r="Q1525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 s="6">
        <f t="shared" si="119"/>
        <v>31.248657407406427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15"/>
        <v>206.99999999999997</v>
      </c>
      <c r="P1526" s="6">
        <f t="shared" si="116"/>
        <v>221.78571428571428</v>
      </c>
      <c r="Q1526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 s="6">
        <f t="shared" si="119"/>
        <v>30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15"/>
        <v>174.00576923076923</v>
      </c>
      <c r="P1527" s="6">
        <f t="shared" si="116"/>
        <v>32.315357142857138</v>
      </c>
      <c r="Q1527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 s="6">
        <f t="shared" si="119"/>
        <v>30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15"/>
        <v>120.32608695652173</v>
      </c>
      <c r="P1528" s="6">
        <f t="shared" si="116"/>
        <v>98.839285714285708</v>
      </c>
      <c r="Q1528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 s="6">
        <f t="shared" si="119"/>
        <v>49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15"/>
        <v>110.44428571428573</v>
      </c>
      <c r="P1529" s="6">
        <f t="shared" si="116"/>
        <v>55.222142857142863</v>
      </c>
      <c r="Q1529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 s="6">
        <f t="shared" si="119"/>
        <v>27.958333333328483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15"/>
        <v>281.56666666666666</v>
      </c>
      <c r="P1530" s="6">
        <f t="shared" si="116"/>
        <v>52.793750000000003</v>
      </c>
      <c r="Q1530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 s="6">
        <f t="shared" si="119"/>
        <v>30.26710648147855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15"/>
        <v>100.67894736842105</v>
      </c>
      <c r="P1531" s="6">
        <f t="shared" si="116"/>
        <v>135.66666666666666</v>
      </c>
      <c r="Q1531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 s="6">
        <f t="shared" si="119"/>
        <v>29.958333333335759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15"/>
        <v>134.82571428571427</v>
      </c>
      <c r="P1532" s="6">
        <f t="shared" si="116"/>
        <v>53.991990846681922</v>
      </c>
      <c r="Q1532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 s="6">
        <f t="shared" si="119"/>
        <v>25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15"/>
        <v>175.95744680851064</v>
      </c>
      <c r="P1533" s="6">
        <f t="shared" si="116"/>
        <v>56.643835616438359</v>
      </c>
      <c r="Q1533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 s="6">
        <f t="shared" si="119"/>
        <v>32.32261574074073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15"/>
        <v>484.02000000000004</v>
      </c>
      <c r="P1534" s="6">
        <f t="shared" si="116"/>
        <v>82.316326530612244</v>
      </c>
      <c r="Q1534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 s="6">
        <f t="shared" si="119"/>
        <v>24.149710648147448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15"/>
        <v>145.14000000000001</v>
      </c>
      <c r="P1535" s="6">
        <f t="shared" si="116"/>
        <v>88.26081081081081</v>
      </c>
      <c r="Q1535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 s="6">
        <f t="shared" si="119"/>
        <v>49.163923611115024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15"/>
        <v>417.73333333333335</v>
      </c>
      <c r="P1536" s="6">
        <f t="shared" si="116"/>
        <v>84.905149051490511</v>
      </c>
      <c r="Q1536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 s="6">
        <f t="shared" si="119"/>
        <v>30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15"/>
        <v>132.42499999999998</v>
      </c>
      <c r="P1537" s="6">
        <f t="shared" si="116"/>
        <v>48.154545454545456</v>
      </c>
      <c r="Q1537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 s="6">
        <f t="shared" si="119"/>
        <v>29.087604166670644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15"/>
        <v>250.30841666666666</v>
      </c>
      <c r="P1538" s="6">
        <f t="shared" si="116"/>
        <v>66.015406593406595</v>
      </c>
      <c r="Q1538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 s="6">
        <f t="shared" si="119"/>
        <v>30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20">IF(D1539&lt;&gt;0, (E1539/D1539)*100, 0)</f>
        <v>179.9</v>
      </c>
      <c r="P1539" s="6">
        <f t="shared" ref="P1539:P1602" si="121">IF(L1539&lt;&gt;0,E1539/L1539,0)</f>
        <v>96.375</v>
      </c>
      <c r="Q1539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 s="6">
        <f t="shared" ref="U1539:U1602" si="124">T1539-S1539</f>
        <v>36.434872685189475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20"/>
        <v>102.62857142857142</v>
      </c>
      <c r="P1540" s="6">
        <f t="shared" si="121"/>
        <v>156.17391304347825</v>
      </c>
      <c r="Q1540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 s="6">
        <f t="shared" si="124"/>
        <v>45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20"/>
        <v>135.98609999999999</v>
      </c>
      <c r="P1541" s="6">
        <f t="shared" si="121"/>
        <v>95.764859154929582</v>
      </c>
      <c r="Q1541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 s="6">
        <f t="shared" si="124"/>
        <v>33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20"/>
        <v>117.86666666666667</v>
      </c>
      <c r="P1542" s="6">
        <f t="shared" si="121"/>
        <v>180.40816326530611</v>
      </c>
      <c r="Q1542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 s="6">
        <f t="shared" si="124"/>
        <v>30.044953703698411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20"/>
        <v>3.3333333333333333E-2</v>
      </c>
      <c r="P1543" s="6">
        <f t="shared" si="121"/>
        <v>3</v>
      </c>
      <c r="Q1543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 s="6">
        <f t="shared" si="124"/>
        <v>30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20"/>
        <v>4</v>
      </c>
      <c r="P1544" s="6">
        <f t="shared" si="121"/>
        <v>20</v>
      </c>
      <c r="Q1544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 s="6">
        <f t="shared" si="124"/>
        <v>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20"/>
        <v>0.44444444444444442</v>
      </c>
      <c r="P1545" s="6">
        <f t="shared" si="121"/>
        <v>10</v>
      </c>
      <c r="Q1545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 s="6">
        <f t="shared" si="124"/>
        <v>30.041666666664241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20"/>
        <v>0</v>
      </c>
      <c r="P1546" s="6">
        <f t="shared" si="121"/>
        <v>0</v>
      </c>
      <c r="Q1546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 s="6">
        <f t="shared" si="124"/>
        <v>41.961296296292858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20"/>
        <v>3.3333333333333333E-2</v>
      </c>
      <c r="P1547" s="6">
        <f t="shared" si="121"/>
        <v>1</v>
      </c>
      <c r="Q1547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 s="6">
        <f t="shared" si="124"/>
        <v>34.001458333332266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20"/>
        <v>28.9</v>
      </c>
      <c r="P1548" s="6">
        <f t="shared" si="121"/>
        <v>26.272727272727273</v>
      </c>
      <c r="Q1548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 s="6">
        <f t="shared" si="124"/>
        <v>60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20"/>
        <v>0</v>
      </c>
      <c r="P1549" s="6">
        <f t="shared" si="121"/>
        <v>0</v>
      </c>
      <c r="Q1549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 s="6">
        <f t="shared" si="124"/>
        <v>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20"/>
        <v>8.5714285714285712</v>
      </c>
      <c r="P1550" s="6">
        <f t="shared" si="121"/>
        <v>60</v>
      </c>
      <c r="Q1550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 s="6">
        <f t="shared" si="124"/>
        <v>30.041666666656965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20"/>
        <v>34</v>
      </c>
      <c r="P1551" s="6">
        <f t="shared" si="121"/>
        <v>28.333333333333332</v>
      </c>
      <c r="Q1551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 s="6">
        <f t="shared" si="124"/>
        <v>30.041666666671517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20"/>
        <v>13.466666666666665</v>
      </c>
      <c r="P1552" s="6">
        <f t="shared" si="121"/>
        <v>14.428571428571429</v>
      </c>
      <c r="Q1552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 s="6">
        <f t="shared" si="124"/>
        <v>30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20"/>
        <v>0</v>
      </c>
      <c r="P1553" s="6">
        <f t="shared" si="121"/>
        <v>0</v>
      </c>
      <c r="Q1553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 s="6">
        <f t="shared" si="124"/>
        <v>30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20"/>
        <v>49.186046511627907</v>
      </c>
      <c r="P1554" s="6">
        <f t="shared" si="121"/>
        <v>132.1875</v>
      </c>
      <c r="Q1554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 s="6">
        <f t="shared" si="124"/>
        <v>20.477222222223645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20"/>
        <v>0</v>
      </c>
      <c r="P1555" s="6">
        <f t="shared" si="121"/>
        <v>0</v>
      </c>
      <c r="Q1555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 s="6">
        <f t="shared" si="124"/>
        <v>30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20"/>
        <v>0</v>
      </c>
      <c r="P1556" s="6">
        <f t="shared" si="121"/>
        <v>0</v>
      </c>
      <c r="Q1556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 s="6">
        <f t="shared" si="124"/>
        <v>30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20"/>
        <v>0</v>
      </c>
      <c r="P1557" s="6">
        <f t="shared" si="121"/>
        <v>0</v>
      </c>
      <c r="Q1557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 s="6">
        <f t="shared" si="124"/>
        <v>23.094537037031841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20"/>
        <v>45.133333333333333</v>
      </c>
      <c r="P1558" s="6">
        <f t="shared" si="121"/>
        <v>56.416666666666664</v>
      </c>
      <c r="Q1558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 s="6">
        <f t="shared" si="124"/>
        <v>30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20"/>
        <v>4</v>
      </c>
      <c r="P1559" s="6">
        <f t="shared" si="121"/>
        <v>100</v>
      </c>
      <c r="Q1559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 s="6">
        <f t="shared" si="124"/>
        <v>31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20"/>
        <v>4.666666666666667</v>
      </c>
      <c r="P1560" s="6">
        <f t="shared" si="121"/>
        <v>11.666666666666666</v>
      </c>
      <c r="Q1560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 s="6">
        <f t="shared" si="124"/>
        <v>59.110659722224227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20"/>
        <v>0.33333333333333337</v>
      </c>
      <c r="P1561" s="6">
        <f t="shared" si="121"/>
        <v>50</v>
      </c>
      <c r="Q1561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 s="6">
        <f t="shared" si="124"/>
        <v>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20"/>
        <v>3.7600000000000002</v>
      </c>
      <c r="P1562" s="6">
        <f t="shared" si="121"/>
        <v>23.5</v>
      </c>
      <c r="Q1562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 s="6">
        <f t="shared" si="124"/>
        <v>20.041666666671517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20"/>
        <v>0.67</v>
      </c>
      <c r="P1563" s="6">
        <f t="shared" si="121"/>
        <v>67</v>
      </c>
      <c r="Q1563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 s="6">
        <f t="shared" si="124"/>
        <v>30.041666666671517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20"/>
        <v>0</v>
      </c>
      <c r="P1564" s="6">
        <f t="shared" si="121"/>
        <v>0</v>
      </c>
      <c r="Q1564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 s="6">
        <f t="shared" si="124"/>
        <v>69.468564814815181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20"/>
        <v>1.4166666666666665</v>
      </c>
      <c r="P1565" s="6">
        <f t="shared" si="121"/>
        <v>42.5</v>
      </c>
      <c r="Q1565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 s="6">
        <f t="shared" si="124"/>
        <v>59.958333333335759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20"/>
        <v>0.1</v>
      </c>
      <c r="P1566" s="6">
        <f t="shared" si="121"/>
        <v>10</v>
      </c>
      <c r="Q1566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 s="6">
        <f t="shared" si="124"/>
        <v>31.469803240739566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20"/>
        <v>2.5</v>
      </c>
      <c r="P1567" s="6">
        <f t="shared" si="121"/>
        <v>100</v>
      </c>
      <c r="Q1567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 s="6">
        <f t="shared" si="124"/>
        <v>30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20"/>
        <v>21.25</v>
      </c>
      <c r="P1568" s="6">
        <f t="shared" si="121"/>
        <v>108.05084745762711</v>
      </c>
      <c r="Q1568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 s="6">
        <f t="shared" si="124"/>
        <v>28.999953703707433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20"/>
        <v>4.117647058823529</v>
      </c>
      <c r="P1569" s="6">
        <f t="shared" si="121"/>
        <v>26.923076923076923</v>
      </c>
      <c r="Q1569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 s="6">
        <f t="shared" si="124"/>
        <v>15.063136574077362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20"/>
        <v>13.639999999999999</v>
      </c>
      <c r="P1570" s="6">
        <f t="shared" si="121"/>
        <v>155</v>
      </c>
      <c r="Q1570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 s="6">
        <f t="shared" si="124"/>
        <v>35</v>
      </c>
    </row>
    <row r="1571" spans="1:2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20"/>
        <v>0</v>
      </c>
      <c r="P1571" s="6">
        <f t="shared" si="121"/>
        <v>0</v>
      </c>
      <c r="Q1571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 s="6">
        <f t="shared" si="124"/>
        <v>30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20"/>
        <v>41.4</v>
      </c>
      <c r="P1572" s="6">
        <f t="shared" si="121"/>
        <v>47.769230769230766</v>
      </c>
      <c r="Q1572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 s="6">
        <f t="shared" si="124"/>
        <v>29.958333333328483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20"/>
        <v>0.66115702479338845</v>
      </c>
      <c r="P1573" s="6">
        <f t="shared" si="121"/>
        <v>20</v>
      </c>
      <c r="Q1573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 s="6">
        <f t="shared" si="124"/>
        <v>30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20"/>
        <v>5</v>
      </c>
      <c r="P1574" s="6">
        <f t="shared" si="121"/>
        <v>41.666666666666664</v>
      </c>
      <c r="Q1574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 s="6">
        <f t="shared" si="124"/>
        <v>24.966215277774609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20"/>
        <v>2.4777777777777779</v>
      </c>
      <c r="P1575" s="6">
        <f t="shared" si="121"/>
        <v>74.333333333333329</v>
      </c>
      <c r="Q1575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 s="6">
        <f t="shared" si="124"/>
        <v>40.16594907407125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20"/>
        <v>5.0599999999999996</v>
      </c>
      <c r="P1576" s="6">
        <f t="shared" si="121"/>
        <v>84.333333333333329</v>
      </c>
      <c r="Q1576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 s="6">
        <f t="shared" si="124"/>
        <v>35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20"/>
        <v>22.91</v>
      </c>
      <c r="P1577" s="6">
        <f t="shared" si="121"/>
        <v>65.457142857142856</v>
      </c>
      <c r="Q1577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 s="6">
        <f t="shared" si="124"/>
        <v>30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20"/>
        <v>13</v>
      </c>
      <c r="P1578" s="6">
        <f t="shared" si="121"/>
        <v>65</v>
      </c>
      <c r="Q1578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 s="6">
        <f t="shared" si="124"/>
        <v>45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20"/>
        <v>0.54999999999999993</v>
      </c>
      <c r="P1579" s="6">
        <f t="shared" si="121"/>
        <v>27.5</v>
      </c>
      <c r="Q1579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 s="6">
        <f t="shared" si="124"/>
        <v>60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20"/>
        <v>10.806536636794938</v>
      </c>
      <c r="P1580" s="6">
        <f t="shared" si="121"/>
        <v>51.25</v>
      </c>
      <c r="Q1580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 s="6">
        <f t="shared" si="124"/>
        <v>24.017465277778683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20"/>
        <v>0.84008400840084008</v>
      </c>
      <c r="P1581" s="6">
        <f t="shared" si="121"/>
        <v>14</v>
      </c>
      <c r="Q1581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 s="6">
        <f t="shared" si="124"/>
        <v>33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20"/>
        <v>0</v>
      </c>
      <c r="P1582" s="6">
        <f t="shared" si="121"/>
        <v>0</v>
      </c>
      <c r="Q1582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 s="6">
        <f t="shared" si="124"/>
        <v>60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20"/>
        <v>0.5</v>
      </c>
      <c r="P1583" s="6">
        <f t="shared" si="121"/>
        <v>5</v>
      </c>
      <c r="Q1583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 s="6">
        <f t="shared" si="124"/>
        <v>32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20"/>
        <v>9.3000000000000007</v>
      </c>
      <c r="P1584" s="6">
        <f t="shared" si="121"/>
        <v>31</v>
      </c>
      <c r="Q1584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 s="6">
        <f t="shared" si="124"/>
        <v>57.098923611112696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20"/>
        <v>7.4999999999999997E-2</v>
      </c>
      <c r="P1585" s="6">
        <f t="shared" si="121"/>
        <v>15</v>
      </c>
      <c r="Q1585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 s="6">
        <f t="shared" si="124"/>
        <v>30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20"/>
        <v>0</v>
      </c>
      <c r="P1586" s="6">
        <f t="shared" si="121"/>
        <v>0</v>
      </c>
      <c r="Q1586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 s="6">
        <f t="shared" si="124"/>
        <v>10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20"/>
        <v>79</v>
      </c>
      <c r="P1587" s="6">
        <f t="shared" si="121"/>
        <v>131.66666666666666</v>
      </c>
      <c r="Q1587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 s="6">
        <f t="shared" si="124"/>
        <v>21.562870370369637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20"/>
        <v>0</v>
      </c>
      <c r="P1588" s="6">
        <f t="shared" si="121"/>
        <v>0</v>
      </c>
      <c r="Q1588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 s="6">
        <f t="shared" si="124"/>
        <v>29.958333333328483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20"/>
        <v>1.3333333333333334E-2</v>
      </c>
      <c r="P1589" s="6">
        <f t="shared" si="121"/>
        <v>1</v>
      </c>
      <c r="Q1589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 s="6">
        <f t="shared" si="124"/>
        <v>30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20"/>
        <v>0</v>
      </c>
      <c r="P1590" s="6">
        <f t="shared" si="121"/>
        <v>0</v>
      </c>
      <c r="Q1590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 s="6">
        <f t="shared" si="124"/>
        <v>30.591678240736655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20"/>
        <v>0</v>
      </c>
      <c r="P1591" s="6">
        <f t="shared" si="121"/>
        <v>0</v>
      </c>
      <c r="Q1591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 s="6">
        <f t="shared" si="124"/>
        <v>30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20"/>
        <v>1.7000000000000002</v>
      </c>
      <c r="P1592" s="6">
        <f t="shared" si="121"/>
        <v>510</v>
      </c>
      <c r="Q1592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 s="6">
        <f t="shared" si="124"/>
        <v>30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20"/>
        <v>29.228571428571428</v>
      </c>
      <c r="P1593" s="6">
        <f t="shared" si="121"/>
        <v>44.478260869565219</v>
      </c>
      <c r="Q1593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 s="6">
        <f t="shared" si="124"/>
        <v>29.958333333343035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20"/>
        <v>0</v>
      </c>
      <c r="P1594" s="6">
        <f t="shared" si="121"/>
        <v>0</v>
      </c>
      <c r="Q1594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 s="6">
        <f t="shared" si="124"/>
        <v>44.958333333328483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20"/>
        <v>1.3636363636363637E-2</v>
      </c>
      <c r="P1595" s="6">
        <f t="shared" si="121"/>
        <v>1</v>
      </c>
      <c r="Q1595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 s="6">
        <f t="shared" si="124"/>
        <v>30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20"/>
        <v>20.5</v>
      </c>
      <c r="P1596" s="6">
        <f t="shared" si="121"/>
        <v>20.5</v>
      </c>
      <c r="Q1596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 s="6">
        <f t="shared" si="124"/>
        <v>59.968495370369055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20"/>
        <v>0.27999999999999997</v>
      </c>
      <c r="P1597" s="6">
        <f t="shared" si="121"/>
        <v>40</v>
      </c>
      <c r="Q1597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 s="6">
        <f t="shared" si="124"/>
        <v>28.79226851851854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20"/>
        <v>2.3076923076923079</v>
      </c>
      <c r="P1598" s="6">
        <f t="shared" si="121"/>
        <v>25</v>
      </c>
      <c r="Q1598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 s="6">
        <f t="shared" si="124"/>
        <v>45.041666666664241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20"/>
        <v>0</v>
      </c>
      <c r="P1599" s="6">
        <f t="shared" si="121"/>
        <v>0</v>
      </c>
      <c r="Q1599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 s="6">
        <f t="shared" si="124"/>
        <v>30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20"/>
        <v>0.125</v>
      </c>
      <c r="P1600" s="6">
        <f t="shared" si="121"/>
        <v>1</v>
      </c>
      <c r="Q1600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 s="6">
        <f t="shared" si="124"/>
        <v>60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20"/>
        <v>0</v>
      </c>
      <c r="P1601" s="6">
        <f t="shared" si="121"/>
        <v>0</v>
      </c>
      <c r="Q1601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 s="6">
        <f t="shared" si="124"/>
        <v>29.958333333343035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20"/>
        <v>7.3400000000000007</v>
      </c>
      <c r="P1602" s="6">
        <f t="shared" si="121"/>
        <v>40.777777777777779</v>
      </c>
      <c r="Q1602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 s="6">
        <f t="shared" si="124"/>
        <v>44.158657407402643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25">IF(D1603&lt;&gt;0, (E1603/D1603)*100, 0)</f>
        <v>108.2492</v>
      </c>
      <c r="P1603" s="6">
        <f t="shared" ref="P1603:P1666" si="126">IF(L1603&lt;&gt;0,E1603/L1603,0)</f>
        <v>48.325535714285714</v>
      </c>
      <c r="Q1603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 s="6">
        <f t="shared" ref="U1603:U1666" si="129">T1603-S1603</f>
        <v>30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25"/>
        <v>100.16666666666667</v>
      </c>
      <c r="P1604" s="6">
        <f t="shared" si="126"/>
        <v>46.953125</v>
      </c>
      <c r="Q1604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 s="6">
        <f t="shared" si="129"/>
        <v>42.660682870373421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25"/>
        <v>100.03299999999999</v>
      </c>
      <c r="P1605" s="6">
        <f t="shared" si="126"/>
        <v>66.688666666666663</v>
      </c>
      <c r="Q1605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 s="6">
        <f t="shared" si="129"/>
        <v>60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25"/>
        <v>122.10714285714286</v>
      </c>
      <c r="P1606" s="6">
        <f t="shared" si="126"/>
        <v>48.842857142857142</v>
      </c>
      <c r="Q1606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 s="6">
        <f t="shared" si="129"/>
        <v>39.958333333328483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25"/>
        <v>100.69333333333334</v>
      </c>
      <c r="P1607" s="6">
        <f t="shared" si="126"/>
        <v>137.30909090909091</v>
      </c>
      <c r="Q1607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 s="6">
        <f t="shared" si="129"/>
        <v>9.2787847222207347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25"/>
        <v>101.004125</v>
      </c>
      <c r="P1608" s="6">
        <f t="shared" si="126"/>
        <v>87.829673913043479</v>
      </c>
      <c r="Q1608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 s="6">
        <f t="shared" si="129"/>
        <v>89.958333333335759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25"/>
        <v>145.11000000000001</v>
      </c>
      <c r="P1609" s="6">
        <f t="shared" si="126"/>
        <v>70.785365853658533</v>
      </c>
      <c r="Q1609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 s="6">
        <f t="shared" si="129"/>
        <v>21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25"/>
        <v>101.25</v>
      </c>
      <c r="P1610" s="6">
        <f t="shared" si="126"/>
        <v>52.826086956521742</v>
      </c>
      <c r="Q1610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 s="6">
        <f t="shared" si="129"/>
        <v>32.395532407412247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25"/>
        <v>118.33333333333333</v>
      </c>
      <c r="P1611" s="6">
        <f t="shared" si="126"/>
        <v>443.75</v>
      </c>
      <c r="Q1611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 s="6">
        <f t="shared" si="129"/>
        <v>53.332071759265091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25"/>
        <v>271.85000000000002</v>
      </c>
      <c r="P1612" s="6">
        <f t="shared" si="126"/>
        <v>48.544642857142854</v>
      </c>
      <c r="Q1612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 s="6">
        <f t="shared" si="129"/>
        <v>30</v>
      </c>
    </row>
    <row r="1613" spans="1:2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25"/>
        <v>125.125</v>
      </c>
      <c r="P1613" s="6">
        <f t="shared" si="126"/>
        <v>37.074074074074076</v>
      </c>
      <c r="Q1613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 s="6">
        <f t="shared" si="129"/>
        <v>21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25"/>
        <v>110.00000000000001</v>
      </c>
      <c r="P1614" s="6">
        <f t="shared" si="126"/>
        <v>50</v>
      </c>
      <c r="Q1614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 s="6">
        <f t="shared" si="129"/>
        <v>30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25"/>
        <v>101.49999999999999</v>
      </c>
      <c r="P1615" s="6">
        <f t="shared" si="126"/>
        <v>39.03846153846154</v>
      </c>
      <c r="Q1615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 s="6">
        <f t="shared" si="129"/>
        <v>30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25"/>
        <v>102.69999999999999</v>
      </c>
      <c r="P1616" s="6">
        <f t="shared" si="126"/>
        <v>66.688311688311686</v>
      </c>
      <c r="Q1616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 s="6">
        <f t="shared" si="129"/>
        <v>59.727210648154141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25"/>
        <v>114.12500000000001</v>
      </c>
      <c r="P1617" s="6">
        <f t="shared" si="126"/>
        <v>67.132352941176464</v>
      </c>
      <c r="Q1617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 s="6">
        <f t="shared" si="129"/>
        <v>45.041666666671517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25"/>
        <v>104.2</v>
      </c>
      <c r="P1618" s="6">
        <f t="shared" si="126"/>
        <v>66.369426751592357</v>
      </c>
      <c r="Q1618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 s="6">
        <f t="shared" si="129"/>
        <v>41.201145833329065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25"/>
        <v>145.85714285714286</v>
      </c>
      <c r="P1619" s="6">
        <f t="shared" si="126"/>
        <v>64.620253164556956</v>
      </c>
      <c r="Q1619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 s="6">
        <f t="shared" si="129"/>
        <v>33.127453703702486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25"/>
        <v>105.06666666666666</v>
      </c>
      <c r="P1620" s="6">
        <f t="shared" si="126"/>
        <v>58.370370370370374</v>
      </c>
      <c r="Q1620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 s="6">
        <f t="shared" si="129"/>
        <v>40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25"/>
        <v>133.33333333333331</v>
      </c>
      <c r="P1621" s="6">
        <f t="shared" si="126"/>
        <v>86.956521739130437</v>
      </c>
      <c r="Q1621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 s="6">
        <f t="shared" si="129"/>
        <v>21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25"/>
        <v>112.99999999999999</v>
      </c>
      <c r="P1622" s="6">
        <f t="shared" si="126"/>
        <v>66.470588235294116</v>
      </c>
      <c r="Q1622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 s="6">
        <f t="shared" si="129"/>
        <v>7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25"/>
        <v>121.2</v>
      </c>
      <c r="P1623" s="6">
        <f t="shared" si="126"/>
        <v>163.78378378378378</v>
      </c>
      <c r="Q1623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 s="6">
        <f t="shared" si="129"/>
        <v>53.559317129635019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25"/>
        <v>101.72463768115942</v>
      </c>
      <c r="P1624" s="6">
        <f t="shared" si="126"/>
        <v>107.98461538461538</v>
      </c>
      <c r="Q1624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 s="6">
        <f t="shared" si="129"/>
        <v>40.037800925929332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25"/>
        <v>101.06666666666666</v>
      </c>
      <c r="P1625" s="6">
        <f t="shared" si="126"/>
        <v>42.111111111111114</v>
      </c>
      <c r="Q1625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 s="6">
        <f t="shared" si="129"/>
        <v>60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25"/>
        <v>118</v>
      </c>
      <c r="P1626" s="6">
        <f t="shared" si="126"/>
        <v>47.2</v>
      </c>
      <c r="Q1626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 s="6">
        <f t="shared" si="129"/>
        <v>40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25"/>
        <v>155.33333333333331</v>
      </c>
      <c r="P1627" s="6">
        <f t="shared" si="126"/>
        <v>112.01923076923077</v>
      </c>
      <c r="Q1627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 s="6">
        <f t="shared" si="129"/>
        <v>28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25"/>
        <v>101.18750000000001</v>
      </c>
      <c r="P1628" s="6">
        <f t="shared" si="126"/>
        <v>74.953703703703709</v>
      </c>
      <c r="Q1628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 s="6">
        <f t="shared" si="129"/>
        <v>30.041666666664241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25"/>
        <v>117</v>
      </c>
      <c r="P1629" s="6">
        <f t="shared" si="126"/>
        <v>61.578947368421055</v>
      </c>
      <c r="Q1629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 s="6">
        <f t="shared" si="129"/>
        <v>33.500590277777519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25"/>
        <v>100.925</v>
      </c>
      <c r="P1630" s="6">
        <f t="shared" si="126"/>
        <v>45.875</v>
      </c>
      <c r="Q1630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 s="6">
        <f t="shared" si="129"/>
        <v>33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25"/>
        <v>103.66666666666666</v>
      </c>
      <c r="P1631" s="6">
        <f t="shared" si="126"/>
        <v>75.853658536585371</v>
      </c>
      <c r="Q1631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 s="6">
        <f t="shared" si="129"/>
        <v>45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25"/>
        <v>265.25</v>
      </c>
      <c r="P1632" s="6">
        <f t="shared" si="126"/>
        <v>84.206349206349202</v>
      </c>
      <c r="Q1632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 s="6">
        <f t="shared" si="129"/>
        <v>30.453298611115315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25"/>
        <v>155.91</v>
      </c>
      <c r="P1633" s="6">
        <f t="shared" si="126"/>
        <v>117.22556390977444</v>
      </c>
      <c r="Q1633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 s="6">
        <f t="shared" si="129"/>
        <v>30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25"/>
        <v>101.62500000000001</v>
      </c>
      <c r="P1634" s="6">
        <f t="shared" si="126"/>
        <v>86.489361702127653</v>
      </c>
      <c r="Q1634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 s="6">
        <f t="shared" si="129"/>
        <v>60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25"/>
        <v>100</v>
      </c>
      <c r="P1635" s="6">
        <f t="shared" si="126"/>
        <v>172.41379310344828</v>
      </c>
      <c r="Q1635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 s="6">
        <f t="shared" si="129"/>
        <v>27.324583333334886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25"/>
        <v>100.49999999999999</v>
      </c>
      <c r="P1636" s="6">
        <f t="shared" si="126"/>
        <v>62.8125</v>
      </c>
      <c r="Q1636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 s="6">
        <f t="shared" si="129"/>
        <v>38.059479166666279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25"/>
        <v>125.29999999999998</v>
      </c>
      <c r="P1637" s="6">
        <f t="shared" si="126"/>
        <v>67.729729729729726</v>
      </c>
      <c r="Q1637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 s="6">
        <f t="shared" si="129"/>
        <v>60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25"/>
        <v>103.55555555555556</v>
      </c>
      <c r="P1638" s="6">
        <f t="shared" si="126"/>
        <v>53.5632183908046</v>
      </c>
      <c r="Q1638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 s="6">
        <f t="shared" si="129"/>
        <v>43.07999999999447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25"/>
        <v>103.8</v>
      </c>
      <c r="P1639" s="6">
        <f t="shared" si="126"/>
        <v>34.6</v>
      </c>
      <c r="Q1639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 s="6">
        <f t="shared" si="129"/>
        <v>56.233796296299261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25"/>
        <v>105</v>
      </c>
      <c r="P1640" s="6">
        <f t="shared" si="126"/>
        <v>38.888888888888886</v>
      </c>
      <c r="Q1640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 s="6">
        <f t="shared" si="129"/>
        <v>45.205231481479132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25"/>
        <v>100</v>
      </c>
      <c r="P1641" s="6">
        <f t="shared" si="126"/>
        <v>94.736842105263165</v>
      </c>
      <c r="Q1641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 s="6">
        <f t="shared" si="129"/>
        <v>30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25"/>
        <v>169.86</v>
      </c>
      <c r="P1642" s="6">
        <f t="shared" si="126"/>
        <v>39.967058823529413</v>
      </c>
      <c r="Q1642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 s="6">
        <f t="shared" si="129"/>
        <v>13.851678240738693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25"/>
        <v>101.4</v>
      </c>
      <c r="P1643" s="6">
        <f t="shared" si="126"/>
        <v>97.5</v>
      </c>
      <c r="Q1643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 s="6">
        <f t="shared" si="129"/>
        <v>30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25"/>
        <v>100</v>
      </c>
      <c r="P1644" s="6">
        <f t="shared" si="126"/>
        <v>42.857142857142854</v>
      </c>
      <c r="Q1644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 s="6">
        <f t="shared" si="129"/>
        <v>20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25"/>
        <v>124.70000000000002</v>
      </c>
      <c r="P1645" s="6">
        <f t="shared" si="126"/>
        <v>168.51351351351352</v>
      </c>
      <c r="Q1645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 s="6">
        <f t="shared" si="129"/>
        <v>30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25"/>
        <v>109.5</v>
      </c>
      <c r="P1646" s="6">
        <f t="shared" si="126"/>
        <v>85.546875</v>
      </c>
      <c r="Q1646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 s="6">
        <f t="shared" si="129"/>
        <v>60.041666666671517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25"/>
        <v>110.80000000000001</v>
      </c>
      <c r="P1647" s="6">
        <f t="shared" si="126"/>
        <v>554</v>
      </c>
      <c r="Q1647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 s="6">
        <f t="shared" si="129"/>
        <v>14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25"/>
        <v>110.2</v>
      </c>
      <c r="P1648" s="6">
        <f t="shared" si="126"/>
        <v>26.554216867469879</v>
      </c>
      <c r="Q1648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 s="6">
        <f t="shared" si="129"/>
        <v>32.307372685187147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25"/>
        <v>104.71999999999998</v>
      </c>
      <c r="P1649" s="6">
        <f t="shared" si="126"/>
        <v>113.82608695652173</v>
      </c>
      <c r="Q1649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 s="6">
        <f t="shared" si="129"/>
        <v>30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25"/>
        <v>125.26086956521738</v>
      </c>
      <c r="P1650" s="6">
        <f t="shared" si="126"/>
        <v>32.011111111111113</v>
      </c>
      <c r="Q1650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 s="6">
        <f t="shared" si="129"/>
        <v>29.958333333335759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25"/>
        <v>100.58763157894737</v>
      </c>
      <c r="P1651" s="6">
        <f t="shared" si="126"/>
        <v>47.189259259259259</v>
      </c>
      <c r="Q1651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 s="6">
        <f t="shared" si="129"/>
        <v>45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25"/>
        <v>141.55000000000001</v>
      </c>
      <c r="P1652" s="6">
        <f t="shared" si="126"/>
        <v>88.46875</v>
      </c>
      <c r="Q1652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 s="6">
        <f t="shared" si="129"/>
        <v>30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25"/>
        <v>100.75</v>
      </c>
      <c r="P1653" s="6">
        <f t="shared" si="126"/>
        <v>100.75</v>
      </c>
      <c r="Q1653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 s="6">
        <f t="shared" si="129"/>
        <v>33.390277777783922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25"/>
        <v>100.66666666666666</v>
      </c>
      <c r="P1654" s="6">
        <f t="shared" si="126"/>
        <v>64.714285714285708</v>
      </c>
      <c r="Q1654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 s="6">
        <f t="shared" si="129"/>
        <v>30.041666666664241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25"/>
        <v>174.2304</v>
      </c>
      <c r="P1655" s="6">
        <f t="shared" si="126"/>
        <v>51.854285714285716</v>
      </c>
      <c r="Q1655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 s="6">
        <f t="shared" si="129"/>
        <v>31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25"/>
        <v>119.90909090909089</v>
      </c>
      <c r="P1656" s="6">
        <f t="shared" si="126"/>
        <v>38.794117647058826</v>
      </c>
      <c r="Q1656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 s="6">
        <f t="shared" si="129"/>
        <v>30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25"/>
        <v>142.86666666666667</v>
      </c>
      <c r="P1657" s="6">
        <f t="shared" si="126"/>
        <v>44.645833333333336</v>
      </c>
      <c r="Q1657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 s="6">
        <f t="shared" si="129"/>
        <v>29.958333333328483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25"/>
        <v>100.33493333333334</v>
      </c>
      <c r="P1658" s="6">
        <f t="shared" si="126"/>
        <v>156.77333333333334</v>
      </c>
      <c r="Q1658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 s="6">
        <f t="shared" si="129"/>
        <v>30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25"/>
        <v>104.93380000000001</v>
      </c>
      <c r="P1659" s="6">
        <f t="shared" si="126"/>
        <v>118.70339366515837</v>
      </c>
      <c r="Q1659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 s="6">
        <f t="shared" si="129"/>
        <v>30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25"/>
        <v>132.23333333333335</v>
      </c>
      <c r="P1660" s="6">
        <f t="shared" si="126"/>
        <v>74.149532710280369</v>
      </c>
      <c r="Q1660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 s="6">
        <f t="shared" si="129"/>
        <v>38.375381944439141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25"/>
        <v>112.79999999999998</v>
      </c>
      <c r="P1661" s="6">
        <f t="shared" si="126"/>
        <v>12.533333333333333</v>
      </c>
      <c r="Q1661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 s="6">
        <f t="shared" si="129"/>
        <v>28.586562500000582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25"/>
        <v>1253.75</v>
      </c>
      <c r="P1662" s="6">
        <f t="shared" si="126"/>
        <v>27.861111111111111</v>
      </c>
      <c r="Q1662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 s="6">
        <f t="shared" si="129"/>
        <v>31.222106481480296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25"/>
        <v>102.50632911392405</v>
      </c>
      <c r="P1663" s="6">
        <f t="shared" si="126"/>
        <v>80.178217821782184</v>
      </c>
      <c r="Q1663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 s="6">
        <f t="shared" si="129"/>
        <v>42.876956018517376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25"/>
        <v>102.6375</v>
      </c>
      <c r="P1664" s="6">
        <f t="shared" si="126"/>
        <v>132.43548387096774</v>
      </c>
      <c r="Q1664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 s="6">
        <f t="shared" si="129"/>
        <v>60.041666666664241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25"/>
        <v>108</v>
      </c>
      <c r="P1665" s="6">
        <f t="shared" si="126"/>
        <v>33.75</v>
      </c>
      <c r="Q1665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 s="6">
        <f t="shared" si="129"/>
        <v>30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25"/>
        <v>122.40879999999999</v>
      </c>
      <c r="P1666" s="6">
        <f t="shared" si="126"/>
        <v>34.384494382022467</v>
      </c>
      <c r="Q1666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 s="6">
        <f t="shared" si="129"/>
        <v>44.404189814820711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30">IF(D1667&lt;&gt;0, (E1667/D1667)*100, 0)</f>
        <v>119.45714285714286</v>
      </c>
      <c r="P1667" s="6">
        <f t="shared" ref="P1667:P1730" si="131">IF(L1667&lt;&gt;0,E1667/L1667,0)</f>
        <v>44.956989247311824</v>
      </c>
      <c r="Q1667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 s="6">
        <f t="shared" ref="U1667:U1730" si="134">T1667-S1667</f>
        <v>31.475543981483497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30"/>
        <v>160.88</v>
      </c>
      <c r="P1668" s="6">
        <f t="shared" si="131"/>
        <v>41.04081632653061</v>
      </c>
      <c r="Q1668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 s="6">
        <f t="shared" si="134"/>
        <v>29.958333333328483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30"/>
        <v>126.85294117647059</v>
      </c>
      <c r="P1669" s="6">
        <f t="shared" si="131"/>
        <v>52.597560975609753</v>
      </c>
      <c r="Q1669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 s="6">
        <f t="shared" si="134"/>
        <v>27.220393518524361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30"/>
        <v>102.6375</v>
      </c>
      <c r="P1670" s="6">
        <f t="shared" si="131"/>
        <v>70.784482758620683</v>
      </c>
      <c r="Q1670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 s="6">
        <f t="shared" si="134"/>
        <v>30.041666666671517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30"/>
        <v>139.75</v>
      </c>
      <c r="P1671" s="6">
        <f t="shared" si="131"/>
        <v>53.75</v>
      </c>
      <c r="Q1671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 s="6">
        <f t="shared" si="134"/>
        <v>60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30"/>
        <v>102.60000000000001</v>
      </c>
      <c r="P1672" s="6">
        <f t="shared" si="131"/>
        <v>44.608695652173914</v>
      </c>
      <c r="Q1672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 s="6">
        <f t="shared" si="134"/>
        <v>50.236122685178998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30"/>
        <v>100.67349999999999</v>
      </c>
      <c r="P1673" s="6">
        <f t="shared" si="131"/>
        <v>26.148961038961041</v>
      </c>
      <c r="Q1673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 s="6">
        <f t="shared" si="134"/>
        <v>30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30"/>
        <v>112.94117647058823</v>
      </c>
      <c r="P1674" s="6">
        <f t="shared" si="131"/>
        <v>39.183673469387756</v>
      </c>
      <c r="Q1674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 s="6">
        <f t="shared" si="134"/>
        <v>30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30"/>
        <v>128.09523809523807</v>
      </c>
      <c r="P1675" s="6">
        <f t="shared" si="131"/>
        <v>45.593220338983052</v>
      </c>
      <c r="Q1675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 s="6">
        <f t="shared" si="134"/>
        <v>30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30"/>
        <v>201.7</v>
      </c>
      <c r="P1676" s="6">
        <f t="shared" si="131"/>
        <v>89.247787610619469</v>
      </c>
      <c r="Q1676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 s="6">
        <f t="shared" si="134"/>
        <v>30.685578703705687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30"/>
        <v>137.416</v>
      </c>
      <c r="P1677" s="6">
        <f t="shared" si="131"/>
        <v>40.416470588235299</v>
      </c>
      <c r="Q1677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 s="6">
        <f t="shared" si="134"/>
        <v>30.185648148144537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30"/>
        <v>115.33333333333333</v>
      </c>
      <c r="P1678" s="6">
        <f t="shared" si="131"/>
        <v>82.38095238095238</v>
      </c>
      <c r="Q1678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 s="6">
        <f t="shared" si="134"/>
        <v>46.439733796294604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30"/>
        <v>111.66666666666667</v>
      </c>
      <c r="P1679" s="6">
        <f t="shared" si="131"/>
        <v>159.52380952380952</v>
      </c>
      <c r="Q1679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 s="6">
        <f t="shared" si="134"/>
        <v>59.842175925921765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30"/>
        <v>118.39999999999999</v>
      </c>
      <c r="P1680" s="6">
        <f t="shared" si="131"/>
        <v>36.244897959183675</v>
      </c>
      <c r="Q1680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 s="6">
        <f t="shared" si="134"/>
        <v>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30"/>
        <v>175</v>
      </c>
      <c r="P1681" s="6">
        <f t="shared" si="131"/>
        <v>62.5</v>
      </c>
      <c r="Q1681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 s="6">
        <f t="shared" si="134"/>
        <v>23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30"/>
        <v>117.5</v>
      </c>
      <c r="P1682" s="6">
        <f t="shared" si="131"/>
        <v>47</v>
      </c>
      <c r="Q1682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 s="6">
        <f t="shared" si="134"/>
        <v>30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30"/>
        <v>101.42212307692309</v>
      </c>
      <c r="P1683" s="6">
        <f t="shared" si="131"/>
        <v>74.575090497737563</v>
      </c>
      <c r="Q1683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 s="6">
        <f t="shared" si="134"/>
        <v>48.96199074073229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30"/>
        <v>0</v>
      </c>
      <c r="P1684" s="6">
        <f t="shared" si="131"/>
        <v>0</v>
      </c>
      <c r="Q1684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 s="6">
        <f t="shared" si="134"/>
        <v>59.958333333328483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30"/>
        <v>21.714285714285715</v>
      </c>
      <c r="P1685" s="6">
        <f t="shared" si="131"/>
        <v>76</v>
      </c>
      <c r="Q1685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 s="6">
        <f t="shared" si="134"/>
        <v>24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30"/>
        <v>109.125</v>
      </c>
      <c r="P1686" s="6">
        <f t="shared" si="131"/>
        <v>86.43564356435644</v>
      </c>
      <c r="Q1686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 s="6">
        <f t="shared" si="134"/>
        <v>27.958333333328483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30"/>
        <v>102.85714285714285</v>
      </c>
      <c r="P1687" s="6">
        <f t="shared" si="131"/>
        <v>24</v>
      </c>
      <c r="Q1687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 s="6">
        <f t="shared" si="134"/>
        <v>29.958333333335759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30"/>
        <v>0.36</v>
      </c>
      <c r="P1688" s="6">
        <f t="shared" si="131"/>
        <v>18</v>
      </c>
      <c r="Q1688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 s="6">
        <f t="shared" si="134"/>
        <v>59.958333333328483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30"/>
        <v>31.25</v>
      </c>
      <c r="P1689" s="6">
        <f t="shared" si="131"/>
        <v>80.128205128205124</v>
      </c>
      <c r="Q1689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 s="6">
        <f t="shared" si="134"/>
        <v>33.796932870369346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30"/>
        <v>44.3</v>
      </c>
      <c r="P1690" s="6">
        <f t="shared" si="131"/>
        <v>253.14285714285714</v>
      </c>
      <c r="Q1690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 s="6">
        <f t="shared" si="134"/>
        <v>29.958333333343035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30"/>
        <v>100</v>
      </c>
      <c r="P1691" s="6">
        <f t="shared" si="131"/>
        <v>171.42857142857142</v>
      </c>
      <c r="Q1691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 s="6">
        <f t="shared" si="134"/>
        <v>29.958333333335759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30"/>
        <v>25.4</v>
      </c>
      <c r="P1692" s="6">
        <f t="shared" si="131"/>
        <v>57.727272727272727</v>
      </c>
      <c r="Q1692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 s="6">
        <f t="shared" si="134"/>
        <v>29.958333333328483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30"/>
        <v>33.473333333333329</v>
      </c>
      <c r="P1693" s="6">
        <f t="shared" si="131"/>
        <v>264.26315789473682</v>
      </c>
      <c r="Q1693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 s="6">
        <f t="shared" si="134"/>
        <v>32.340185185195878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30"/>
        <v>47.8</v>
      </c>
      <c r="P1694" s="6">
        <f t="shared" si="131"/>
        <v>159.33333333333334</v>
      </c>
      <c r="Q1694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 s="6">
        <f t="shared" si="134"/>
        <v>32.848067129627452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30"/>
        <v>9.3333333333333339</v>
      </c>
      <c r="P1695" s="6">
        <f t="shared" si="131"/>
        <v>35</v>
      </c>
      <c r="Q1695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 s="6">
        <f t="shared" si="134"/>
        <v>30.913055555545725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30"/>
        <v>0.05</v>
      </c>
      <c r="P1696" s="6">
        <f t="shared" si="131"/>
        <v>5</v>
      </c>
      <c r="Q1696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 s="6">
        <f t="shared" si="134"/>
        <v>29.521828703698702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30"/>
        <v>11.708333333333334</v>
      </c>
      <c r="P1697" s="6">
        <f t="shared" si="131"/>
        <v>61.086956521739133</v>
      </c>
      <c r="Q1697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 s="6">
        <f t="shared" si="134"/>
        <v>34.010254629632982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30"/>
        <v>0</v>
      </c>
      <c r="P1698" s="6">
        <f t="shared" si="131"/>
        <v>0</v>
      </c>
      <c r="Q1698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 s="6">
        <f t="shared" si="134"/>
        <v>29.958333333328483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30"/>
        <v>20.208000000000002</v>
      </c>
      <c r="P1699" s="6">
        <f t="shared" si="131"/>
        <v>114.81818181818181</v>
      </c>
      <c r="Q1699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 s="6">
        <f t="shared" si="134"/>
        <v>29.958333333343035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30"/>
        <v>0</v>
      </c>
      <c r="P1700" s="6">
        <f t="shared" si="131"/>
        <v>0</v>
      </c>
      <c r="Q1700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 s="6">
        <f t="shared" si="134"/>
        <v>23.940046296294895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30"/>
        <v>4.2311459353574925</v>
      </c>
      <c r="P1701" s="6">
        <f t="shared" si="131"/>
        <v>54</v>
      </c>
      <c r="Q1701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 s="6">
        <f t="shared" si="134"/>
        <v>30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30"/>
        <v>26.06</v>
      </c>
      <c r="P1702" s="6">
        <f t="shared" si="131"/>
        <v>65.974683544303801</v>
      </c>
      <c r="Q1702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 s="6">
        <f t="shared" si="134"/>
        <v>30.095023148154723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30"/>
        <v>0.19801980198019803</v>
      </c>
      <c r="P1703" s="6">
        <f t="shared" si="131"/>
        <v>5</v>
      </c>
      <c r="Q1703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 s="6">
        <f t="shared" si="134"/>
        <v>30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30"/>
        <v>6.0606060606060606E-3</v>
      </c>
      <c r="P1704" s="6">
        <f t="shared" si="131"/>
        <v>1</v>
      </c>
      <c r="Q1704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 s="6">
        <f t="shared" si="134"/>
        <v>29.958333333328483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30"/>
        <v>1.02</v>
      </c>
      <c r="P1705" s="6">
        <f t="shared" si="131"/>
        <v>25.5</v>
      </c>
      <c r="Q1705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 s="6">
        <f t="shared" si="134"/>
        <v>60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30"/>
        <v>65.100000000000009</v>
      </c>
      <c r="P1706" s="6">
        <f t="shared" si="131"/>
        <v>118.36363636363636</v>
      </c>
      <c r="Q1706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 s="6">
        <f t="shared" si="134"/>
        <v>30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30"/>
        <v>0</v>
      </c>
      <c r="P1707" s="6">
        <f t="shared" si="131"/>
        <v>0</v>
      </c>
      <c r="Q1707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 s="6">
        <f t="shared" si="134"/>
        <v>11.649930555562605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30"/>
        <v>0</v>
      </c>
      <c r="P1708" s="6">
        <f t="shared" si="131"/>
        <v>0</v>
      </c>
      <c r="Q1708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 s="6">
        <f t="shared" si="134"/>
        <v>60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30"/>
        <v>9.74</v>
      </c>
      <c r="P1709" s="6">
        <f t="shared" si="131"/>
        <v>54.111111111111114</v>
      </c>
      <c r="Q1709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 s="6">
        <f t="shared" si="134"/>
        <v>29.958333333335759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30"/>
        <v>0</v>
      </c>
      <c r="P1710" s="6">
        <f t="shared" si="131"/>
        <v>0</v>
      </c>
      <c r="Q1710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 s="6">
        <f t="shared" si="134"/>
        <v>40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30"/>
        <v>4.8571428571428568</v>
      </c>
      <c r="P1711" s="6">
        <f t="shared" si="131"/>
        <v>21.25</v>
      </c>
      <c r="Q1711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 s="6">
        <f t="shared" si="134"/>
        <v>41.254930555558531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30"/>
        <v>0.67999999999999994</v>
      </c>
      <c r="P1712" s="6">
        <f t="shared" si="131"/>
        <v>34</v>
      </c>
      <c r="Q1712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 s="6">
        <f t="shared" si="134"/>
        <v>45.950370370381279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30"/>
        <v>10.5</v>
      </c>
      <c r="P1713" s="6">
        <f t="shared" si="131"/>
        <v>525</v>
      </c>
      <c r="Q1713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 s="6">
        <f t="shared" si="134"/>
        <v>31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30"/>
        <v>0</v>
      </c>
      <c r="P1714" s="6">
        <f t="shared" si="131"/>
        <v>0</v>
      </c>
      <c r="Q1714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 s="6">
        <f t="shared" si="134"/>
        <v>60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30"/>
        <v>1.6666666666666667</v>
      </c>
      <c r="P1715" s="6">
        <f t="shared" si="131"/>
        <v>50</v>
      </c>
      <c r="Q1715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 s="6">
        <f t="shared" si="134"/>
        <v>30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30"/>
        <v>7.8680000000000003</v>
      </c>
      <c r="P1716" s="6">
        <f t="shared" si="131"/>
        <v>115.70588235294117</v>
      </c>
      <c r="Q1716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 s="6">
        <f t="shared" si="134"/>
        <v>30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30"/>
        <v>0.22</v>
      </c>
      <c r="P1717" s="6">
        <f t="shared" si="131"/>
        <v>5.5</v>
      </c>
      <c r="Q1717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 s="6">
        <f t="shared" si="134"/>
        <v>29.92285879629344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30"/>
        <v>7.5</v>
      </c>
      <c r="P1718" s="6">
        <f t="shared" si="131"/>
        <v>50</v>
      </c>
      <c r="Q1718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 s="6">
        <f t="shared" si="134"/>
        <v>40.041666666664241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30"/>
        <v>42.725880551301685</v>
      </c>
      <c r="P1719" s="6">
        <f t="shared" si="131"/>
        <v>34.024390243902438</v>
      </c>
      <c r="Q1719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 s="6">
        <f t="shared" si="134"/>
        <v>20.184745370381279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30"/>
        <v>0.2142857142857143</v>
      </c>
      <c r="P1720" s="6">
        <f t="shared" si="131"/>
        <v>37.5</v>
      </c>
      <c r="Q1720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 s="6">
        <f t="shared" si="134"/>
        <v>43.597118055557075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30"/>
        <v>0.87500000000000011</v>
      </c>
      <c r="P1721" s="6">
        <f t="shared" si="131"/>
        <v>11.666666666666666</v>
      </c>
      <c r="Q1721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 s="6">
        <f t="shared" si="134"/>
        <v>30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30"/>
        <v>5.625</v>
      </c>
      <c r="P1722" s="6">
        <f t="shared" si="131"/>
        <v>28.125</v>
      </c>
      <c r="Q1722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 s="6">
        <f t="shared" si="134"/>
        <v>30.041666666664241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30"/>
        <v>0</v>
      </c>
      <c r="P1723" s="6">
        <f t="shared" si="131"/>
        <v>0</v>
      </c>
      <c r="Q1723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 s="6">
        <f t="shared" si="134"/>
        <v>30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30"/>
        <v>3.4722222222222224E-2</v>
      </c>
      <c r="P1724" s="6">
        <f t="shared" si="131"/>
        <v>1</v>
      </c>
      <c r="Q1724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 s="6">
        <f t="shared" si="134"/>
        <v>37.045960648152686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30"/>
        <v>6.5</v>
      </c>
      <c r="P1725" s="6">
        <f t="shared" si="131"/>
        <v>216.66666666666666</v>
      </c>
      <c r="Q1725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 s="6">
        <f t="shared" si="134"/>
        <v>56.42459490741021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30"/>
        <v>0.58333333333333337</v>
      </c>
      <c r="P1726" s="6">
        <f t="shared" si="131"/>
        <v>8.75</v>
      </c>
      <c r="Q1726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 s="6">
        <f t="shared" si="134"/>
        <v>30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30"/>
        <v>10.181818181818182</v>
      </c>
      <c r="P1727" s="6">
        <f t="shared" si="131"/>
        <v>62.222222222222221</v>
      </c>
      <c r="Q1727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 s="6">
        <f t="shared" si="134"/>
        <v>30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30"/>
        <v>33.784615384615385</v>
      </c>
      <c r="P1728" s="6">
        <f t="shared" si="131"/>
        <v>137.25</v>
      </c>
      <c r="Q1728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 s="6">
        <f t="shared" si="134"/>
        <v>29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30"/>
        <v>3.3333333333333333E-2</v>
      </c>
      <c r="P1729" s="6">
        <f t="shared" si="131"/>
        <v>1</v>
      </c>
      <c r="Q1729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 s="6">
        <f t="shared" si="134"/>
        <v>54.530358796284418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30"/>
        <v>68.400000000000006</v>
      </c>
      <c r="P1730" s="6">
        <f t="shared" si="131"/>
        <v>122.14285714285714</v>
      </c>
      <c r="Q1730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 s="6">
        <f t="shared" si="134"/>
        <v>30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35">IF(D1731&lt;&gt;0, (E1731/D1731)*100, 0)</f>
        <v>0</v>
      </c>
      <c r="P1731" s="6">
        <f t="shared" ref="P1731:P1794" si="136">IF(L1731&lt;&gt;0,E1731/L1731,0)</f>
        <v>0</v>
      </c>
      <c r="Q1731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 s="6">
        <f t="shared" ref="U1731:U1794" si="139">T1731-S1731</f>
        <v>60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35"/>
        <v>0</v>
      </c>
      <c r="P1732" s="6">
        <f t="shared" si="136"/>
        <v>0</v>
      </c>
      <c r="Q1732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 s="6">
        <f t="shared" si="139"/>
        <v>30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35"/>
        <v>0</v>
      </c>
      <c r="P1733" s="6">
        <f t="shared" si="136"/>
        <v>0</v>
      </c>
      <c r="Q1733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 s="6">
        <f t="shared" si="139"/>
        <v>13.718148148152977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35"/>
        <v>0</v>
      </c>
      <c r="P1734" s="6">
        <f t="shared" si="136"/>
        <v>0</v>
      </c>
      <c r="Q1734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 s="6">
        <f t="shared" si="139"/>
        <v>59.524525462955353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35"/>
        <v>0</v>
      </c>
      <c r="P1735" s="6">
        <f t="shared" si="136"/>
        <v>0</v>
      </c>
      <c r="Q1735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 s="6">
        <f t="shared" si="139"/>
        <v>12.22020833332499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35"/>
        <v>2.2222222222222223E-2</v>
      </c>
      <c r="P1736" s="6">
        <f t="shared" si="136"/>
        <v>1</v>
      </c>
      <c r="Q1736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 s="6">
        <f t="shared" si="139"/>
        <v>30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35"/>
        <v>11</v>
      </c>
      <c r="P1737" s="6">
        <f t="shared" si="136"/>
        <v>55</v>
      </c>
      <c r="Q1737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 s="6">
        <f t="shared" si="139"/>
        <v>30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35"/>
        <v>0.73333333333333328</v>
      </c>
      <c r="P1738" s="6">
        <f t="shared" si="136"/>
        <v>22</v>
      </c>
      <c r="Q1738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 s="6">
        <f t="shared" si="139"/>
        <v>30.041666666664241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35"/>
        <v>21.25</v>
      </c>
      <c r="P1739" s="6">
        <f t="shared" si="136"/>
        <v>56.666666666666664</v>
      </c>
      <c r="Q1739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 s="6">
        <f t="shared" si="139"/>
        <v>30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35"/>
        <v>0.4</v>
      </c>
      <c r="P1740" s="6">
        <f t="shared" si="136"/>
        <v>20</v>
      </c>
      <c r="Q1740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 s="6">
        <f t="shared" si="139"/>
        <v>30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35"/>
        <v>0.1</v>
      </c>
      <c r="P1741" s="6">
        <f t="shared" si="136"/>
        <v>1</v>
      </c>
      <c r="Q1741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 s="6">
        <f t="shared" si="139"/>
        <v>58.958333333328483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35"/>
        <v>0</v>
      </c>
      <c r="P1742" s="6">
        <f t="shared" si="136"/>
        <v>0</v>
      </c>
      <c r="Q1742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 s="6">
        <f t="shared" si="139"/>
        <v>30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35"/>
        <v>110.83333333333334</v>
      </c>
      <c r="P1743" s="6">
        <f t="shared" si="136"/>
        <v>25.576923076923077</v>
      </c>
      <c r="Q1743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 s="6">
        <f t="shared" si="139"/>
        <v>45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35"/>
        <v>108.74999999999999</v>
      </c>
      <c r="P1744" s="6">
        <f t="shared" si="136"/>
        <v>63.970588235294116</v>
      </c>
      <c r="Q1744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 s="6">
        <f t="shared" si="139"/>
        <v>31.99803240741312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35"/>
        <v>100.41666666666667</v>
      </c>
      <c r="P1745" s="6">
        <f t="shared" si="136"/>
        <v>89.925373134328353</v>
      </c>
      <c r="Q1745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 s="6">
        <f t="shared" si="139"/>
        <v>22.240335648151813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35"/>
        <v>118.45454545454545</v>
      </c>
      <c r="P1746" s="6">
        <f t="shared" si="136"/>
        <v>93.071428571428569</v>
      </c>
      <c r="Q1746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 s="6">
        <f t="shared" si="139"/>
        <v>44.958333333328483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35"/>
        <v>114.01428571428571</v>
      </c>
      <c r="P1747" s="6">
        <f t="shared" si="136"/>
        <v>89.674157303370791</v>
      </c>
      <c r="Q1747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 s="6">
        <f t="shared" si="139"/>
        <v>35.823634259257233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35"/>
        <v>148.10000000000002</v>
      </c>
      <c r="P1748" s="6">
        <f t="shared" si="136"/>
        <v>207.61682242990653</v>
      </c>
      <c r="Q1748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 s="6">
        <f t="shared" si="139"/>
        <v>29.906631944439141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35"/>
        <v>104.95555555555556</v>
      </c>
      <c r="P1749" s="6">
        <f t="shared" si="136"/>
        <v>59.408805031446541</v>
      </c>
      <c r="Q1749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 s="6">
        <f t="shared" si="139"/>
        <v>29.18946759258688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35"/>
        <v>129.94800000000001</v>
      </c>
      <c r="P1750" s="6">
        <f t="shared" si="136"/>
        <v>358.97237569060775</v>
      </c>
      <c r="Q1750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 s="6">
        <f t="shared" si="139"/>
        <v>30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35"/>
        <v>123.48756218905473</v>
      </c>
      <c r="P1751" s="6">
        <f t="shared" si="136"/>
        <v>94.736641221374043</v>
      </c>
      <c r="Q1751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 s="6">
        <f t="shared" si="139"/>
        <v>36.815729166672099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35"/>
        <v>201.62</v>
      </c>
      <c r="P1752" s="6">
        <f t="shared" si="136"/>
        <v>80.647999999999996</v>
      </c>
      <c r="Q1752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 s="6">
        <f t="shared" si="139"/>
        <v>25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35"/>
        <v>102.89999999999999</v>
      </c>
      <c r="P1753" s="6">
        <f t="shared" si="136"/>
        <v>168.68852459016392</v>
      </c>
      <c r="Q1753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 s="6">
        <f t="shared" si="139"/>
        <v>29.958333333335759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35"/>
        <v>260.16666666666663</v>
      </c>
      <c r="P1754" s="6">
        <f t="shared" si="136"/>
        <v>34.68888888888889</v>
      </c>
      <c r="Q1754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 s="6">
        <f t="shared" si="139"/>
        <v>30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35"/>
        <v>108</v>
      </c>
      <c r="P1755" s="6">
        <f t="shared" si="136"/>
        <v>462.85714285714283</v>
      </c>
      <c r="Q1755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 s="6">
        <f t="shared" si="139"/>
        <v>29.958333333328483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35"/>
        <v>110.52941176470587</v>
      </c>
      <c r="P1756" s="6">
        <f t="shared" si="136"/>
        <v>104.38888888888889</v>
      </c>
      <c r="Q1756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 s="6">
        <f t="shared" si="139"/>
        <v>29.958333333335759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35"/>
        <v>120</v>
      </c>
      <c r="P1757" s="6">
        <f t="shared" si="136"/>
        <v>7.5</v>
      </c>
      <c r="Q1757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 s="6">
        <f t="shared" si="139"/>
        <v>30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35"/>
        <v>102.82909090909091</v>
      </c>
      <c r="P1758" s="6">
        <f t="shared" si="136"/>
        <v>47.13</v>
      </c>
      <c r="Q1758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 s="6">
        <f t="shared" si="139"/>
        <v>40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35"/>
        <v>115.99999999999999</v>
      </c>
      <c r="P1759" s="6">
        <f t="shared" si="136"/>
        <v>414.28571428571428</v>
      </c>
      <c r="Q1759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 s="6">
        <f t="shared" si="139"/>
        <v>29.98445601851563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35"/>
        <v>114.7</v>
      </c>
      <c r="P1760" s="6">
        <f t="shared" si="136"/>
        <v>42.481481481481481</v>
      </c>
      <c r="Q1760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 s="6">
        <f t="shared" si="139"/>
        <v>60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35"/>
        <v>106.60000000000001</v>
      </c>
      <c r="P1761" s="6">
        <f t="shared" si="136"/>
        <v>108.77551020408163</v>
      </c>
      <c r="Q1761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 s="6">
        <f t="shared" si="139"/>
        <v>19.958333333328483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35"/>
        <v>165.44</v>
      </c>
      <c r="P1762" s="6">
        <f t="shared" si="136"/>
        <v>81.098039215686271</v>
      </c>
      <c r="Q1762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 s="6">
        <f t="shared" si="139"/>
        <v>20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35"/>
        <v>155</v>
      </c>
      <c r="P1763" s="6">
        <f t="shared" si="136"/>
        <v>51.666666666666664</v>
      </c>
      <c r="Q1763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 s="6">
        <f t="shared" si="139"/>
        <v>50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35"/>
        <v>885</v>
      </c>
      <c r="P1764" s="6">
        <f t="shared" si="136"/>
        <v>35.4</v>
      </c>
      <c r="Q1764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 s="6">
        <f t="shared" si="139"/>
        <v>30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35"/>
        <v>101.90833333333333</v>
      </c>
      <c r="P1765" s="6">
        <f t="shared" si="136"/>
        <v>103.63559322033899</v>
      </c>
      <c r="Q1765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 s="6">
        <f t="shared" si="139"/>
        <v>30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35"/>
        <v>19.600000000000001</v>
      </c>
      <c r="P1766" s="6">
        <f t="shared" si="136"/>
        <v>55.282051282051285</v>
      </c>
      <c r="Q1766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 s="6">
        <f t="shared" si="139"/>
        <v>29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35"/>
        <v>59.467839999999995</v>
      </c>
      <c r="P1767" s="6">
        <f t="shared" si="136"/>
        <v>72.16970873786407</v>
      </c>
      <c r="Q1767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 s="6">
        <f t="shared" si="139"/>
        <v>30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35"/>
        <v>0</v>
      </c>
      <c r="P1768" s="6">
        <f t="shared" si="136"/>
        <v>0</v>
      </c>
      <c r="Q1768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 s="6">
        <f t="shared" si="139"/>
        <v>21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35"/>
        <v>45.72</v>
      </c>
      <c r="P1769" s="6">
        <f t="shared" si="136"/>
        <v>58.615384615384613</v>
      </c>
      <c r="Q1769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 s="6">
        <f t="shared" si="139"/>
        <v>30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35"/>
        <v>3.74</v>
      </c>
      <c r="P1770" s="6">
        <f t="shared" si="136"/>
        <v>12.466666666666667</v>
      </c>
      <c r="Q1770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 s="6">
        <f t="shared" si="139"/>
        <v>60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35"/>
        <v>2.7025000000000001</v>
      </c>
      <c r="P1771" s="6">
        <f t="shared" si="136"/>
        <v>49.136363636363633</v>
      </c>
      <c r="Q1771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 s="6">
        <f t="shared" si="139"/>
        <v>30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35"/>
        <v>56.51428571428572</v>
      </c>
      <c r="P1772" s="6">
        <f t="shared" si="136"/>
        <v>150.5</v>
      </c>
      <c r="Q1772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 s="6">
        <f t="shared" si="139"/>
        <v>35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35"/>
        <v>21.30952380952381</v>
      </c>
      <c r="P1773" s="6">
        <f t="shared" si="136"/>
        <v>35.799999999999997</v>
      </c>
      <c r="Q1773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 s="6">
        <f t="shared" si="139"/>
        <v>30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35"/>
        <v>15.6</v>
      </c>
      <c r="P1774" s="6">
        <f t="shared" si="136"/>
        <v>45.157894736842103</v>
      </c>
      <c r="Q1774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 s="6">
        <f t="shared" si="139"/>
        <v>60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35"/>
        <v>6.2566666666666677</v>
      </c>
      <c r="P1775" s="6">
        <f t="shared" si="136"/>
        <v>98.78947368421052</v>
      </c>
      <c r="Q1775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 s="6">
        <f t="shared" si="139"/>
        <v>45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35"/>
        <v>45.92</v>
      </c>
      <c r="P1776" s="6">
        <f t="shared" si="136"/>
        <v>88.307692307692307</v>
      </c>
      <c r="Q1776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 s="6">
        <f t="shared" si="139"/>
        <v>42.405648148145701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35"/>
        <v>65.101538461538468</v>
      </c>
      <c r="P1777" s="6">
        <f t="shared" si="136"/>
        <v>170.62903225806451</v>
      </c>
      <c r="Q1777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 s="6">
        <f t="shared" si="139"/>
        <v>45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35"/>
        <v>6.7</v>
      </c>
      <c r="P1778" s="6">
        <f t="shared" si="136"/>
        <v>83.75</v>
      </c>
      <c r="Q1778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 s="6">
        <f t="shared" si="139"/>
        <v>36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35"/>
        <v>13.5625</v>
      </c>
      <c r="P1779" s="6">
        <f t="shared" si="136"/>
        <v>65.099999999999994</v>
      </c>
      <c r="Q1779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 s="6">
        <f t="shared" si="139"/>
        <v>30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35"/>
        <v>1.9900000000000002</v>
      </c>
      <c r="P1780" s="6">
        <f t="shared" si="136"/>
        <v>66.333333333333329</v>
      </c>
      <c r="Q1780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 s="6">
        <f t="shared" si="139"/>
        <v>44.958333333343035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35"/>
        <v>36.236363636363642</v>
      </c>
      <c r="P1781" s="6">
        <f t="shared" si="136"/>
        <v>104.89473684210526</v>
      </c>
      <c r="Q1781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 s="6">
        <f t="shared" si="139"/>
        <v>30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35"/>
        <v>39.743333333333339</v>
      </c>
      <c r="P1782" s="6">
        <f t="shared" si="136"/>
        <v>78.440789473684205</v>
      </c>
      <c r="Q1782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 s="6">
        <f t="shared" si="139"/>
        <v>60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35"/>
        <v>25.763636363636365</v>
      </c>
      <c r="P1783" s="6">
        <f t="shared" si="136"/>
        <v>59.041666666666664</v>
      </c>
      <c r="Q1783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 s="6">
        <f t="shared" si="139"/>
        <v>31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35"/>
        <v>15.491428571428573</v>
      </c>
      <c r="P1784" s="6">
        <f t="shared" si="136"/>
        <v>71.34210526315789</v>
      </c>
      <c r="Q1784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 s="6">
        <f t="shared" si="139"/>
        <v>33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35"/>
        <v>23.692499999999999</v>
      </c>
      <c r="P1785" s="6">
        <f t="shared" si="136"/>
        <v>51.227027027027027</v>
      </c>
      <c r="Q1785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 s="6">
        <f t="shared" si="139"/>
        <v>30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35"/>
        <v>39.76</v>
      </c>
      <c r="P1786" s="6">
        <f t="shared" si="136"/>
        <v>60.242424242424242</v>
      </c>
      <c r="Q1786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 s="6">
        <f t="shared" si="139"/>
        <v>31.486805555556202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35"/>
        <v>20.220833333333331</v>
      </c>
      <c r="P1787" s="6">
        <f t="shared" si="136"/>
        <v>44.935185185185183</v>
      </c>
      <c r="Q1787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 s="6">
        <f t="shared" si="139"/>
        <v>30.865104166667152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35"/>
        <v>47.631578947368418</v>
      </c>
      <c r="P1788" s="6">
        <f t="shared" si="136"/>
        <v>31.206896551724139</v>
      </c>
      <c r="Q1788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 s="6">
        <f t="shared" si="139"/>
        <v>30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35"/>
        <v>15.329999999999998</v>
      </c>
      <c r="P1789" s="6">
        <f t="shared" si="136"/>
        <v>63.875</v>
      </c>
      <c r="Q1789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 s="6">
        <f t="shared" si="139"/>
        <v>29.958333333335759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35"/>
        <v>1.3818181818181818</v>
      </c>
      <c r="P1790" s="6">
        <f t="shared" si="136"/>
        <v>19</v>
      </c>
      <c r="Q1790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 s="6">
        <f t="shared" si="139"/>
        <v>30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35"/>
        <v>0.5</v>
      </c>
      <c r="P1791" s="6">
        <f t="shared" si="136"/>
        <v>10</v>
      </c>
      <c r="Q1791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 s="6">
        <f t="shared" si="139"/>
        <v>60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35"/>
        <v>4.957575757575758</v>
      </c>
      <c r="P1792" s="6">
        <f t="shared" si="136"/>
        <v>109.06666666666666</v>
      </c>
      <c r="Q1792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 s="6">
        <f t="shared" si="139"/>
        <v>30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35"/>
        <v>3.5666666666666664</v>
      </c>
      <c r="P1793" s="6">
        <f t="shared" si="136"/>
        <v>26.75</v>
      </c>
      <c r="Q1793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 s="6">
        <f t="shared" si="139"/>
        <v>60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35"/>
        <v>61.124000000000002</v>
      </c>
      <c r="P1794" s="6">
        <f t="shared" si="136"/>
        <v>109.93525179856115</v>
      </c>
      <c r="Q1794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 s="6">
        <f t="shared" si="139"/>
        <v>37.259930555563187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40">IF(D1795&lt;&gt;0, (E1795/D1795)*100, 0)</f>
        <v>1.3333333333333335</v>
      </c>
      <c r="P1795" s="6">
        <f t="shared" ref="P1795:P1858" si="141">IF(L1795&lt;&gt;0,E1795/L1795,0)</f>
        <v>20</v>
      </c>
      <c r="Q1795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 s="6">
        <f t="shared" ref="U1795:U1858" si="144">T1795-S1795</f>
        <v>30.041666666664241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40"/>
        <v>11.077777777777778</v>
      </c>
      <c r="P1796" s="6">
        <f t="shared" si="141"/>
        <v>55.388888888888886</v>
      </c>
      <c r="Q1796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 s="6">
        <f t="shared" si="144"/>
        <v>35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40"/>
        <v>38.735714285714288</v>
      </c>
      <c r="P1797" s="6">
        <f t="shared" si="141"/>
        <v>133.90123456790124</v>
      </c>
      <c r="Q1797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 s="6">
        <f t="shared" si="144"/>
        <v>29.377997685194714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40"/>
        <v>22.05263157894737</v>
      </c>
      <c r="P1798" s="6">
        <f t="shared" si="141"/>
        <v>48.720930232558139</v>
      </c>
      <c r="Q1798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 s="6">
        <f t="shared" si="144"/>
        <v>60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40"/>
        <v>67.55</v>
      </c>
      <c r="P1799" s="6">
        <f t="shared" si="141"/>
        <v>48.25</v>
      </c>
      <c r="Q1799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 s="6">
        <f t="shared" si="144"/>
        <v>30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40"/>
        <v>13.637499999999999</v>
      </c>
      <c r="P1800" s="6">
        <f t="shared" si="141"/>
        <v>58.972972972972975</v>
      </c>
      <c r="Q1800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 s="6">
        <f t="shared" si="144"/>
        <v>60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40"/>
        <v>1.7457500000000001</v>
      </c>
      <c r="P1801" s="6">
        <f t="shared" si="141"/>
        <v>11.638333333333334</v>
      </c>
      <c r="Q1801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 s="6">
        <f t="shared" si="144"/>
        <v>20.041666666671517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40"/>
        <v>20.44963251188932</v>
      </c>
      <c r="P1802" s="6">
        <f t="shared" si="141"/>
        <v>83.716814159292042</v>
      </c>
      <c r="Q1802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 s="6">
        <f t="shared" si="144"/>
        <v>30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40"/>
        <v>13.852941176470587</v>
      </c>
      <c r="P1803" s="6">
        <f t="shared" si="141"/>
        <v>63.648648648648646</v>
      </c>
      <c r="Q1803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 s="6">
        <f t="shared" si="144"/>
        <v>31.846435185187147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40"/>
        <v>48.485714285714288</v>
      </c>
      <c r="P1804" s="6">
        <f t="shared" si="141"/>
        <v>94.277777777777771</v>
      </c>
      <c r="Q1804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 s="6">
        <f t="shared" si="144"/>
        <v>23.443402777775191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40"/>
        <v>30.8</v>
      </c>
      <c r="P1805" s="6">
        <f t="shared" si="141"/>
        <v>71.86666666666666</v>
      </c>
      <c r="Q1805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 s="6">
        <f t="shared" si="144"/>
        <v>31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40"/>
        <v>35.174193548387095</v>
      </c>
      <c r="P1806" s="6">
        <f t="shared" si="141"/>
        <v>104.84615384615384</v>
      </c>
      <c r="Q1806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 s="6">
        <f t="shared" si="144"/>
        <v>40.041666666671517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40"/>
        <v>36.404444444444444</v>
      </c>
      <c r="P1807" s="6">
        <f t="shared" si="141"/>
        <v>67.139344262295083</v>
      </c>
      <c r="Q1807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 s="6">
        <f t="shared" si="144"/>
        <v>31.946087962962338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40"/>
        <v>2.9550000000000001</v>
      </c>
      <c r="P1808" s="6">
        <f t="shared" si="141"/>
        <v>73.875</v>
      </c>
      <c r="Q1808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 s="6">
        <f t="shared" si="144"/>
        <v>35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40"/>
        <v>11.06</v>
      </c>
      <c r="P1809" s="6">
        <f t="shared" si="141"/>
        <v>69.125</v>
      </c>
      <c r="Q1809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 s="6">
        <f t="shared" si="144"/>
        <v>30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40"/>
        <v>41.407142857142858</v>
      </c>
      <c r="P1810" s="6">
        <f t="shared" si="141"/>
        <v>120.77083333333333</v>
      </c>
      <c r="Q1810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 s="6">
        <f t="shared" si="144"/>
        <v>35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40"/>
        <v>10.857142857142858</v>
      </c>
      <c r="P1811" s="6">
        <f t="shared" si="141"/>
        <v>42.222222222222221</v>
      </c>
      <c r="Q1811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 s="6">
        <f t="shared" si="144"/>
        <v>35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40"/>
        <v>3.3333333333333335</v>
      </c>
      <c r="P1812" s="6">
        <f t="shared" si="141"/>
        <v>7.5</v>
      </c>
      <c r="Q1812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 s="6">
        <f t="shared" si="144"/>
        <v>12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40"/>
        <v>7.407407407407407E-2</v>
      </c>
      <c r="P1813" s="6">
        <f t="shared" si="141"/>
        <v>1.5384615384615385</v>
      </c>
      <c r="Q1813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 s="6">
        <f t="shared" si="144"/>
        <v>59.732986111106584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40"/>
        <v>13.307692307692307</v>
      </c>
      <c r="P1814" s="6">
        <f t="shared" si="141"/>
        <v>37.608695652173914</v>
      </c>
      <c r="Q1814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 s="6">
        <f t="shared" si="144"/>
        <v>30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40"/>
        <v>0</v>
      </c>
      <c r="P1815" s="6">
        <f t="shared" si="141"/>
        <v>0</v>
      </c>
      <c r="Q1815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 s="6">
        <f t="shared" si="144"/>
        <v>30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40"/>
        <v>49.183333333333337</v>
      </c>
      <c r="P1816" s="6">
        <f t="shared" si="141"/>
        <v>42.157142857142858</v>
      </c>
      <c r="Q1816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 s="6">
        <f t="shared" si="144"/>
        <v>30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40"/>
        <v>0</v>
      </c>
      <c r="P1817" s="6">
        <f t="shared" si="141"/>
        <v>0</v>
      </c>
      <c r="Q1817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 s="6">
        <f t="shared" si="144"/>
        <v>14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40"/>
        <v>2.036</v>
      </c>
      <c r="P1818" s="6">
        <f t="shared" si="141"/>
        <v>84.833333333333329</v>
      </c>
      <c r="Q1818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 s="6">
        <f t="shared" si="144"/>
        <v>27.915474537046975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40"/>
        <v>52.327777777777776</v>
      </c>
      <c r="P1819" s="6">
        <f t="shared" si="141"/>
        <v>94.19</v>
      </c>
      <c r="Q1819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 s="6">
        <f t="shared" si="144"/>
        <v>59.628854166672681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40"/>
        <v>0</v>
      </c>
      <c r="P1820" s="6">
        <f t="shared" si="141"/>
        <v>0</v>
      </c>
      <c r="Q1820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 s="6">
        <f t="shared" si="144"/>
        <v>29.958333333328483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40"/>
        <v>2.083333333333333</v>
      </c>
      <c r="P1821" s="6">
        <f t="shared" si="141"/>
        <v>6.25</v>
      </c>
      <c r="Q1821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 s="6">
        <f t="shared" si="144"/>
        <v>30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40"/>
        <v>6.565384615384616</v>
      </c>
      <c r="P1822" s="6">
        <f t="shared" si="141"/>
        <v>213.375</v>
      </c>
      <c r="Q1822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 s="6">
        <f t="shared" si="144"/>
        <v>29.958333333328483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40"/>
        <v>134.88999999999999</v>
      </c>
      <c r="P1823" s="6">
        <f t="shared" si="141"/>
        <v>59.162280701754383</v>
      </c>
      <c r="Q1823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 s="6">
        <f t="shared" si="144"/>
        <v>45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40"/>
        <v>100</v>
      </c>
      <c r="P1824" s="6">
        <f t="shared" si="141"/>
        <v>27.272727272727273</v>
      </c>
      <c r="Q1824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 s="6">
        <f t="shared" si="144"/>
        <v>35.995347222225973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40"/>
        <v>115.85714285714286</v>
      </c>
      <c r="P1825" s="6">
        <f t="shared" si="141"/>
        <v>24.575757575757574</v>
      </c>
      <c r="Q1825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 s="6">
        <f t="shared" si="144"/>
        <v>30</v>
      </c>
    </row>
    <row r="1826" spans="1:2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40"/>
        <v>100.06666666666666</v>
      </c>
      <c r="P1826" s="6">
        <f t="shared" si="141"/>
        <v>75.05</v>
      </c>
      <c r="Q1826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 s="6">
        <f t="shared" si="144"/>
        <v>20.172604166662495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40"/>
        <v>105.05</v>
      </c>
      <c r="P1827" s="6">
        <f t="shared" si="141"/>
        <v>42.02</v>
      </c>
      <c r="Q1827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 s="6">
        <f t="shared" si="144"/>
        <v>23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40"/>
        <v>101</v>
      </c>
      <c r="P1828" s="6">
        <f t="shared" si="141"/>
        <v>53.157894736842103</v>
      </c>
      <c r="Q1828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 s="6">
        <f t="shared" si="144"/>
        <v>30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40"/>
        <v>100.66250000000001</v>
      </c>
      <c r="P1829" s="6">
        <f t="shared" si="141"/>
        <v>83.885416666666671</v>
      </c>
      <c r="Q1829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 s="6">
        <f t="shared" si="144"/>
        <v>50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40"/>
        <v>100.16000000000001</v>
      </c>
      <c r="P1830" s="6">
        <f t="shared" si="141"/>
        <v>417.33333333333331</v>
      </c>
      <c r="Q1830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 s="6">
        <f t="shared" si="144"/>
        <v>32.01701388888614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40"/>
        <v>166.68333333333334</v>
      </c>
      <c r="P1831" s="6">
        <f t="shared" si="141"/>
        <v>75.765151515151516</v>
      </c>
      <c r="Q1831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 s="6">
        <f t="shared" si="144"/>
        <v>48.829039351847314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40"/>
        <v>101.53333333333335</v>
      </c>
      <c r="P1832" s="6">
        <f t="shared" si="141"/>
        <v>67.389380530973455</v>
      </c>
      <c r="Q1832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 s="6">
        <f t="shared" si="144"/>
        <v>30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40"/>
        <v>103</v>
      </c>
      <c r="P1833" s="6">
        <f t="shared" si="141"/>
        <v>73.571428571428569</v>
      </c>
      <c r="Q1833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 s="6">
        <f t="shared" si="144"/>
        <v>15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40"/>
        <v>142.85714285714286</v>
      </c>
      <c r="P1834" s="6">
        <f t="shared" si="141"/>
        <v>25</v>
      </c>
      <c r="Q1834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 s="6">
        <f t="shared" si="144"/>
        <v>30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40"/>
        <v>262.5</v>
      </c>
      <c r="P1835" s="6">
        <f t="shared" si="141"/>
        <v>42</v>
      </c>
      <c r="Q1835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 s="6">
        <f t="shared" si="144"/>
        <v>32.288622685184237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40"/>
        <v>118.05000000000001</v>
      </c>
      <c r="P1836" s="6">
        <f t="shared" si="141"/>
        <v>131.16666666666666</v>
      </c>
      <c r="Q1836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 s="6">
        <f t="shared" si="144"/>
        <v>40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40"/>
        <v>104</v>
      </c>
      <c r="P1837" s="6">
        <f t="shared" si="141"/>
        <v>47.272727272727273</v>
      </c>
      <c r="Q1837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 s="6">
        <f t="shared" si="144"/>
        <v>29.958333333335759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40"/>
        <v>200.34</v>
      </c>
      <c r="P1838" s="6">
        <f t="shared" si="141"/>
        <v>182.12727272727273</v>
      </c>
      <c r="Q1838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 s="6">
        <f t="shared" si="144"/>
        <v>17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40"/>
        <v>306.83333333333331</v>
      </c>
      <c r="P1839" s="6">
        <f t="shared" si="141"/>
        <v>61.366666666666667</v>
      </c>
      <c r="Q1839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 s="6">
        <f t="shared" si="144"/>
        <v>59.958333333328483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40"/>
        <v>100.149</v>
      </c>
      <c r="P1840" s="6">
        <f t="shared" si="141"/>
        <v>35.767499999999998</v>
      </c>
      <c r="Q1840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 s="6">
        <f t="shared" si="144"/>
        <v>28.338460648148612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40"/>
        <v>205.29999999999998</v>
      </c>
      <c r="P1841" s="6">
        <f t="shared" si="141"/>
        <v>45.62222222222222</v>
      </c>
      <c r="Q1841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 s="6">
        <f t="shared" si="144"/>
        <v>30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40"/>
        <v>108.88888888888889</v>
      </c>
      <c r="P1842" s="6">
        <f t="shared" si="141"/>
        <v>75.384615384615387</v>
      </c>
      <c r="Q1842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 s="6">
        <f t="shared" si="144"/>
        <v>19.111458333332848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40"/>
        <v>101.75</v>
      </c>
      <c r="P1843" s="6">
        <f t="shared" si="141"/>
        <v>50.875</v>
      </c>
      <c r="Q1843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 s="6">
        <f t="shared" si="144"/>
        <v>33.362210648148903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40"/>
        <v>125.25</v>
      </c>
      <c r="P1844" s="6">
        <f t="shared" si="141"/>
        <v>119.28571428571429</v>
      </c>
      <c r="Q1844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 s="6">
        <f t="shared" si="144"/>
        <v>33.617581018515921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40"/>
        <v>124.0061</v>
      </c>
      <c r="P1845" s="6">
        <f t="shared" si="141"/>
        <v>92.541865671641801</v>
      </c>
      <c r="Q1845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 s="6">
        <f t="shared" si="144"/>
        <v>30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40"/>
        <v>101.4</v>
      </c>
      <c r="P1846" s="6">
        <f t="shared" si="141"/>
        <v>76.05</v>
      </c>
      <c r="Q1846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 s="6">
        <f t="shared" si="144"/>
        <v>38.151458333333721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40"/>
        <v>100</v>
      </c>
      <c r="P1847" s="6">
        <f t="shared" si="141"/>
        <v>52.631578947368418</v>
      </c>
      <c r="Q1847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 s="6">
        <f t="shared" si="144"/>
        <v>14.871550925920019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40"/>
        <v>137.92666666666668</v>
      </c>
      <c r="P1848" s="6">
        <f t="shared" si="141"/>
        <v>98.990430622009569</v>
      </c>
      <c r="Q1848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 s="6">
        <f t="shared" si="144"/>
        <v>30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40"/>
        <v>120.88000000000001</v>
      </c>
      <c r="P1849" s="6">
        <f t="shared" si="141"/>
        <v>79.526315789473685</v>
      </c>
      <c r="Q1849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 s="6">
        <f t="shared" si="144"/>
        <v>21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40"/>
        <v>107.36666666666667</v>
      </c>
      <c r="P1850" s="6">
        <f t="shared" si="141"/>
        <v>134.20833333333334</v>
      </c>
      <c r="Q1850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 s="6">
        <f t="shared" si="144"/>
        <v>63.502916666671808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40"/>
        <v>100.33333333333334</v>
      </c>
      <c r="P1851" s="6">
        <f t="shared" si="141"/>
        <v>37.625</v>
      </c>
      <c r="Q1851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 s="6">
        <f t="shared" si="144"/>
        <v>30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40"/>
        <v>101.52222222222223</v>
      </c>
      <c r="P1852" s="6">
        <f t="shared" si="141"/>
        <v>51.044692737430168</v>
      </c>
      <c r="Q1852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 s="6">
        <f t="shared" si="144"/>
        <v>30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40"/>
        <v>100.07692307692308</v>
      </c>
      <c r="P1853" s="6">
        <f t="shared" si="141"/>
        <v>50.03846153846154</v>
      </c>
      <c r="Q1853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 s="6">
        <f t="shared" si="144"/>
        <v>20.134976851848478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40"/>
        <v>116.96666666666667</v>
      </c>
      <c r="P1854" s="6">
        <f t="shared" si="141"/>
        <v>133.93129770992365</v>
      </c>
      <c r="Q1854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 s="6">
        <f t="shared" si="144"/>
        <v>37.228564814809943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40"/>
        <v>101.875</v>
      </c>
      <c r="P1855" s="6">
        <f t="shared" si="141"/>
        <v>58.214285714285715</v>
      </c>
      <c r="Q1855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 s="6">
        <f t="shared" si="144"/>
        <v>50.041666666664241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40"/>
        <v>102.12366666666665</v>
      </c>
      <c r="P1856" s="6">
        <f t="shared" si="141"/>
        <v>88.037643678160919</v>
      </c>
      <c r="Q1856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 s="6">
        <f t="shared" si="144"/>
        <v>30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40"/>
        <v>154.05897142857143</v>
      </c>
      <c r="P1857" s="6">
        <f t="shared" si="141"/>
        <v>70.576753926701571</v>
      </c>
      <c r="Q1857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 s="6">
        <f t="shared" si="144"/>
        <v>45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40"/>
        <v>101.25</v>
      </c>
      <c r="P1858" s="6">
        <f t="shared" si="141"/>
        <v>53.289473684210527</v>
      </c>
      <c r="Q1858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 s="6">
        <f t="shared" si="144"/>
        <v>21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45">IF(D1859&lt;&gt;0, (E1859/D1859)*100, 0)</f>
        <v>100</v>
      </c>
      <c r="P1859" s="6">
        <f t="shared" ref="P1859:P1922" si="146">IF(L1859&lt;&gt;0,E1859/L1859,0)</f>
        <v>136.36363636363637</v>
      </c>
      <c r="Q1859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 s="6">
        <f t="shared" ref="U1859:U1922" si="149">T1859-S1859</f>
        <v>30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45"/>
        <v>108.74800874800874</v>
      </c>
      <c r="P1860" s="6">
        <f t="shared" si="146"/>
        <v>40.547315436241611</v>
      </c>
      <c r="Q1860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 s="6">
        <f t="shared" si="149"/>
        <v>60.041666666671517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45"/>
        <v>131.83333333333334</v>
      </c>
      <c r="P1861" s="6">
        <f t="shared" si="146"/>
        <v>70.625</v>
      </c>
      <c r="Q1861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 s="6">
        <f t="shared" si="149"/>
        <v>30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45"/>
        <v>133.46666666666667</v>
      </c>
      <c r="P1862" s="6">
        <f t="shared" si="146"/>
        <v>52.684210526315788</v>
      </c>
      <c r="Q1862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 s="6">
        <f t="shared" si="149"/>
        <v>21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45"/>
        <v>0</v>
      </c>
      <c r="P1863" s="6">
        <f t="shared" si="146"/>
        <v>0</v>
      </c>
      <c r="Q1863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 s="6">
        <f t="shared" si="149"/>
        <v>30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45"/>
        <v>8.0833333333333321</v>
      </c>
      <c r="P1864" s="6">
        <f t="shared" si="146"/>
        <v>90.9375</v>
      </c>
      <c r="Q1864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 s="6">
        <f t="shared" si="149"/>
        <v>46.81974537037604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45"/>
        <v>0.4</v>
      </c>
      <c r="P1865" s="6">
        <f t="shared" si="146"/>
        <v>5</v>
      </c>
      <c r="Q1865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 s="6">
        <f t="shared" si="149"/>
        <v>30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45"/>
        <v>42.892307692307689</v>
      </c>
      <c r="P1866" s="6">
        <f t="shared" si="146"/>
        <v>58.083333333333336</v>
      </c>
      <c r="Q1866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 s="6">
        <f t="shared" si="149"/>
        <v>30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45"/>
        <v>3.6363636363636364E-3</v>
      </c>
      <c r="P1867" s="6">
        <f t="shared" si="146"/>
        <v>2</v>
      </c>
      <c r="Q1867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 s="6">
        <f t="shared" si="149"/>
        <v>35.041666666671517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45"/>
        <v>0.5</v>
      </c>
      <c r="P1868" s="6">
        <f t="shared" si="146"/>
        <v>62.5</v>
      </c>
      <c r="Q1868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 s="6">
        <f t="shared" si="149"/>
        <v>52.920173611113569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45"/>
        <v>0.05</v>
      </c>
      <c r="P1869" s="6">
        <f t="shared" si="146"/>
        <v>10</v>
      </c>
      <c r="Q1869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 s="6">
        <f t="shared" si="149"/>
        <v>30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45"/>
        <v>4.8680000000000003</v>
      </c>
      <c r="P1870" s="6">
        <f t="shared" si="146"/>
        <v>71.588235294117652</v>
      </c>
      <c r="Q1870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 s="6">
        <f t="shared" si="149"/>
        <v>24.553414351852552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45"/>
        <v>0</v>
      </c>
      <c r="P1871" s="6">
        <f t="shared" si="146"/>
        <v>0</v>
      </c>
      <c r="Q1871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 s="6">
        <f t="shared" si="149"/>
        <v>30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45"/>
        <v>10.314285714285715</v>
      </c>
      <c r="P1872" s="6">
        <f t="shared" si="146"/>
        <v>32.81818181818182</v>
      </c>
      <c r="Q1872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 s="6">
        <f t="shared" si="149"/>
        <v>28.822743055556202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45"/>
        <v>71.784615384615378</v>
      </c>
      <c r="P1873" s="6">
        <f t="shared" si="146"/>
        <v>49.11578947368421</v>
      </c>
      <c r="Q1873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 s="6">
        <f t="shared" si="149"/>
        <v>40.041666666671517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45"/>
        <v>1.06</v>
      </c>
      <c r="P1874" s="6">
        <f t="shared" si="146"/>
        <v>16.307692307692307</v>
      </c>
      <c r="Q1874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 s="6">
        <f t="shared" si="149"/>
        <v>30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45"/>
        <v>0.44999999999999996</v>
      </c>
      <c r="P1875" s="6">
        <f t="shared" si="146"/>
        <v>18</v>
      </c>
      <c r="Q1875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 s="6">
        <f t="shared" si="149"/>
        <v>29.082060185188311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45"/>
        <v>1.6250000000000001E-2</v>
      </c>
      <c r="P1876" s="6">
        <f t="shared" si="146"/>
        <v>13</v>
      </c>
      <c r="Q1876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 s="6">
        <f t="shared" si="149"/>
        <v>20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45"/>
        <v>0.51</v>
      </c>
      <c r="P1877" s="6">
        <f t="shared" si="146"/>
        <v>17</v>
      </c>
      <c r="Q1877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 s="6">
        <f t="shared" si="149"/>
        <v>60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45"/>
        <v>0</v>
      </c>
      <c r="P1878" s="6">
        <f t="shared" si="146"/>
        <v>0</v>
      </c>
      <c r="Q1878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 s="6">
        <f t="shared" si="149"/>
        <v>30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45"/>
        <v>0</v>
      </c>
      <c r="P1879" s="6">
        <f t="shared" si="146"/>
        <v>0</v>
      </c>
      <c r="Q1879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 s="6">
        <f t="shared" si="149"/>
        <v>29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45"/>
        <v>0</v>
      </c>
      <c r="P1880" s="6">
        <f t="shared" si="146"/>
        <v>0</v>
      </c>
      <c r="Q1880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 s="6">
        <f t="shared" si="149"/>
        <v>30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45"/>
        <v>0.12</v>
      </c>
      <c r="P1881" s="6">
        <f t="shared" si="146"/>
        <v>3</v>
      </c>
      <c r="Q1881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 s="6">
        <f t="shared" si="149"/>
        <v>29.958333333328483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45"/>
        <v>20.080000000000002</v>
      </c>
      <c r="P1882" s="6">
        <f t="shared" si="146"/>
        <v>41.833333333333336</v>
      </c>
      <c r="Q1882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 s="6">
        <f t="shared" si="149"/>
        <v>28.958333333343035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45"/>
        <v>172.68449999999999</v>
      </c>
      <c r="P1883" s="6">
        <f t="shared" si="146"/>
        <v>49.338428571428572</v>
      </c>
      <c r="Q1883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 s="6">
        <f t="shared" si="149"/>
        <v>29.958333333343035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45"/>
        <v>100.8955223880597</v>
      </c>
      <c r="P1884" s="6">
        <f t="shared" si="146"/>
        <v>41.728395061728392</v>
      </c>
      <c r="Q1884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 s="6">
        <f t="shared" si="149"/>
        <v>33.042453703703359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45"/>
        <v>104.8048048048048</v>
      </c>
      <c r="P1885" s="6">
        <f t="shared" si="146"/>
        <v>32.71875</v>
      </c>
      <c r="Q1885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 s="6">
        <f t="shared" si="149"/>
        <v>29.958333333335759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45"/>
        <v>135.1</v>
      </c>
      <c r="P1886" s="6">
        <f t="shared" si="146"/>
        <v>51.96153846153846</v>
      </c>
      <c r="Q1886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 s="6">
        <f t="shared" si="149"/>
        <v>35.301678240743058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45"/>
        <v>116.32786885245903</v>
      </c>
      <c r="P1887" s="6">
        <f t="shared" si="146"/>
        <v>50.685714285714283</v>
      </c>
      <c r="Q1887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 s="6">
        <f t="shared" si="149"/>
        <v>32.822800925925549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45"/>
        <v>102.08333333333333</v>
      </c>
      <c r="P1888" s="6">
        <f t="shared" si="146"/>
        <v>42.241379310344826</v>
      </c>
      <c r="Q1888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 s="6">
        <f t="shared" si="149"/>
        <v>30.041666666664241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45"/>
        <v>111.16666666666666</v>
      </c>
      <c r="P1889" s="6">
        <f t="shared" si="146"/>
        <v>416.875</v>
      </c>
      <c r="Q1889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 s="6">
        <f t="shared" si="149"/>
        <v>18.095694444440596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45"/>
        <v>166.08</v>
      </c>
      <c r="P1890" s="6">
        <f t="shared" si="146"/>
        <v>46.651685393258425</v>
      </c>
      <c r="Q1890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 s="6">
        <f t="shared" si="149"/>
        <v>30.967685185183655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45"/>
        <v>106.60000000000001</v>
      </c>
      <c r="P1891" s="6">
        <f t="shared" si="146"/>
        <v>48.454545454545453</v>
      </c>
      <c r="Q1891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 s="6">
        <f t="shared" si="149"/>
        <v>44.958333333335759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45"/>
        <v>144.58441666666667</v>
      </c>
      <c r="P1892" s="6">
        <f t="shared" si="146"/>
        <v>70.5289837398374</v>
      </c>
      <c r="Q1892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 s="6">
        <f t="shared" si="149"/>
        <v>30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45"/>
        <v>105.55000000000001</v>
      </c>
      <c r="P1893" s="6">
        <f t="shared" si="146"/>
        <v>87.958333333333329</v>
      </c>
      <c r="Q1893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 s="6">
        <f t="shared" si="149"/>
        <v>45.451921296298678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45"/>
        <v>136.60000000000002</v>
      </c>
      <c r="P1894" s="6">
        <f t="shared" si="146"/>
        <v>26.26923076923077</v>
      </c>
      <c r="Q1894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 s="6">
        <f t="shared" si="149"/>
        <v>30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45"/>
        <v>104</v>
      </c>
      <c r="P1895" s="6">
        <f t="shared" si="146"/>
        <v>57.777777777777779</v>
      </c>
      <c r="Q1895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 s="6">
        <f t="shared" si="149"/>
        <v>16.224016203705105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45"/>
        <v>114.5</v>
      </c>
      <c r="P1896" s="6">
        <f t="shared" si="146"/>
        <v>57.25</v>
      </c>
      <c r="Q1896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 s="6">
        <f t="shared" si="149"/>
        <v>31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45"/>
        <v>101.71957671957672</v>
      </c>
      <c r="P1897" s="6">
        <f t="shared" si="146"/>
        <v>196.34042553191489</v>
      </c>
      <c r="Q1897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 s="6">
        <f t="shared" si="149"/>
        <v>30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45"/>
        <v>123.94678492239468</v>
      </c>
      <c r="P1898" s="6">
        <f t="shared" si="146"/>
        <v>43</v>
      </c>
      <c r="Q1898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 s="6">
        <f t="shared" si="149"/>
        <v>30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45"/>
        <v>102.45669291338582</v>
      </c>
      <c r="P1899" s="6">
        <f t="shared" si="146"/>
        <v>35.551912568306008</v>
      </c>
      <c r="Q1899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 s="6">
        <f t="shared" si="149"/>
        <v>22.291597222218115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45"/>
        <v>144.5</v>
      </c>
      <c r="P1900" s="6">
        <f t="shared" si="146"/>
        <v>68.80952380952381</v>
      </c>
      <c r="Q1900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 s="6">
        <f t="shared" si="149"/>
        <v>35.557025462963793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45"/>
        <v>133.33333333333331</v>
      </c>
      <c r="P1901" s="6">
        <f t="shared" si="146"/>
        <v>28.571428571428573</v>
      </c>
      <c r="Q1901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 s="6">
        <f t="shared" si="149"/>
        <v>29.958333333328483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45"/>
        <v>109.3644</v>
      </c>
      <c r="P1902" s="6">
        <f t="shared" si="146"/>
        <v>50.631666666666668</v>
      </c>
      <c r="Q1902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 s="6">
        <f t="shared" si="149"/>
        <v>27.54408564815094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45"/>
        <v>2.6969696969696968</v>
      </c>
      <c r="P1903" s="6">
        <f t="shared" si="146"/>
        <v>106.8</v>
      </c>
      <c r="Q1903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 s="6">
        <f t="shared" si="149"/>
        <v>29.998506944451947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45"/>
        <v>1.2</v>
      </c>
      <c r="P1904" s="6">
        <f t="shared" si="146"/>
        <v>4</v>
      </c>
      <c r="Q1904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 s="6">
        <f t="shared" si="149"/>
        <v>30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45"/>
        <v>46.6</v>
      </c>
      <c r="P1905" s="6">
        <f t="shared" si="146"/>
        <v>34.097560975609753</v>
      </c>
      <c r="Q1905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 s="6">
        <f t="shared" si="149"/>
        <v>60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45"/>
        <v>0.1</v>
      </c>
      <c r="P1906" s="6">
        <f t="shared" si="146"/>
        <v>25</v>
      </c>
      <c r="Q1906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 s="6">
        <f t="shared" si="149"/>
        <v>45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45"/>
        <v>0.16800000000000001</v>
      </c>
      <c r="P1907" s="6">
        <f t="shared" si="146"/>
        <v>10.5</v>
      </c>
      <c r="Q1907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 s="6">
        <f t="shared" si="149"/>
        <v>30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45"/>
        <v>42.76</v>
      </c>
      <c r="P1908" s="6">
        <f t="shared" si="146"/>
        <v>215.95959595959596</v>
      </c>
      <c r="Q1908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 s="6">
        <f t="shared" si="149"/>
        <v>30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45"/>
        <v>0.28333333333333333</v>
      </c>
      <c r="P1909" s="6">
        <f t="shared" si="146"/>
        <v>21.25</v>
      </c>
      <c r="Q1909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 s="6">
        <f t="shared" si="149"/>
        <v>15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45"/>
        <v>1.7319999999999998</v>
      </c>
      <c r="P1910" s="6">
        <f t="shared" si="146"/>
        <v>108.25</v>
      </c>
      <c r="Q1910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 s="6">
        <f t="shared" si="149"/>
        <v>30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45"/>
        <v>14.111428571428572</v>
      </c>
      <c r="P1911" s="6">
        <f t="shared" si="146"/>
        <v>129.97368421052633</v>
      </c>
      <c r="Q1911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 s="6">
        <f t="shared" si="149"/>
        <v>30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45"/>
        <v>39.395294117647055</v>
      </c>
      <c r="P1912" s="6">
        <f t="shared" si="146"/>
        <v>117.49473684210527</v>
      </c>
      <c r="Q1912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 s="6">
        <f t="shared" si="149"/>
        <v>43.984756944453693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45"/>
        <v>2.3529411764705882E-2</v>
      </c>
      <c r="P1913" s="6">
        <f t="shared" si="146"/>
        <v>10</v>
      </c>
      <c r="Q1913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 s="6">
        <f t="shared" si="149"/>
        <v>30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45"/>
        <v>59.3</v>
      </c>
      <c r="P1914" s="6">
        <f t="shared" si="146"/>
        <v>70.595238095238102</v>
      </c>
      <c r="Q1914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 s="6">
        <f t="shared" si="149"/>
        <v>30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45"/>
        <v>1.3270833333333334</v>
      </c>
      <c r="P1915" s="6">
        <f t="shared" si="146"/>
        <v>24.5</v>
      </c>
      <c r="Q1915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 s="6">
        <f t="shared" si="149"/>
        <v>30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45"/>
        <v>9.0090090090090094</v>
      </c>
      <c r="P1916" s="6">
        <f t="shared" si="146"/>
        <v>30</v>
      </c>
      <c r="Q1916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 s="6">
        <f t="shared" si="149"/>
        <v>14.991516203706851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45"/>
        <v>1.6</v>
      </c>
      <c r="P1917" s="6">
        <f t="shared" si="146"/>
        <v>2</v>
      </c>
      <c r="Q1917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 s="6">
        <f t="shared" si="149"/>
        <v>20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45"/>
        <v>0.51</v>
      </c>
      <c r="P1918" s="6">
        <f t="shared" si="146"/>
        <v>17</v>
      </c>
      <c r="Q1918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 s="6">
        <f t="shared" si="149"/>
        <v>25.041666666664241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45"/>
        <v>52.570512820512818</v>
      </c>
      <c r="P1919" s="6">
        <f t="shared" si="146"/>
        <v>2928.9285714285716</v>
      </c>
      <c r="Q1919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 s="6">
        <f t="shared" si="149"/>
        <v>30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45"/>
        <v>1.04</v>
      </c>
      <c r="P1920" s="6">
        <f t="shared" si="146"/>
        <v>28.888888888888889</v>
      </c>
      <c r="Q1920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 s="6">
        <f t="shared" si="149"/>
        <v>35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45"/>
        <v>47.4</v>
      </c>
      <c r="P1921" s="6">
        <f t="shared" si="146"/>
        <v>29.625</v>
      </c>
      <c r="Q1921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 s="6">
        <f t="shared" si="149"/>
        <v>30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45"/>
        <v>43.03</v>
      </c>
      <c r="P1922" s="6">
        <f t="shared" si="146"/>
        <v>40.980952380952381</v>
      </c>
      <c r="Q1922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 s="6">
        <f t="shared" si="149"/>
        <v>28.082627314812271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50">IF(D1923&lt;&gt;0, (E1923/D1923)*100, 0)</f>
        <v>136.80000000000001</v>
      </c>
      <c r="P1923" s="6">
        <f t="shared" ref="P1923:P1986" si="151">IF(L1923&lt;&gt;0,E1923/L1923,0)</f>
        <v>54</v>
      </c>
      <c r="Q1923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 s="6">
        <f t="shared" ref="U1923:U1986" si="154">T1923-S1923</f>
        <v>30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50"/>
        <v>115.55</v>
      </c>
      <c r="P1924" s="6">
        <f t="shared" si="151"/>
        <v>36.109375</v>
      </c>
      <c r="Q1924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 s="6">
        <f t="shared" si="154"/>
        <v>30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50"/>
        <v>240.79999999999998</v>
      </c>
      <c r="P1925" s="6">
        <f t="shared" si="151"/>
        <v>23.153846153846153</v>
      </c>
      <c r="Q1925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 s="6">
        <f t="shared" si="154"/>
        <v>40.35888888889167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50"/>
        <v>114.39999999999999</v>
      </c>
      <c r="P1926" s="6">
        <f t="shared" si="151"/>
        <v>104</v>
      </c>
      <c r="Q1926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 s="6">
        <f t="shared" si="154"/>
        <v>28.053530092591245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50"/>
        <v>110.33333333333333</v>
      </c>
      <c r="P1927" s="6">
        <f t="shared" si="151"/>
        <v>31.826923076923077</v>
      </c>
      <c r="Q1927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 s="6">
        <f t="shared" si="154"/>
        <v>22.098518518519995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50"/>
        <v>195.37933333333334</v>
      </c>
      <c r="P1928" s="6">
        <f t="shared" si="151"/>
        <v>27.3896261682243</v>
      </c>
      <c r="Q1928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 s="6">
        <f t="shared" si="154"/>
        <v>27.063703703708597</v>
      </c>
    </row>
    <row r="1929" spans="1:2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50"/>
        <v>103.33333333333334</v>
      </c>
      <c r="P1929" s="6">
        <f t="shared" si="151"/>
        <v>56.363636363636367</v>
      </c>
      <c r="Q1929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 s="6">
        <f t="shared" si="154"/>
        <v>15.346076388887013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50"/>
        <v>103.1372549019608</v>
      </c>
      <c r="P1930" s="6">
        <f t="shared" si="151"/>
        <v>77.352941176470594</v>
      </c>
      <c r="Q1930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 s="6">
        <f t="shared" si="154"/>
        <v>30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50"/>
        <v>100.3125</v>
      </c>
      <c r="P1931" s="6">
        <f t="shared" si="151"/>
        <v>42.8</v>
      </c>
      <c r="Q1931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 s="6">
        <f t="shared" si="154"/>
        <v>42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50"/>
        <v>127</v>
      </c>
      <c r="P1932" s="6">
        <f t="shared" si="151"/>
        <v>48.846153846153847</v>
      </c>
      <c r="Q1932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 s="6">
        <f t="shared" si="154"/>
        <v>60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50"/>
        <v>120.601</v>
      </c>
      <c r="P1933" s="6">
        <f t="shared" si="151"/>
        <v>48.240400000000001</v>
      </c>
      <c r="Q1933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 s="6">
        <f t="shared" si="154"/>
        <v>13.253368055557075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50"/>
        <v>106.99047619047619</v>
      </c>
      <c r="P1934" s="6">
        <f t="shared" si="151"/>
        <v>70.212500000000006</v>
      </c>
      <c r="Q1934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 s="6">
        <f t="shared" si="154"/>
        <v>21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50"/>
        <v>172.43333333333334</v>
      </c>
      <c r="P1935" s="6">
        <f t="shared" si="151"/>
        <v>94.054545454545448</v>
      </c>
      <c r="Q1935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 s="6">
        <f t="shared" si="154"/>
        <v>30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50"/>
        <v>123.61999999999999</v>
      </c>
      <c r="P1936" s="6">
        <f t="shared" si="151"/>
        <v>80.272727272727266</v>
      </c>
      <c r="Q1936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 s="6">
        <f t="shared" si="154"/>
        <v>36.341192129628325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50"/>
        <v>108.4</v>
      </c>
      <c r="P1937" s="6">
        <f t="shared" si="151"/>
        <v>54.2</v>
      </c>
      <c r="Q1937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 s="6">
        <f t="shared" si="154"/>
        <v>37.275104166663368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50"/>
        <v>116.52013333333333</v>
      </c>
      <c r="P1938" s="6">
        <f t="shared" si="151"/>
        <v>60.26903448275862</v>
      </c>
      <c r="Q1938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 s="6">
        <f t="shared" si="154"/>
        <v>30.359606481477385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50"/>
        <v>187.245</v>
      </c>
      <c r="P1939" s="6">
        <f t="shared" si="151"/>
        <v>38.740344827586206</v>
      </c>
      <c r="Q1939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 s="6">
        <f t="shared" si="154"/>
        <v>16.046979166669189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50"/>
        <v>115.93333333333334</v>
      </c>
      <c r="P1940" s="6">
        <f t="shared" si="151"/>
        <v>152.54385964912279</v>
      </c>
      <c r="Q1940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 s="6">
        <f t="shared" si="154"/>
        <v>30.948715277780138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50"/>
        <v>110.7</v>
      </c>
      <c r="P1941" s="6">
        <f t="shared" si="151"/>
        <v>115.3125</v>
      </c>
      <c r="Q1941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 s="6">
        <f t="shared" si="154"/>
        <v>29.958333333335759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50"/>
        <v>170.92307692307693</v>
      </c>
      <c r="P1942" s="6">
        <f t="shared" si="151"/>
        <v>35.838709677419352</v>
      </c>
      <c r="Q1942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 s="6">
        <f t="shared" si="154"/>
        <v>38.658645833333139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50"/>
        <v>126.11835600000001</v>
      </c>
      <c r="P1943" s="6">
        <f t="shared" si="151"/>
        <v>64.570118779438872</v>
      </c>
      <c r="Q1943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 s="6">
        <f t="shared" si="154"/>
        <v>30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50"/>
        <v>138.44033333333334</v>
      </c>
      <c r="P1944" s="6">
        <f t="shared" si="151"/>
        <v>87.436000000000007</v>
      </c>
      <c r="Q1944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 s="6">
        <f t="shared" si="154"/>
        <v>90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50"/>
        <v>1705.2499999999998</v>
      </c>
      <c r="P1945" s="6">
        <f t="shared" si="151"/>
        <v>68.815577078288939</v>
      </c>
      <c r="Q1945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 s="6">
        <f t="shared" si="154"/>
        <v>45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50"/>
        <v>788.05550000000005</v>
      </c>
      <c r="P1946" s="6">
        <f t="shared" si="151"/>
        <v>176.200223588597</v>
      </c>
      <c r="Q1946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 s="6">
        <f t="shared" si="154"/>
        <v>30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50"/>
        <v>348.01799999999997</v>
      </c>
      <c r="P1947" s="6">
        <f t="shared" si="151"/>
        <v>511.79117647058825</v>
      </c>
      <c r="Q1947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 s="6">
        <f t="shared" si="154"/>
        <v>40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50"/>
        <v>149.74666666666667</v>
      </c>
      <c r="P1948" s="6">
        <f t="shared" si="151"/>
        <v>160.44285714285715</v>
      </c>
      <c r="Q1948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 s="6">
        <f t="shared" si="154"/>
        <v>59.958333333335759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50"/>
        <v>100.63375000000001</v>
      </c>
      <c r="P1949" s="6">
        <f t="shared" si="151"/>
        <v>35.003043478260871</v>
      </c>
      <c r="Q1949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 s="6">
        <f t="shared" si="154"/>
        <v>37.331249999995634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50"/>
        <v>800.21100000000001</v>
      </c>
      <c r="P1950" s="6">
        <f t="shared" si="151"/>
        <v>188.50671378091872</v>
      </c>
      <c r="Q1950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 s="6">
        <f t="shared" si="154"/>
        <v>54.105451388888469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50"/>
        <v>106.00260000000002</v>
      </c>
      <c r="P1951" s="6">
        <f t="shared" si="151"/>
        <v>56.204984093319197</v>
      </c>
      <c r="Q1951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 s="6">
        <f t="shared" si="154"/>
        <v>30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50"/>
        <v>200.51866666666669</v>
      </c>
      <c r="P1952" s="6">
        <f t="shared" si="151"/>
        <v>51.3054157782516</v>
      </c>
      <c r="Q1952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 s="6">
        <f t="shared" si="154"/>
        <v>31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50"/>
        <v>212.44399999999999</v>
      </c>
      <c r="P1953" s="6">
        <f t="shared" si="151"/>
        <v>127.36450839328538</v>
      </c>
      <c r="Q1953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 s="6">
        <f t="shared" si="154"/>
        <v>30.041666666664241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50"/>
        <v>198.47237142857145</v>
      </c>
      <c r="P1954" s="6">
        <f t="shared" si="151"/>
        <v>101.85532258064516</v>
      </c>
      <c r="Q1954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 s="6">
        <f t="shared" si="154"/>
        <v>37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50"/>
        <v>225.94666666666666</v>
      </c>
      <c r="P1955" s="6">
        <f t="shared" si="151"/>
        <v>230.55782312925169</v>
      </c>
      <c r="Q1955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 s="6">
        <f t="shared" si="154"/>
        <v>28.925173611110949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50"/>
        <v>698.94800000000009</v>
      </c>
      <c r="P1956" s="6">
        <f t="shared" si="151"/>
        <v>842.10602409638557</v>
      </c>
      <c r="Q1956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 s="6">
        <f t="shared" si="154"/>
        <v>46.627592592587462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50"/>
        <v>398.59528571428569</v>
      </c>
      <c r="P1957" s="6">
        <f t="shared" si="151"/>
        <v>577.27593103448271</v>
      </c>
      <c r="Q1957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 s="6">
        <f t="shared" si="154"/>
        <v>32.51989583332761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50"/>
        <v>294.0333333333333</v>
      </c>
      <c r="P1958" s="6">
        <f t="shared" si="151"/>
        <v>483.34246575342468</v>
      </c>
      <c r="Q1958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 s="6">
        <f t="shared" si="154"/>
        <v>44.958333333328483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50"/>
        <v>167.50470000000001</v>
      </c>
      <c r="P1959" s="6">
        <f t="shared" si="151"/>
        <v>76.138500000000008</v>
      </c>
      <c r="Q1959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 s="6">
        <f t="shared" si="154"/>
        <v>30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50"/>
        <v>1435.5717142857143</v>
      </c>
      <c r="P1960" s="6">
        <f t="shared" si="151"/>
        <v>74.107684365781708</v>
      </c>
      <c r="Q1960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 s="6">
        <f t="shared" si="154"/>
        <v>29.958333333335759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50"/>
        <v>156.73439999999999</v>
      </c>
      <c r="P1961" s="6">
        <f t="shared" si="151"/>
        <v>36.965660377358489</v>
      </c>
      <c r="Q1961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 s="6">
        <f t="shared" si="154"/>
        <v>41.154398148144537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50"/>
        <v>117.90285714285716</v>
      </c>
      <c r="P1962" s="6">
        <f t="shared" si="151"/>
        <v>2500.969696969697</v>
      </c>
      <c r="Q1962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 s="6">
        <f t="shared" si="154"/>
        <v>30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50"/>
        <v>1105.3811999999998</v>
      </c>
      <c r="P1963" s="6">
        <f t="shared" si="151"/>
        <v>67.690214329454989</v>
      </c>
      <c r="Q1963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 s="6">
        <f t="shared" si="154"/>
        <v>39.971331018517958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50"/>
        <v>192.92499999999998</v>
      </c>
      <c r="P1964" s="6">
        <f t="shared" si="151"/>
        <v>63.04738562091503</v>
      </c>
      <c r="Q1964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 s="6">
        <f t="shared" si="154"/>
        <v>30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50"/>
        <v>126.8842105263158</v>
      </c>
      <c r="P1965" s="6">
        <f t="shared" si="151"/>
        <v>117.6</v>
      </c>
      <c r="Q1965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 s="6">
        <f t="shared" si="154"/>
        <v>35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50"/>
        <v>259.57748878923763</v>
      </c>
      <c r="P1966" s="6">
        <f t="shared" si="151"/>
        <v>180.75185011709601</v>
      </c>
      <c r="Q1966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 s="6">
        <f t="shared" si="154"/>
        <v>30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50"/>
        <v>262.27999999999997</v>
      </c>
      <c r="P1967" s="6">
        <f t="shared" si="151"/>
        <v>127.32038834951456</v>
      </c>
      <c r="Q1967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 s="6">
        <f t="shared" si="154"/>
        <v>21.952430555553292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50"/>
        <v>206.74309000000002</v>
      </c>
      <c r="P1968" s="6">
        <f t="shared" si="151"/>
        <v>136.6444745538665</v>
      </c>
      <c r="Q1968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 s="6">
        <f t="shared" si="154"/>
        <v>30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50"/>
        <v>370.13</v>
      </c>
      <c r="P1969" s="6">
        <f t="shared" si="151"/>
        <v>182.78024691358024</v>
      </c>
      <c r="Q1969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 s="6">
        <f t="shared" si="154"/>
        <v>30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50"/>
        <v>284.96600000000001</v>
      </c>
      <c r="P1970" s="6">
        <f t="shared" si="151"/>
        <v>279.37843137254902</v>
      </c>
      <c r="Q1970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 s="6">
        <f t="shared" si="154"/>
        <v>31.041666666671517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50"/>
        <v>579.08000000000004</v>
      </c>
      <c r="P1971" s="6">
        <f t="shared" si="151"/>
        <v>61.375728669846318</v>
      </c>
      <c r="Q1971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 s="6">
        <f t="shared" si="154"/>
        <v>30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50"/>
        <v>1131.8</v>
      </c>
      <c r="P1972" s="6">
        <f t="shared" si="151"/>
        <v>80.727532097004286</v>
      </c>
      <c r="Q1972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 s="6">
        <f t="shared" si="154"/>
        <v>59.958333333335759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50"/>
        <v>263.02771750000005</v>
      </c>
      <c r="P1973" s="6">
        <f t="shared" si="151"/>
        <v>272.35590732591254</v>
      </c>
      <c r="Q1973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 s="6">
        <f t="shared" si="154"/>
        <v>31.66596064814803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50"/>
        <v>674.48</v>
      </c>
      <c r="P1974" s="6">
        <f t="shared" si="151"/>
        <v>70.848739495798313</v>
      </c>
      <c r="Q1974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 s="6">
        <f t="shared" si="154"/>
        <v>30.041666666664241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50"/>
        <v>256.83081313131316</v>
      </c>
      <c r="P1975" s="6">
        <f t="shared" si="151"/>
        <v>247.94003412969283</v>
      </c>
      <c r="Q1975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 s="6">
        <f t="shared" si="154"/>
        <v>38.568703703713254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50"/>
        <v>375.49599999999998</v>
      </c>
      <c r="P1976" s="6">
        <f t="shared" si="151"/>
        <v>186.81393034825871</v>
      </c>
      <c r="Q1976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 s="6">
        <f t="shared" si="154"/>
        <v>60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50"/>
        <v>208.70837499999996</v>
      </c>
      <c r="P1977" s="6">
        <f t="shared" si="151"/>
        <v>131.98948616600788</v>
      </c>
      <c r="Q1977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 s="6">
        <f t="shared" si="154"/>
        <v>30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50"/>
        <v>346.6</v>
      </c>
      <c r="P1978" s="6">
        <f t="shared" si="151"/>
        <v>29.310782241014799</v>
      </c>
      <c r="Q1978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 s="6">
        <f t="shared" si="154"/>
        <v>30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50"/>
        <v>402.33</v>
      </c>
      <c r="P1979" s="6">
        <f t="shared" si="151"/>
        <v>245.02436053593178</v>
      </c>
      <c r="Q1979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 s="6">
        <f t="shared" si="154"/>
        <v>46.115740740737238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50"/>
        <v>1026.8451399999999</v>
      </c>
      <c r="P1980" s="6">
        <f t="shared" si="151"/>
        <v>1323.2540463917526</v>
      </c>
      <c r="Q1980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 s="6">
        <f t="shared" si="154"/>
        <v>33.066064814811398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50"/>
        <v>114.901155</v>
      </c>
      <c r="P1981" s="6">
        <f t="shared" si="151"/>
        <v>282.65966789667897</v>
      </c>
      <c r="Q1981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 s="6">
        <f t="shared" si="154"/>
        <v>36.74761574074364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50"/>
        <v>354.82402000000002</v>
      </c>
      <c r="P1982" s="6">
        <f t="shared" si="151"/>
        <v>91.214401028277635</v>
      </c>
      <c r="Q1982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 s="6">
        <f t="shared" si="154"/>
        <v>39.958333333335759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50"/>
        <v>5.08</v>
      </c>
      <c r="P1983" s="6">
        <f t="shared" si="151"/>
        <v>31.75</v>
      </c>
      <c r="Q1983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 s="6">
        <f t="shared" si="154"/>
        <v>30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50"/>
        <v>0</v>
      </c>
      <c r="P1984" s="6">
        <f t="shared" si="151"/>
        <v>0</v>
      </c>
      <c r="Q1984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 s="6">
        <f t="shared" si="154"/>
        <v>30.041666666664241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50"/>
        <v>4.3</v>
      </c>
      <c r="P1985" s="6">
        <f t="shared" si="151"/>
        <v>88.6875</v>
      </c>
      <c r="Q1985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 s="6">
        <f t="shared" si="154"/>
        <v>22.279884259260143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50"/>
        <v>21.146666666666665</v>
      </c>
      <c r="P1986" s="6">
        <f t="shared" si="151"/>
        <v>453.14285714285717</v>
      </c>
      <c r="Q1986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 s="6">
        <f t="shared" si="154"/>
        <v>60.041666666671517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55">IF(D1987&lt;&gt;0, (E1987/D1987)*100, 0)</f>
        <v>3.1875</v>
      </c>
      <c r="P1987" s="6">
        <f t="shared" ref="P1987:P2050" si="156">IF(L1987&lt;&gt;0,E1987/L1987,0)</f>
        <v>12.75</v>
      </c>
      <c r="Q1987" t="s">
        <v>8336</v>
      </c>
      <c r="R1987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 s="6">
        <f t="shared" ref="U1987:U2050" si="159">T1987-S1987</f>
        <v>29.259594907402061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55"/>
        <v>0.05</v>
      </c>
      <c r="P1988" s="6">
        <f t="shared" si="156"/>
        <v>1</v>
      </c>
      <c r="Q1988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 s="6">
        <f t="shared" si="159"/>
        <v>29.958333333343035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55"/>
        <v>42.472727272727276</v>
      </c>
      <c r="P1989" s="6">
        <f t="shared" si="156"/>
        <v>83.428571428571431</v>
      </c>
      <c r="Q1989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 s="6">
        <f t="shared" si="159"/>
        <v>30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55"/>
        <v>0.41666666666666669</v>
      </c>
      <c r="P1990" s="6">
        <f t="shared" si="156"/>
        <v>25</v>
      </c>
      <c r="Q1990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 s="6">
        <f t="shared" si="159"/>
        <v>30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55"/>
        <v>1</v>
      </c>
      <c r="P1991" s="6">
        <f t="shared" si="156"/>
        <v>50</v>
      </c>
      <c r="Q1991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 s="6">
        <f t="shared" si="159"/>
        <v>30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55"/>
        <v>16.966666666666665</v>
      </c>
      <c r="P1992" s="6">
        <f t="shared" si="156"/>
        <v>101.8</v>
      </c>
      <c r="Q1992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 s="6">
        <f t="shared" si="159"/>
        <v>15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55"/>
        <v>7.0000000000000009</v>
      </c>
      <c r="P1993" s="6">
        <f t="shared" si="156"/>
        <v>46.666666666666664</v>
      </c>
      <c r="Q1993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 s="6">
        <f t="shared" si="159"/>
        <v>21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55"/>
        <v>0.13333333333333333</v>
      </c>
      <c r="P1994" s="6">
        <f t="shared" si="156"/>
        <v>1</v>
      </c>
      <c r="Q1994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 s="6">
        <f t="shared" si="159"/>
        <v>30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55"/>
        <v>0</v>
      </c>
      <c r="P1995" s="6">
        <f t="shared" si="156"/>
        <v>0</v>
      </c>
      <c r="Q1995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 s="6">
        <f t="shared" si="159"/>
        <v>30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55"/>
        <v>0</v>
      </c>
      <c r="P1996" s="6">
        <f t="shared" si="156"/>
        <v>0</v>
      </c>
      <c r="Q1996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 s="6">
        <f t="shared" si="159"/>
        <v>60.041666666671517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55"/>
        <v>7.8</v>
      </c>
      <c r="P1997" s="6">
        <f t="shared" si="156"/>
        <v>26</v>
      </c>
      <c r="Q1997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 s="6">
        <f t="shared" si="159"/>
        <v>20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55"/>
        <v>0</v>
      </c>
      <c r="P1998" s="6">
        <f t="shared" si="156"/>
        <v>0</v>
      </c>
      <c r="Q1998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 s="6">
        <f t="shared" si="159"/>
        <v>30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55"/>
        <v>0</v>
      </c>
      <c r="P1999" s="6">
        <f t="shared" si="156"/>
        <v>0</v>
      </c>
      <c r="Q1999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 s="6">
        <f t="shared" si="159"/>
        <v>30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55"/>
        <v>26.200000000000003</v>
      </c>
      <c r="P2000" s="6">
        <f t="shared" si="156"/>
        <v>218.33333333333334</v>
      </c>
      <c r="Q2000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 s="6">
        <f t="shared" si="159"/>
        <v>45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55"/>
        <v>0.76129032258064511</v>
      </c>
      <c r="P2001" s="6">
        <f t="shared" si="156"/>
        <v>33.714285714285715</v>
      </c>
      <c r="Q2001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 s="6">
        <f t="shared" si="159"/>
        <v>30.041666666664241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55"/>
        <v>12.5</v>
      </c>
      <c r="P2002" s="6">
        <f t="shared" si="156"/>
        <v>25</v>
      </c>
      <c r="Q2002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 s="6">
        <f t="shared" si="159"/>
        <v>30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55"/>
        <v>382.12909090909091</v>
      </c>
      <c r="P2003" s="6">
        <f t="shared" si="156"/>
        <v>128.38790470372632</v>
      </c>
      <c r="Q2003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 s="6">
        <f t="shared" si="159"/>
        <v>31.623657407399151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55"/>
        <v>216.79422000000002</v>
      </c>
      <c r="P2004" s="6">
        <f t="shared" si="156"/>
        <v>78.834261818181815</v>
      </c>
      <c r="Q2004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 s="6">
        <f t="shared" si="159"/>
        <v>30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55"/>
        <v>312</v>
      </c>
      <c r="P2005" s="6">
        <f t="shared" si="156"/>
        <v>91.764705882352942</v>
      </c>
      <c r="Q2005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 s="6">
        <f t="shared" si="159"/>
        <v>14.83273148148146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55"/>
        <v>234.42048</v>
      </c>
      <c r="P2006" s="6">
        <f t="shared" si="156"/>
        <v>331.10237288135596</v>
      </c>
      <c r="Q2006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 s="6">
        <f t="shared" si="159"/>
        <v>30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55"/>
        <v>123.68010000000001</v>
      </c>
      <c r="P2007" s="6">
        <f t="shared" si="156"/>
        <v>194.26193717277485</v>
      </c>
      <c r="Q2007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 s="6">
        <f t="shared" si="159"/>
        <v>27.353263888893707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55"/>
        <v>247.84</v>
      </c>
      <c r="P2008" s="6">
        <f t="shared" si="156"/>
        <v>408.97689768976898</v>
      </c>
      <c r="Q2008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 s="6">
        <f t="shared" si="159"/>
        <v>35.041666666671517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55"/>
        <v>115.7092</v>
      </c>
      <c r="P2009" s="6">
        <f t="shared" si="156"/>
        <v>84.459270072992695</v>
      </c>
      <c r="Q2009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 s="6">
        <f t="shared" si="159"/>
        <v>66.328865740739275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55"/>
        <v>117.07484768810599</v>
      </c>
      <c r="P2010" s="6">
        <f t="shared" si="156"/>
        <v>44.853658536585364</v>
      </c>
      <c r="Q2010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 s="6">
        <f t="shared" si="159"/>
        <v>44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55"/>
        <v>305.15800000000002</v>
      </c>
      <c r="P2011" s="6">
        <f t="shared" si="156"/>
        <v>383.3643216080402</v>
      </c>
      <c r="Q2011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 s="6">
        <f t="shared" si="159"/>
        <v>36.041666666671517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55"/>
        <v>320.05299999999994</v>
      </c>
      <c r="P2012" s="6">
        <f t="shared" si="156"/>
        <v>55.276856649395505</v>
      </c>
      <c r="Q2012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 s="6">
        <f t="shared" si="159"/>
        <v>30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55"/>
        <v>819.56399999999996</v>
      </c>
      <c r="P2013" s="6">
        <f t="shared" si="156"/>
        <v>422.02059732234807</v>
      </c>
      <c r="Q2013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 s="6">
        <f t="shared" si="159"/>
        <v>33.599849537029513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55"/>
        <v>234.90000000000003</v>
      </c>
      <c r="P2014" s="6">
        <f t="shared" si="156"/>
        <v>64.180327868852459</v>
      </c>
      <c r="Q2014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 s="6">
        <f t="shared" si="159"/>
        <v>30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55"/>
        <v>494.91374999999999</v>
      </c>
      <c r="P2015" s="6">
        <f t="shared" si="156"/>
        <v>173.57781674704077</v>
      </c>
      <c r="Q2015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 s="6">
        <f t="shared" si="159"/>
        <v>60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55"/>
        <v>7813.7822333333334</v>
      </c>
      <c r="P2016" s="6">
        <f t="shared" si="156"/>
        <v>88.601680840609291</v>
      </c>
      <c r="Q2016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 s="6">
        <f t="shared" si="159"/>
        <v>33.958333333335759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55"/>
        <v>113.00013888888888</v>
      </c>
      <c r="P2017" s="6">
        <f t="shared" si="156"/>
        <v>50.222283950617282</v>
      </c>
      <c r="Q2017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 s="6">
        <f t="shared" si="159"/>
        <v>30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55"/>
        <v>921.54219999999998</v>
      </c>
      <c r="P2018" s="6">
        <f t="shared" si="156"/>
        <v>192.38876826722338</v>
      </c>
      <c r="Q2018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 s="6">
        <f t="shared" si="159"/>
        <v>30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55"/>
        <v>125.10239999999999</v>
      </c>
      <c r="P2019" s="6">
        <f t="shared" si="156"/>
        <v>73.416901408450698</v>
      </c>
      <c r="Q2019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 s="6">
        <f t="shared" si="159"/>
        <v>31.109317129630654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55"/>
        <v>102.24343076923077</v>
      </c>
      <c r="P2020" s="6">
        <f t="shared" si="156"/>
        <v>147.68495555555555</v>
      </c>
      <c r="Q2020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 s="6">
        <f t="shared" si="159"/>
        <v>30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55"/>
        <v>484.90975000000003</v>
      </c>
      <c r="P2021" s="6">
        <f t="shared" si="156"/>
        <v>108.96848314606741</v>
      </c>
      <c r="Q2021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 s="6">
        <f t="shared" si="159"/>
        <v>30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55"/>
        <v>192.33333333333334</v>
      </c>
      <c r="P2022" s="6">
        <f t="shared" si="156"/>
        <v>23.647540983606557</v>
      </c>
      <c r="Q2022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 s="6">
        <f t="shared" si="159"/>
        <v>36.863611111111823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55"/>
        <v>281.10000000000002</v>
      </c>
      <c r="P2023" s="6">
        <f t="shared" si="156"/>
        <v>147.94736842105263</v>
      </c>
      <c r="Q2023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 s="6">
        <f t="shared" si="159"/>
        <v>45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55"/>
        <v>125.13700000000001</v>
      </c>
      <c r="P2024" s="6">
        <f t="shared" si="156"/>
        <v>385.03692307692307</v>
      </c>
      <c r="Q2024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 s="6">
        <f t="shared" si="159"/>
        <v>30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55"/>
        <v>161.459</v>
      </c>
      <c r="P2025" s="6">
        <f t="shared" si="156"/>
        <v>457.39093484419266</v>
      </c>
      <c r="Q2025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 s="6">
        <f t="shared" si="159"/>
        <v>30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55"/>
        <v>585.35</v>
      </c>
      <c r="P2026" s="6">
        <f t="shared" si="156"/>
        <v>222.99047619047619</v>
      </c>
      <c r="Q2026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 s="6">
        <f t="shared" si="159"/>
        <v>34.15805555555562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55"/>
        <v>201.14999999999998</v>
      </c>
      <c r="P2027" s="6">
        <f t="shared" si="156"/>
        <v>220.74074074074073</v>
      </c>
      <c r="Q2027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 s="6">
        <f t="shared" si="159"/>
        <v>30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55"/>
        <v>133.48307999999997</v>
      </c>
      <c r="P2028" s="6">
        <f t="shared" si="156"/>
        <v>73.503898678414089</v>
      </c>
      <c r="Q2028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 s="6">
        <f t="shared" si="159"/>
        <v>45.430034722223354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55"/>
        <v>120.24900000000001</v>
      </c>
      <c r="P2029" s="6">
        <f t="shared" si="156"/>
        <v>223.09647495361781</v>
      </c>
      <c r="Q2029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 s="6">
        <f t="shared" si="159"/>
        <v>44.958333333335759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55"/>
        <v>126.16666666666667</v>
      </c>
      <c r="P2030" s="6">
        <f t="shared" si="156"/>
        <v>47.911392405063289</v>
      </c>
      <c r="Q2030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 s="6">
        <f t="shared" si="159"/>
        <v>36.994143518517376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55"/>
        <v>361.2</v>
      </c>
      <c r="P2031" s="6">
        <f t="shared" si="156"/>
        <v>96.063829787234042</v>
      </c>
      <c r="Q2031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 s="6">
        <f t="shared" si="159"/>
        <v>30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55"/>
        <v>226.239013671875</v>
      </c>
      <c r="P2032" s="6">
        <f t="shared" si="156"/>
        <v>118.6144</v>
      </c>
      <c r="Q2032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 s="6">
        <f t="shared" si="159"/>
        <v>30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55"/>
        <v>120.35</v>
      </c>
      <c r="P2033" s="6">
        <f t="shared" si="156"/>
        <v>118.45472440944881</v>
      </c>
      <c r="Q2033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 s="6">
        <f t="shared" si="159"/>
        <v>37.712349537046975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55"/>
        <v>304.18799999999999</v>
      </c>
      <c r="P2034" s="6">
        <f t="shared" si="156"/>
        <v>143.21468926553672</v>
      </c>
      <c r="Q2034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 s="6">
        <f t="shared" si="159"/>
        <v>29.642662037033006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55"/>
        <v>178.67599999999999</v>
      </c>
      <c r="P2035" s="6">
        <f t="shared" si="156"/>
        <v>282.71518987341773</v>
      </c>
      <c r="Q2035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 s="6">
        <f t="shared" si="159"/>
        <v>30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55"/>
        <v>386.81998717948721</v>
      </c>
      <c r="P2036" s="6">
        <f t="shared" si="156"/>
        <v>593.93620078740162</v>
      </c>
      <c r="Q2036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 s="6">
        <f t="shared" si="159"/>
        <v>55.160266203703941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55"/>
        <v>211.03642500000004</v>
      </c>
      <c r="P2037" s="6">
        <f t="shared" si="156"/>
        <v>262.15704968944101</v>
      </c>
      <c r="Q2037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 s="6">
        <f t="shared" si="159"/>
        <v>45.416585648155888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55"/>
        <v>131.66833333333335</v>
      </c>
      <c r="P2038" s="6">
        <f t="shared" si="156"/>
        <v>46.580778301886795</v>
      </c>
      <c r="Q2038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 s="6">
        <f t="shared" si="159"/>
        <v>30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55"/>
        <v>300.47639999999996</v>
      </c>
      <c r="P2039" s="6">
        <f t="shared" si="156"/>
        <v>70.041118881118877</v>
      </c>
      <c r="Q2039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 s="6">
        <f t="shared" si="159"/>
        <v>60.041666666664241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55"/>
        <v>420.51249999999999</v>
      </c>
      <c r="P2040" s="6">
        <f t="shared" si="156"/>
        <v>164.90686274509804</v>
      </c>
      <c r="Q2040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 s="6">
        <f t="shared" si="159"/>
        <v>32.478923611110076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55"/>
        <v>136.21680000000001</v>
      </c>
      <c r="P2041" s="6">
        <f t="shared" si="156"/>
        <v>449.26385224274406</v>
      </c>
      <c r="Q2041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 s="6">
        <f t="shared" si="159"/>
        <v>29.768692129633564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55"/>
        <v>248.17133333333334</v>
      </c>
      <c r="P2042" s="6">
        <f t="shared" si="156"/>
        <v>27.472841328413285</v>
      </c>
      <c r="Q2042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 s="6">
        <f t="shared" si="159"/>
        <v>15.041666666664241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55"/>
        <v>181.86315789473684</v>
      </c>
      <c r="P2043" s="6">
        <f t="shared" si="156"/>
        <v>143.97499999999999</v>
      </c>
      <c r="Q2043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 s="6">
        <f t="shared" si="159"/>
        <v>30.041666666664241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55"/>
        <v>123.53</v>
      </c>
      <c r="P2044" s="6">
        <f t="shared" si="156"/>
        <v>88.23571428571428</v>
      </c>
      <c r="Q2044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 s="6">
        <f t="shared" si="159"/>
        <v>60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55"/>
        <v>506.20938628158842</v>
      </c>
      <c r="P2045" s="6">
        <f t="shared" si="156"/>
        <v>36.326424870466319</v>
      </c>
      <c r="Q2045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 s="6">
        <f t="shared" si="159"/>
        <v>54.030821759261016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55"/>
        <v>108.21333333333334</v>
      </c>
      <c r="P2046" s="6">
        <f t="shared" si="156"/>
        <v>90.177777777777777</v>
      </c>
      <c r="Q2046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 s="6">
        <f t="shared" si="159"/>
        <v>30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55"/>
        <v>819.18387755102037</v>
      </c>
      <c r="P2047" s="6">
        <f t="shared" si="156"/>
        <v>152.62361216730039</v>
      </c>
      <c r="Q2047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 s="6">
        <f t="shared" si="159"/>
        <v>30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55"/>
        <v>121.10000000000001</v>
      </c>
      <c r="P2048" s="6">
        <f t="shared" si="156"/>
        <v>55.806451612903224</v>
      </c>
      <c r="Q2048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 s="6">
        <f t="shared" si="159"/>
        <v>30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55"/>
        <v>102.99897959183673</v>
      </c>
      <c r="P2049" s="6">
        <f t="shared" si="156"/>
        <v>227.85327313769753</v>
      </c>
      <c r="Q2049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 s="6">
        <f t="shared" si="159"/>
        <v>29.096412037033588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55"/>
        <v>148.33229411764705</v>
      </c>
      <c r="P2050" s="6">
        <f t="shared" si="156"/>
        <v>91.82989803350327</v>
      </c>
      <c r="Q2050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 s="6">
        <f t="shared" si="159"/>
        <v>30</v>
      </c>
    </row>
    <row r="2051" spans="1:2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60">IF(D2051&lt;&gt;0, (E2051/D2051)*100, 0)</f>
        <v>120.19070000000001</v>
      </c>
      <c r="P2051" s="6">
        <f t="shared" ref="P2051:P2114" si="161">IF(L2051&lt;&gt;0,E2051/L2051,0)</f>
        <v>80.991037735849048</v>
      </c>
      <c r="Q2051" t="s">
        <v>8317</v>
      </c>
      <c r="R2051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 s="6">
        <f t="shared" ref="U2051:U2114" si="164">T2051-S2051</f>
        <v>35.430289351854299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60"/>
        <v>473.27000000000004</v>
      </c>
      <c r="P2052" s="6">
        <f t="shared" si="161"/>
        <v>278.39411764705881</v>
      </c>
      <c r="Q2052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 s="6">
        <f t="shared" si="164"/>
        <v>40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60"/>
        <v>130.36250000000001</v>
      </c>
      <c r="P2053" s="6">
        <f t="shared" si="161"/>
        <v>43.095041322314053</v>
      </c>
      <c r="Q2053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 s="6">
        <f t="shared" si="164"/>
        <v>30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60"/>
        <v>353.048</v>
      </c>
      <c r="P2054" s="6">
        <f t="shared" si="161"/>
        <v>326.29205175600737</v>
      </c>
      <c r="Q2054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 s="6">
        <f t="shared" si="164"/>
        <v>45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60"/>
        <v>101.02</v>
      </c>
      <c r="P2055" s="6">
        <f t="shared" si="161"/>
        <v>41.743801652892564</v>
      </c>
      <c r="Q2055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 s="6">
        <f t="shared" si="164"/>
        <v>30.041666666671517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60"/>
        <v>113.59142857142857</v>
      </c>
      <c r="P2056" s="6">
        <f t="shared" si="161"/>
        <v>64.020933977455712</v>
      </c>
      <c r="Q2056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 s="6">
        <f t="shared" si="164"/>
        <v>30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60"/>
        <v>167.41666666666666</v>
      </c>
      <c r="P2057" s="6">
        <f t="shared" si="161"/>
        <v>99.455445544554451</v>
      </c>
      <c r="Q2057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 s="6">
        <f t="shared" si="164"/>
        <v>29.492557870376913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60"/>
        <v>153.452</v>
      </c>
      <c r="P2058" s="6">
        <f t="shared" si="161"/>
        <v>138.49458483754512</v>
      </c>
      <c r="Q2058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 s="6">
        <f t="shared" si="164"/>
        <v>30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60"/>
        <v>202.23220000000001</v>
      </c>
      <c r="P2059" s="6">
        <f t="shared" si="161"/>
        <v>45.547792792792798</v>
      </c>
      <c r="Q2059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 s="6">
        <f t="shared" si="164"/>
        <v>30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60"/>
        <v>168.28125</v>
      </c>
      <c r="P2060" s="6">
        <f t="shared" si="161"/>
        <v>10.507317073170732</v>
      </c>
      <c r="Q2060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 s="6">
        <f t="shared" si="164"/>
        <v>39.462615740732872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60"/>
        <v>143.45666666666668</v>
      </c>
      <c r="P2061" s="6">
        <f t="shared" si="161"/>
        <v>114.76533333333333</v>
      </c>
      <c r="Q2061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 s="6">
        <f t="shared" si="164"/>
        <v>39.313495370370219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60"/>
        <v>196.4</v>
      </c>
      <c r="P2062" s="6">
        <f t="shared" si="161"/>
        <v>35.997067448680355</v>
      </c>
      <c r="Q2062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 s="6">
        <f t="shared" si="164"/>
        <v>60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60"/>
        <v>107.91999999999999</v>
      </c>
      <c r="P2063" s="6">
        <f t="shared" si="161"/>
        <v>154.17142857142858</v>
      </c>
      <c r="Q2063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 s="6">
        <f t="shared" si="164"/>
        <v>30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60"/>
        <v>114.97699999999999</v>
      </c>
      <c r="P2064" s="6">
        <f t="shared" si="161"/>
        <v>566.38916256157631</v>
      </c>
      <c r="Q2064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 s="6">
        <f t="shared" si="164"/>
        <v>29.958333333335759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60"/>
        <v>148.04999999999998</v>
      </c>
      <c r="P2065" s="6">
        <f t="shared" si="161"/>
        <v>120.85714285714286</v>
      </c>
      <c r="Q2065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 s="6">
        <f t="shared" si="164"/>
        <v>33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60"/>
        <v>191.16676082790633</v>
      </c>
      <c r="P2066" s="6">
        <f t="shared" si="161"/>
        <v>86.163845492085343</v>
      </c>
      <c r="Q2066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 s="6">
        <f t="shared" si="164"/>
        <v>36.135150462963793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60"/>
        <v>199.215125</v>
      </c>
      <c r="P2067" s="6">
        <f t="shared" si="161"/>
        <v>51.212114395886893</v>
      </c>
      <c r="Q2067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 s="6">
        <f t="shared" si="164"/>
        <v>30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60"/>
        <v>218.6</v>
      </c>
      <c r="P2068" s="6">
        <f t="shared" si="161"/>
        <v>67.261538461538464</v>
      </c>
      <c r="Q2068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 s="6">
        <f t="shared" si="164"/>
        <v>30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60"/>
        <v>126.86868686868686</v>
      </c>
      <c r="P2069" s="6">
        <f t="shared" si="161"/>
        <v>62.8</v>
      </c>
      <c r="Q2069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 s="6">
        <f t="shared" si="164"/>
        <v>33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60"/>
        <v>105.22388000000001</v>
      </c>
      <c r="P2070" s="6">
        <f t="shared" si="161"/>
        <v>346.13118421052633</v>
      </c>
      <c r="Q2070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 s="6">
        <f t="shared" si="164"/>
        <v>30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60"/>
        <v>128.40666000000002</v>
      </c>
      <c r="P2071" s="6">
        <f t="shared" si="161"/>
        <v>244.11912547528519</v>
      </c>
      <c r="Q2071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 s="6">
        <f t="shared" si="164"/>
        <v>31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60"/>
        <v>317.3272</v>
      </c>
      <c r="P2072" s="6">
        <f t="shared" si="161"/>
        <v>259.25424836601309</v>
      </c>
      <c r="Q2072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 s="6">
        <f t="shared" si="164"/>
        <v>30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60"/>
        <v>280.73</v>
      </c>
      <c r="P2073" s="6">
        <f t="shared" si="161"/>
        <v>201.96402877697841</v>
      </c>
      <c r="Q2073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 s="6">
        <f t="shared" si="164"/>
        <v>45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60"/>
        <v>110.73146853146854</v>
      </c>
      <c r="P2074" s="6">
        <f t="shared" si="161"/>
        <v>226.20857142857142</v>
      </c>
      <c r="Q2074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 s="6">
        <f t="shared" si="164"/>
        <v>30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60"/>
        <v>152.60429999999999</v>
      </c>
      <c r="P2075" s="6">
        <f t="shared" si="161"/>
        <v>324.69</v>
      </c>
      <c r="Q2075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 s="6">
        <f t="shared" si="164"/>
        <v>45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60"/>
        <v>102.49999999999999</v>
      </c>
      <c r="P2076" s="6">
        <f t="shared" si="161"/>
        <v>205</v>
      </c>
      <c r="Q2076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 s="6">
        <f t="shared" si="164"/>
        <v>30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60"/>
        <v>1678.3738373837384</v>
      </c>
      <c r="P2077" s="6">
        <f t="shared" si="161"/>
        <v>20.465926829268295</v>
      </c>
      <c r="Q2077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 s="6">
        <f t="shared" si="164"/>
        <v>30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60"/>
        <v>543.349156424581</v>
      </c>
      <c r="P2078" s="6">
        <f t="shared" si="161"/>
        <v>116.35303146309367</v>
      </c>
      <c r="Q2078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 s="6">
        <f t="shared" si="164"/>
        <v>40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60"/>
        <v>115.50800000000001</v>
      </c>
      <c r="P2079" s="6">
        <f t="shared" si="161"/>
        <v>307.20212765957444</v>
      </c>
      <c r="Q2079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 s="6">
        <f t="shared" si="164"/>
        <v>57.832453703704232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60"/>
        <v>131.20499999999998</v>
      </c>
      <c r="P2080" s="6">
        <f t="shared" si="161"/>
        <v>546.6875</v>
      </c>
      <c r="Q2080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 s="6">
        <f t="shared" si="164"/>
        <v>30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60"/>
        <v>288.17</v>
      </c>
      <c r="P2081" s="6">
        <f t="shared" si="161"/>
        <v>47.474464579901152</v>
      </c>
      <c r="Q2081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 s="6">
        <f t="shared" si="164"/>
        <v>30.081099537041155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60"/>
        <v>507.8</v>
      </c>
      <c r="P2082" s="6">
        <f t="shared" si="161"/>
        <v>101.56</v>
      </c>
      <c r="Q2082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 s="6">
        <f t="shared" si="164"/>
        <v>30.041666666664241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60"/>
        <v>114.57142857142857</v>
      </c>
      <c r="P2083" s="6">
        <f t="shared" si="161"/>
        <v>72.909090909090907</v>
      </c>
      <c r="Q2083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 s="6">
        <f t="shared" si="164"/>
        <v>41.050752314811689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60"/>
        <v>110.73333333333333</v>
      </c>
      <c r="P2084" s="6">
        <f t="shared" si="161"/>
        <v>43.710526315789473</v>
      </c>
      <c r="Q2084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 s="6">
        <f t="shared" si="164"/>
        <v>60.041666666664241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60"/>
        <v>113.33333333333333</v>
      </c>
      <c r="P2085" s="6">
        <f t="shared" si="161"/>
        <v>34</v>
      </c>
      <c r="Q2085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 s="6">
        <f t="shared" si="164"/>
        <v>30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60"/>
        <v>108.33333333333333</v>
      </c>
      <c r="P2086" s="6">
        <f t="shared" si="161"/>
        <v>70.652173913043484</v>
      </c>
      <c r="Q2086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 s="6">
        <f t="shared" si="164"/>
        <v>31.457847222227429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60"/>
        <v>123.53333333333335</v>
      </c>
      <c r="P2087" s="6">
        <f t="shared" si="161"/>
        <v>89.301204819277103</v>
      </c>
      <c r="Q2087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 s="6">
        <f t="shared" si="164"/>
        <v>30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60"/>
        <v>100.69999999999999</v>
      </c>
      <c r="P2088" s="6">
        <f t="shared" si="161"/>
        <v>115.08571428571429</v>
      </c>
      <c r="Q2088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 s="6">
        <f t="shared" si="164"/>
        <v>30.537129629628907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60"/>
        <v>103.53333333333335</v>
      </c>
      <c r="P2089" s="6">
        <f t="shared" si="161"/>
        <v>62.12</v>
      </c>
      <c r="Q2089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 s="6">
        <f t="shared" si="164"/>
        <v>30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60"/>
        <v>115.51066666666668</v>
      </c>
      <c r="P2090" s="6">
        <f t="shared" si="161"/>
        <v>46.204266666666669</v>
      </c>
      <c r="Q2090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 s="6">
        <f t="shared" si="164"/>
        <v>36.45125000000553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60"/>
        <v>120.4004</v>
      </c>
      <c r="P2091" s="6">
        <f t="shared" si="161"/>
        <v>48.54854838709678</v>
      </c>
      <c r="Q2091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 s="6">
        <f t="shared" si="164"/>
        <v>35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60"/>
        <v>115.040375</v>
      </c>
      <c r="P2092" s="6">
        <f t="shared" si="161"/>
        <v>57.520187499999999</v>
      </c>
      <c r="Q2092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 s="6">
        <f t="shared" si="164"/>
        <v>30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60"/>
        <v>120.46777777777777</v>
      </c>
      <c r="P2093" s="6">
        <f t="shared" si="161"/>
        <v>88.147154471544724</v>
      </c>
      <c r="Q2093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 s="6">
        <f t="shared" si="164"/>
        <v>48.510671296302462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60"/>
        <v>101.28333333333333</v>
      </c>
      <c r="P2094" s="6">
        <f t="shared" si="161"/>
        <v>110.49090909090908</v>
      </c>
      <c r="Q2094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 s="6">
        <f t="shared" si="164"/>
        <v>60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60"/>
        <v>102.46666666666667</v>
      </c>
      <c r="P2095" s="6">
        <f t="shared" si="161"/>
        <v>66.826086956521735</v>
      </c>
      <c r="Q2095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 s="6">
        <f t="shared" si="164"/>
        <v>60.041666666664241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60"/>
        <v>120.54285714285714</v>
      </c>
      <c r="P2096" s="6">
        <f t="shared" si="161"/>
        <v>58.597222222222221</v>
      </c>
      <c r="Q2096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 s="6">
        <f t="shared" si="164"/>
        <v>34.104976851849642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60"/>
        <v>100</v>
      </c>
      <c r="P2097" s="6">
        <f t="shared" si="161"/>
        <v>113.63636363636364</v>
      </c>
      <c r="Q2097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 s="6">
        <f t="shared" si="164"/>
        <v>60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60"/>
        <v>101.66666666666666</v>
      </c>
      <c r="P2098" s="6">
        <f t="shared" si="161"/>
        <v>43.571428571428569</v>
      </c>
      <c r="Q2098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 s="6">
        <f t="shared" si="164"/>
        <v>15.407465277778101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60"/>
        <v>100</v>
      </c>
      <c r="P2099" s="6">
        <f t="shared" si="161"/>
        <v>78.94736842105263</v>
      </c>
      <c r="Q2099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 s="6">
        <f t="shared" si="164"/>
        <v>60.041666666671517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60"/>
        <v>100.33333333333334</v>
      </c>
      <c r="P2100" s="6">
        <f t="shared" si="161"/>
        <v>188.125</v>
      </c>
      <c r="Q2100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 s="6">
        <f t="shared" si="164"/>
        <v>30</v>
      </c>
    </row>
    <row r="2101" spans="1:2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60"/>
        <v>132.36666666666667</v>
      </c>
      <c r="P2101" s="6">
        <f t="shared" si="161"/>
        <v>63.031746031746032</v>
      </c>
      <c r="Q2101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 s="6">
        <f t="shared" si="164"/>
        <v>13.406435185184819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60"/>
        <v>136.66666666666666</v>
      </c>
      <c r="P2102" s="6">
        <f t="shared" si="161"/>
        <v>30.37037037037037</v>
      </c>
      <c r="Q2102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 s="6">
        <f t="shared" si="164"/>
        <v>15.331006944448745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60"/>
        <v>113.25</v>
      </c>
      <c r="P2103" s="6">
        <f t="shared" si="161"/>
        <v>51.477272727272727</v>
      </c>
      <c r="Q2103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 s="6">
        <f t="shared" si="164"/>
        <v>60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60"/>
        <v>136</v>
      </c>
      <c r="P2104" s="6">
        <f t="shared" si="161"/>
        <v>35.789473684210527</v>
      </c>
      <c r="Q2104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 s="6">
        <f t="shared" si="164"/>
        <v>30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60"/>
        <v>146.12318374694613</v>
      </c>
      <c r="P2105" s="6">
        <f t="shared" si="161"/>
        <v>98.817391304347822</v>
      </c>
      <c r="Q2105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 s="6">
        <f t="shared" si="164"/>
        <v>30.041666666671517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60"/>
        <v>129.5</v>
      </c>
      <c r="P2106" s="6">
        <f t="shared" si="161"/>
        <v>28</v>
      </c>
      <c r="Q2106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 s="6">
        <f t="shared" si="164"/>
        <v>30.925532407403807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60"/>
        <v>254</v>
      </c>
      <c r="P2107" s="6">
        <f t="shared" si="161"/>
        <v>51.313131313131315</v>
      </c>
      <c r="Q2107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 s="6">
        <f t="shared" si="164"/>
        <v>12.377858796302462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60"/>
        <v>107.04545454545456</v>
      </c>
      <c r="P2108" s="6">
        <f t="shared" si="161"/>
        <v>53.522727272727273</v>
      </c>
      <c r="Q2108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 s="6">
        <f t="shared" si="164"/>
        <v>30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60"/>
        <v>107.73299999999999</v>
      </c>
      <c r="P2109" s="6">
        <f t="shared" si="161"/>
        <v>37.149310344827583</v>
      </c>
      <c r="Q2109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 s="6">
        <f t="shared" si="164"/>
        <v>21.041666666664241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60"/>
        <v>107.31250000000001</v>
      </c>
      <c r="P2110" s="6">
        <f t="shared" si="161"/>
        <v>89.895287958115176</v>
      </c>
      <c r="Q2110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 s="6">
        <f t="shared" si="164"/>
        <v>26.98750000000291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60"/>
        <v>106.52500000000001</v>
      </c>
      <c r="P2111" s="6">
        <f t="shared" si="161"/>
        <v>106.52500000000001</v>
      </c>
      <c r="Q2111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 s="6">
        <f t="shared" si="164"/>
        <v>30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60"/>
        <v>100.35000000000001</v>
      </c>
      <c r="P2112" s="6">
        <f t="shared" si="161"/>
        <v>52.815789473684212</v>
      </c>
      <c r="Q2112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 s="6">
        <f t="shared" si="164"/>
        <v>27.536701388889924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60"/>
        <v>106.5</v>
      </c>
      <c r="P2113" s="6">
        <f t="shared" si="161"/>
        <v>54.615384615384613</v>
      </c>
      <c r="Q2113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 s="6">
        <f t="shared" si="164"/>
        <v>66.844618055554747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60"/>
        <v>100</v>
      </c>
      <c r="P2114" s="6">
        <f t="shared" si="161"/>
        <v>27.272727272727273</v>
      </c>
      <c r="Q2114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 s="6">
        <f t="shared" si="164"/>
        <v>14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65">IF(D2115&lt;&gt;0, (E2115/D2115)*100, 0)</f>
        <v>104.85714285714285</v>
      </c>
      <c r="P2115" s="6">
        <f t="shared" ref="P2115:P2178" si="166">IF(L2115&lt;&gt;0,E2115/L2115,0)</f>
        <v>68.598130841121488</v>
      </c>
      <c r="Q2115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 s="6">
        <f t="shared" ref="U2115:U2178" si="169">T2115-S2115</f>
        <v>35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65"/>
        <v>104.69999999999999</v>
      </c>
      <c r="P2116" s="6">
        <f t="shared" si="166"/>
        <v>35.612244897959187</v>
      </c>
      <c r="Q2116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 s="6">
        <f t="shared" si="169"/>
        <v>62.39201388888614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65"/>
        <v>225.66666666666669</v>
      </c>
      <c r="P2117" s="6">
        <f t="shared" si="166"/>
        <v>94.027777777777771</v>
      </c>
      <c r="Q2117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 s="6">
        <f t="shared" si="169"/>
        <v>30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65"/>
        <v>100.90416666666667</v>
      </c>
      <c r="P2118" s="6">
        <f t="shared" si="166"/>
        <v>526.45652173913038</v>
      </c>
      <c r="Q2118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 s="6">
        <f t="shared" si="169"/>
        <v>48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65"/>
        <v>147.75</v>
      </c>
      <c r="P2119" s="6">
        <f t="shared" si="166"/>
        <v>50.657142857142858</v>
      </c>
      <c r="Q2119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 s="6">
        <f t="shared" si="169"/>
        <v>14.148043981484079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65"/>
        <v>134.61099999999999</v>
      </c>
      <c r="P2120" s="6">
        <f t="shared" si="166"/>
        <v>79.182941176470578</v>
      </c>
      <c r="Q2120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 s="6">
        <f t="shared" si="169"/>
        <v>30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65"/>
        <v>100.75</v>
      </c>
      <c r="P2121" s="6">
        <f t="shared" si="166"/>
        <v>91.590909090909093</v>
      </c>
      <c r="Q2121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 s="6">
        <f t="shared" si="169"/>
        <v>30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65"/>
        <v>100.880375</v>
      </c>
      <c r="P2122" s="6">
        <f t="shared" si="166"/>
        <v>116.96275362318841</v>
      </c>
      <c r="Q2122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 s="6">
        <f t="shared" si="169"/>
        <v>49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65"/>
        <v>0.56800000000000006</v>
      </c>
      <c r="P2123" s="6">
        <f t="shared" si="166"/>
        <v>28.4</v>
      </c>
      <c r="Q2123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 s="6">
        <f t="shared" si="169"/>
        <v>30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65"/>
        <v>0.38750000000000001</v>
      </c>
      <c r="P2124" s="6">
        <f t="shared" si="166"/>
        <v>103.33333333333333</v>
      </c>
      <c r="Q2124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 s="6">
        <f t="shared" si="169"/>
        <v>30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65"/>
        <v>10</v>
      </c>
      <c r="P2125" s="6">
        <f t="shared" si="166"/>
        <v>10</v>
      </c>
      <c r="Q2125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 s="6">
        <f t="shared" si="169"/>
        <v>53.866122685183655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65"/>
        <v>10.454545454545453</v>
      </c>
      <c r="P2126" s="6">
        <f t="shared" si="166"/>
        <v>23</v>
      </c>
      <c r="Q2126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 s="6">
        <f t="shared" si="169"/>
        <v>48.180150462969323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65"/>
        <v>1.4200000000000002</v>
      </c>
      <c r="P2127" s="6">
        <f t="shared" si="166"/>
        <v>31.555555555555557</v>
      </c>
      <c r="Q2127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 s="6">
        <f t="shared" si="169"/>
        <v>30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65"/>
        <v>0.05</v>
      </c>
      <c r="P2128" s="6">
        <f t="shared" si="166"/>
        <v>5</v>
      </c>
      <c r="Q2128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 s="6">
        <f t="shared" si="169"/>
        <v>30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65"/>
        <v>28.842857142857142</v>
      </c>
      <c r="P2129" s="6">
        <f t="shared" si="166"/>
        <v>34.220338983050844</v>
      </c>
      <c r="Q2129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 s="6">
        <f t="shared" si="169"/>
        <v>29.958333333343035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65"/>
        <v>0.16666666666666669</v>
      </c>
      <c r="P2130" s="6">
        <f t="shared" si="166"/>
        <v>25</v>
      </c>
      <c r="Q2130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 s="6">
        <f t="shared" si="169"/>
        <v>60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65"/>
        <v>11.799999999999999</v>
      </c>
      <c r="P2131" s="6">
        <f t="shared" si="166"/>
        <v>19.666666666666668</v>
      </c>
      <c r="Q2131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 s="6">
        <f t="shared" si="169"/>
        <v>30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65"/>
        <v>0.20238095238095236</v>
      </c>
      <c r="P2132" s="6">
        <f t="shared" si="166"/>
        <v>21.25</v>
      </c>
      <c r="Q2132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 s="6">
        <f t="shared" si="169"/>
        <v>35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65"/>
        <v>5</v>
      </c>
      <c r="P2133" s="6">
        <f t="shared" si="166"/>
        <v>8.3333333333333339</v>
      </c>
      <c r="Q2133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 s="6">
        <f t="shared" si="169"/>
        <v>30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65"/>
        <v>2.1129899999999995</v>
      </c>
      <c r="P2134" s="6">
        <f t="shared" si="166"/>
        <v>21.34333333333333</v>
      </c>
      <c r="Q2134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 s="6">
        <f t="shared" si="169"/>
        <v>30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65"/>
        <v>1.6</v>
      </c>
      <c r="P2135" s="6">
        <f t="shared" si="166"/>
        <v>5.333333333333333</v>
      </c>
      <c r="Q2135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 s="6">
        <f t="shared" si="169"/>
        <v>38.193761574075324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65"/>
        <v>1.7333333333333332</v>
      </c>
      <c r="P2136" s="6">
        <f t="shared" si="166"/>
        <v>34.666666666666664</v>
      </c>
      <c r="Q2136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 s="6">
        <f t="shared" si="169"/>
        <v>30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65"/>
        <v>9.56</v>
      </c>
      <c r="P2137" s="6">
        <f t="shared" si="166"/>
        <v>21.727272727272727</v>
      </c>
      <c r="Q2137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 s="6">
        <f t="shared" si="169"/>
        <v>30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65"/>
        <v>5.9612499999999999E-2</v>
      </c>
      <c r="P2138" s="6">
        <f t="shared" si="166"/>
        <v>11.922499999999999</v>
      </c>
      <c r="Q2138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 s="6">
        <f t="shared" si="169"/>
        <v>30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65"/>
        <v>28.405999999999999</v>
      </c>
      <c r="P2139" s="6">
        <f t="shared" si="166"/>
        <v>26.59737827715356</v>
      </c>
      <c r="Q2139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 s="6">
        <f t="shared" si="169"/>
        <v>30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65"/>
        <v>12.8</v>
      </c>
      <c r="P2140" s="6">
        <f t="shared" si="166"/>
        <v>10.666666666666666</v>
      </c>
      <c r="Q2140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 s="6">
        <f t="shared" si="169"/>
        <v>30.041666666664241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65"/>
        <v>5.42</v>
      </c>
      <c r="P2141" s="6">
        <f t="shared" si="166"/>
        <v>29.035714285714285</v>
      </c>
      <c r="Q2141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 s="6">
        <f t="shared" si="169"/>
        <v>30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65"/>
        <v>0.11199999999999999</v>
      </c>
      <c r="P2142" s="6">
        <f t="shared" si="166"/>
        <v>50.909090909090907</v>
      </c>
      <c r="Q2142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 s="6">
        <f t="shared" si="169"/>
        <v>30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65"/>
        <v>0</v>
      </c>
      <c r="P2143" s="6">
        <f t="shared" si="166"/>
        <v>0</v>
      </c>
      <c r="Q2143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 s="6">
        <f t="shared" si="169"/>
        <v>30.041666666671517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65"/>
        <v>5.7238095238095239</v>
      </c>
      <c r="P2144" s="6">
        <f t="shared" si="166"/>
        <v>50.083333333333336</v>
      </c>
      <c r="Q2144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 s="6">
        <f t="shared" si="169"/>
        <v>28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65"/>
        <v>11.25</v>
      </c>
      <c r="P2145" s="6">
        <f t="shared" si="166"/>
        <v>45</v>
      </c>
      <c r="Q2145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 s="6">
        <f t="shared" si="169"/>
        <v>47.904953703698993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65"/>
        <v>1.7098591549295776</v>
      </c>
      <c r="P2146" s="6">
        <f t="shared" si="166"/>
        <v>25.291666666666668</v>
      </c>
      <c r="Q2146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 s="6">
        <f t="shared" si="169"/>
        <v>32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65"/>
        <v>30.433333333333334</v>
      </c>
      <c r="P2147" s="6">
        <f t="shared" si="166"/>
        <v>51.292134831460672</v>
      </c>
      <c r="Q2147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 s="6">
        <f t="shared" si="169"/>
        <v>30.041666666664241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65"/>
        <v>0.02</v>
      </c>
      <c r="P2148" s="6">
        <f t="shared" si="166"/>
        <v>1</v>
      </c>
      <c r="Q2148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 s="6">
        <f t="shared" si="169"/>
        <v>14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65"/>
        <v>0.69641025641025645</v>
      </c>
      <c r="P2149" s="6">
        <f t="shared" si="166"/>
        <v>49.381818181818183</v>
      </c>
      <c r="Q2149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 s="6">
        <f t="shared" si="169"/>
        <v>32.041666666671517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65"/>
        <v>2</v>
      </c>
      <c r="P2150" s="6">
        <f t="shared" si="166"/>
        <v>1</v>
      </c>
      <c r="Q2150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 s="6">
        <f t="shared" si="169"/>
        <v>29.958333333328483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65"/>
        <v>0</v>
      </c>
      <c r="P2151" s="6">
        <f t="shared" si="166"/>
        <v>0</v>
      </c>
      <c r="Q2151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 s="6">
        <f t="shared" si="169"/>
        <v>34.975046296298387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65"/>
        <v>0.80999999999999994</v>
      </c>
      <c r="P2152" s="6">
        <f t="shared" si="166"/>
        <v>101.25</v>
      </c>
      <c r="Q2152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 s="6">
        <f t="shared" si="169"/>
        <v>30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65"/>
        <v>0.26222222222222225</v>
      </c>
      <c r="P2153" s="6">
        <f t="shared" si="166"/>
        <v>19.666666666666668</v>
      </c>
      <c r="Q2153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 s="6">
        <f t="shared" si="169"/>
        <v>30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65"/>
        <v>0.16666666666666669</v>
      </c>
      <c r="P2154" s="6">
        <f t="shared" si="166"/>
        <v>12.5</v>
      </c>
      <c r="Q2154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 s="6">
        <f t="shared" si="169"/>
        <v>29.958333333328483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65"/>
        <v>9.124454880912446E-3</v>
      </c>
      <c r="P2155" s="6">
        <f t="shared" si="166"/>
        <v>8.5</v>
      </c>
      <c r="Q2155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 s="6">
        <f t="shared" si="169"/>
        <v>39.421550925930205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65"/>
        <v>0.8</v>
      </c>
      <c r="P2156" s="6">
        <f t="shared" si="166"/>
        <v>1</v>
      </c>
      <c r="Q2156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 s="6">
        <f t="shared" si="169"/>
        <v>20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65"/>
        <v>2.2999999999999998</v>
      </c>
      <c r="P2157" s="6">
        <f t="shared" si="166"/>
        <v>23</v>
      </c>
      <c r="Q2157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 s="6">
        <f t="shared" si="169"/>
        <v>29.958333333335759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65"/>
        <v>2.6660714285714282</v>
      </c>
      <c r="P2158" s="6">
        <f t="shared" si="166"/>
        <v>17.987951807228917</v>
      </c>
      <c r="Q2158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 s="6">
        <f t="shared" si="169"/>
        <v>45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65"/>
        <v>28.192</v>
      </c>
      <c r="P2159" s="6">
        <f t="shared" si="166"/>
        <v>370.94736842105266</v>
      </c>
      <c r="Q2159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 s="6">
        <f t="shared" si="169"/>
        <v>32.351354166668898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65"/>
        <v>6.5900366666666672</v>
      </c>
      <c r="P2160" s="6">
        <f t="shared" si="166"/>
        <v>63.569485530546629</v>
      </c>
      <c r="Q2160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 s="6">
        <f t="shared" si="169"/>
        <v>45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65"/>
        <v>0.72222222222222221</v>
      </c>
      <c r="P2161" s="6">
        <f t="shared" si="166"/>
        <v>13</v>
      </c>
      <c r="Q2161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 s="6">
        <f t="shared" si="169"/>
        <v>30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65"/>
        <v>0.85000000000000009</v>
      </c>
      <c r="P2162" s="6">
        <f t="shared" si="166"/>
        <v>5.3125</v>
      </c>
      <c r="Q2162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 s="6">
        <f t="shared" si="169"/>
        <v>30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65"/>
        <v>115.75</v>
      </c>
      <c r="P2163" s="6">
        <f t="shared" si="166"/>
        <v>35.615384615384613</v>
      </c>
      <c r="Q2163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 s="6">
        <f t="shared" si="169"/>
        <v>30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65"/>
        <v>112.26666666666667</v>
      </c>
      <c r="P2164" s="6">
        <f t="shared" si="166"/>
        <v>87.103448275862064</v>
      </c>
      <c r="Q2164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 s="6">
        <f t="shared" si="169"/>
        <v>31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65"/>
        <v>132.20000000000002</v>
      </c>
      <c r="P2165" s="6">
        <f t="shared" si="166"/>
        <v>75.11363636363636</v>
      </c>
      <c r="Q2165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 s="6">
        <f t="shared" si="169"/>
        <v>51.26018518517958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65"/>
        <v>102.63636363636364</v>
      </c>
      <c r="P2166" s="6">
        <f t="shared" si="166"/>
        <v>68.01204819277109</v>
      </c>
      <c r="Q2166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 s="6">
        <f t="shared" si="169"/>
        <v>30.448217592595029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65"/>
        <v>138.64000000000001</v>
      </c>
      <c r="P2167" s="6">
        <f t="shared" si="166"/>
        <v>29.623931623931625</v>
      </c>
      <c r="Q2167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 s="6">
        <f t="shared" si="169"/>
        <v>29.958333333328483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65"/>
        <v>146.6</v>
      </c>
      <c r="P2168" s="6">
        <f t="shared" si="166"/>
        <v>91.625</v>
      </c>
      <c r="Q2168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 s="6">
        <f t="shared" si="169"/>
        <v>45.041666666664241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65"/>
        <v>120</v>
      </c>
      <c r="P2169" s="6">
        <f t="shared" si="166"/>
        <v>22.5</v>
      </c>
      <c r="Q2169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 s="6">
        <f t="shared" si="169"/>
        <v>14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65"/>
        <v>121.5816111111111</v>
      </c>
      <c r="P2170" s="6">
        <f t="shared" si="166"/>
        <v>64.366735294117646</v>
      </c>
      <c r="Q2170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 s="6">
        <f t="shared" si="169"/>
        <v>30.608090277775773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65"/>
        <v>100</v>
      </c>
      <c r="P2171" s="6">
        <f t="shared" si="166"/>
        <v>21.857142857142858</v>
      </c>
      <c r="Q2171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 s="6">
        <f t="shared" si="169"/>
        <v>3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65"/>
        <v>180.85714285714286</v>
      </c>
      <c r="P2172" s="6">
        <f t="shared" si="166"/>
        <v>33.315789473684212</v>
      </c>
      <c r="Q2172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 s="6">
        <f t="shared" si="169"/>
        <v>40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65"/>
        <v>106.075</v>
      </c>
      <c r="P2173" s="6">
        <f t="shared" si="166"/>
        <v>90.276595744680847</v>
      </c>
      <c r="Q2173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 s="6">
        <f t="shared" si="169"/>
        <v>35.251215277778101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65"/>
        <v>100</v>
      </c>
      <c r="P2174" s="6">
        <f t="shared" si="166"/>
        <v>76.92307692307692</v>
      </c>
      <c r="Q2174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 s="6">
        <f t="shared" si="169"/>
        <v>30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65"/>
        <v>126.92857142857143</v>
      </c>
      <c r="P2175" s="6">
        <f t="shared" si="166"/>
        <v>59.233333333333334</v>
      </c>
      <c r="Q2175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 s="6">
        <f t="shared" si="169"/>
        <v>31.473344907411956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65"/>
        <v>102.97499999999999</v>
      </c>
      <c r="P2176" s="6">
        <f t="shared" si="166"/>
        <v>65.38095238095238</v>
      </c>
      <c r="Q2176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 s="6">
        <f t="shared" si="169"/>
        <v>30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65"/>
        <v>250</v>
      </c>
      <c r="P2177" s="6">
        <f t="shared" si="166"/>
        <v>67.307692307692307</v>
      </c>
      <c r="Q2177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 s="6">
        <f t="shared" si="169"/>
        <v>7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65"/>
        <v>126.02</v>
      </c>
      <c r="P2178" s="6">
        <f t="shared" si="166"/>
        <v>88.74647887323944</v>
      </c>
      <c r="Q2178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 s="6">
        <f t="shared" si="169"/>
        <v>30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70">IF(D2179&lt;&gt;0, (E2179/D2179)*100, 0)</f>
        <v>100.12</v>
      </c>
      <c r="P2179" s="6">
        <f t="shared" ref="P2179:P2242" si="171">IF(L2179&lt;&gt;0,E2179/L2179,0)</f>
        <v>65.868421052631575</v>
      </c>
      <c r="Q2179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 s="6">
        <f t="shared" ref="U2179:U2242" si="174">T2179-S2179</f>
        <v>25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70"/>
        <v>138.64000000000001</v>
      </c>
      <c r="P2180" s="6">
        <f t="shared" si="171"/>
        <v>40.349243306169967</v>
      </c>
      <c r="Q2180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 s="6">
        <f t="shared" si="174"/>
        <v>30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70"/>
        <v>161.4</v>
      </c>
      <c r="P2181" s="6">
        <f t="shared" si="171"/>
        <v>76.857142857142861</v>
      </c>
      <c r="Q2181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 s="6">
        <f t="shared" si="174"/>
        <v>30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70"/>
        <v>107.18419999999999</v>
      </c>
      <c r="P2182" s="6">
        <f t="shared" si="171"/>
        <v>68.707820512820518</v>
      </c>
      <c r="Q2182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 s="6">
        <f t="shared" si="174"/>
        <v>42.041666666664241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70"/>
        <v>153.1</v>
      </c>
      <c r="P2183" s="6">
        <f t="shared" si="171"/>
        <v>57.773584905660378</v>
      </c>
      <c r="Q2183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 s="6">
        <f t="shared" si="174"/>
        <v>14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70"/>
        <v>524.16666666666663</v>
      </c>
      <c r="P2184" s="6">
        <f t="shared" si="171"/>
        <v>44.171348314606739</v>
      </c>
      <c r="Q2184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 s="6">
        <f t="shared" si="174"/>
        <v>35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70"/>
        <v>489.27777777777777</v>
      </c>
      <c r="P2185" s="6">
        <f t="shared" si="171"/>
        <v>31.566308243727597</v>
      </c>
      <c r="Q2185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 s="6">
        <f t="shared" si="174"/>
        <v>29.842858796284418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70"/>
        <v>284.74</v>
      </c>
      <c r="P2186" s="6">
        <f t="shared" si="171"/>
        <v>107.04511278195488</v>
      </c>
      <c r="Q2186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 s="6">
        <f t="shared" si="174"/>
        <v>13.976377314815181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70"/>
        <v>1856.97</v>
      </c>
      <c r="P2187" s="6">
        <f t="shared" si="171"/>
        <v>149.03451043338683</v>
      </c>
      <c r="Q2187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 s="6">
        <f t="shared" si="174"/>
        <v>40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70"/>
        <v>109.67499999999998</v>
      </c>
      <c r="P2188" s="6">
        <f t="shared" si="171"/>
        <v>55.956632653061227</v>
      </c>
      <c r="Q2188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 s="6">
        <f t="shared" si="174"/>
        <v>36.468252314807614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70"/>
        <v>1014.6425</v>
      </c>
      <c r="P2189" s="6">
        <f t="shared" si="171"/>
        <v>56.970381807973048</v>
      </c>
      <c r="Q2189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 s="6">
        <f t="shared" si="174"/>
        <v>28.956875000003492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70"/>
        <v>412.17692027666544</v>
      </c>
      <c r="P2190" s="6">
        <f t="shared" si="171"/>
        <v>44.056420233463037</v>
      </c>
      <c r="Q2190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 s="6">
        <f t="shared" si="174"/>
        <v>35.122210648143664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70"/>
        <v>503.25</v>
      </c>
      <c r="P2191" s="6">
        <f t="shared" si="171"/>
        <v>68.625</v>
      </c>
      <c r="Q2191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 s="6">
        <f t="shared" si="174"/>
        <v>14.128472222226264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70"/>
        <v>184.61052631578946</v>
      </c>
      <c r="P2192" s="6">
        <f t="shared" si="171"/>
        <v>65.318435754189949</v>
      </c>
      <c r="Q2192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 s="6">
        <f t="shared" si="174"/>
        <v>34.665925925932243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70"/>
        <v>119.73333333333333</v>
      </c>
      <c r="P2193" s="6">
        <f t="shared" si="171"/>
        <v>35.92</v>
      </c>
      <c r="Q2193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 s="6">
        <f t="shared" si="174"/>
        <v>12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70"/>
        <v>1081.2401666666667</v>
      </c>
      <c r="P2194" s="6">
        <f t="shared" si="171"/>
        <v>40.070667078443485</v>
      </c>
      <c r="Q2194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 s="6">
        <f t="shared" si="174"/>
        <v>28.107129629628616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70"/>
        <v>452.37333333333333</v>
      </c>
      <c r="P2195" s="6">
        <f t="shared" si="171"/>
        <v>75.647714604236342</v>
      </c>
      <c r="Q2195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 s="6">
        <f t="shared" si="174"/>
        <v>30.801712962966121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70"/>
        <v>537.37</v>
      </c>
      <c r="P2196" s="6">
        <f t="shared" si="171"/>
        <v>61.203872437357631</v>
      </c>
      <c r="Q2196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 s="6">
        <f t="shared" si="174"/>
        <v>29.958333333328483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70"/>
        <v>120.32608695652173</v>
      </c>
      <c r="P2197" s="6">
        <f t="shared" si="171"/>
        <v>48.130434782608695</v>
      </c>
      <c r="Q2197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 s="6">
        <f t="shared" si="174"/>
        <v>30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70"/>
        <v>113.83571428571429</v>
      </c>
      <c r="P2198" s="6">
        <f t="shared" si="171"/>
        <v>68.106837606837601</v>
      </c>
      <c r="Q2198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 s="6">
        <f t="shared" si="174"/>
        <v>30.804375000006985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70"/>
        <v>951.03109999999992</v>
      </c>
      <c r="P2199" s="6">
        <f t="shared" si="171"/>
        <v>65.891300230946882</v>
      </c>
      <c r="Q2199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 s="6">
        <f t="shared" si="174"/>
        <v>30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70"/>
        <v>132.89249999999998</v>
      </c>
      <c r="P2200" s="6">
        <f t="shared" si="171"/>
        <v>81.654377880184327</v>
      </c>
      <c r="Q2200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 s="6">
        <f t="shared" si="174"/>
        <v>30.041666666664241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70"/>
        <v>146.97777777777779</v>
      </c>
      <c r="P2201" s="6">
        <f t="shared" si="171"/>
        <v>52.701195219123505</v>
      </c>
      <c r="Q2201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 s="6">
        <f t="shared" si="174"/>
        <v>30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70"/>
        <v>542.15</v>
      </c>
      <c r="P2202" s="6">
        <f t="shared" si="171"/>
        <v>41.228136882129277</v>
      </c>
      <c r="Q2202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 s="6">
        <f t="shared" si="174"/>
        <v>27.499212962968159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70"/>
        <v>382.71818181818185</v>
      </c>
      <c r="P2203" s="6">
        <f t="shared" si="171"/>
        <v>15.035357142857142</v>
      </c>
      <c r="Q2203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 s="6">
        <f t="shared" si="174"/>
        <v>14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70"/>
        <v>704.18124999999998</v>
      </c>
      <c r="P2204" s="6">
        <f t="shared" si="171"/>
        <v>39.066920943134534</v>
      </c>
      <c r="Q2204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 s="6">
        <f t="shared" si="174"/>
        <v>30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70"/>
        <v>109.55</v>
      </c>
      <c r="P2205" s="6">
        <f t="shared" si="171"/>
        <v>43.82</v>
      </c>
      <c r="Q2205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 s="6">
        <f t="shared" si="174"/>
        <v>30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70"/>
        <v>132.86666666666667</v>
      </c>
      <c r="P2206" s="6">
        <f t="shared" si="171"/>
        <v>27.301369863013697</v>
      </c>
      <c r="Q2206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 s="6">
        <f t="shared" si="174"/>
        <v>30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70"/>
        <v>152</v>
      </c>
      <c r="P2207" s="6">
        <f t="shared" si="171"/>
        <v>42.222222222222221</v>
      </c>
      <c r="Q2207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 s="6">
        <f t="shared" si="174"/>
        <v>30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70"/>
        <v>102.72727272727273</v>
      </c>
      <c r="P2208" s="6">
        <f t="shared" si="171"/>
        <v>33.235294117647058</v>
      </c>
      <c r="Q2208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 s="6">
        <f t="shared" si="174"/>
        <v>18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70"/>
        <v>100</v>
      </c>
      <c r="P2209" s="6">
        <f t="shared" si="171"/>
        <v>285.71428571428572</v>
      </c>
      <c r="Q2209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 s="6">
        <f t="shared" si="174"/>
        <v>30.041666666664241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70"/>
        <v>101.6</v>
      </c>
      <c r="P2210" s="6">
        <f t="shared" si="171"/>
        <v>42.333333333333336</v>
      </c>
      <c r="Q2210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 s="6">
        <f t="shared" si="174"/>
        <v>59.284421296295477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70"/>
        <v>150.80000000000001</v>
      </c>
      <c r="P2211" s="6">
        <f t="shared" si="171"/>
        <v>50.266666666666666</v>
      </c>
      <c r="Q2211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 s="6">
        <f t="shared" si="174"/>
        <v>11.478657407409628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70"/>
        <v>111.425</v>
      </c>
      <c r="P2212" s="6">
        <f t="shared" si="171"/>
        <v>61.902777777777779</v>
      </c>
      <c r="Q2212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 s="6">
        <f t="shared" si="174"/>
        <v>57.667245370364981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70"/>
        <v>195.6</v>
      </c>
      <c r="P2213" s="6">
        <f t="shared" si="171"/>
        <v>40.75</v>
      </c>
      <c r="Q2213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 s="6">
        <f t="shared" si="174"/>
        <v>22.505960648151813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70"/>
        <v>114.38333333333333</v>
      </c>
      <c r="P2214" s="6">
        <f t="shared" si="171"/>
        <v>55.796747967479675</v>
      </c>
      <c r="Q2214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 s="6">
        <f t="shared" si="174"/>
        <v>33.294247685182199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70"/>
        <v>200</v>
      </c>
      <c r="P2215" s="6">
        <f t="shared" si="171"/>
        <v>10</v>
      </c>
      <c r="Q2215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 s="6">
        <f t="shared" si="174"/>
        <v>30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70"/>
        <v>292.50166666666667</v>
      </c>
      <c r="P2216" s="6">
        <f t="shared" si="171"/>
        <v>73.125416666666666</v>
      </c>
      <c r="Q2216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 s="6">
        <f t="shared" si="174"/>
        <v>30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70"/>
        <v>156.36363636363637</v>
      </c>
      <c r="P2217" s="6">
        <f t="shared" si="171"/>
        <v>26.060606060606062</v>
      </c>
      <c r="Q2217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 s="6">
        <f t="shared" si="174"/>
        <v>22.573703703703359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70"/>
        <v>105.66666666666666</v>
      </c>
      <c r="P2218" s="6">
        <f t="shared" si="171"/>
        <v>22.642857142857142</v>
      </c>
      <c r="Q2218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 s="6">
        <f t="shared" si="174"/>
        <v>14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70"/>
        <v>101.19047619047619</v>
      </c>
      <c r="P2219" s="6">
        <f t="shared" si="171"/>
        <v>47.222222222222221</v>
      </c>
      <c r="Q2219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 s="6">
        <f t="shared" si="174"/>
        <v>10.55656249999447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70"/>
        <v>122.833</v>
      </c>
      <c r="P2220" s="6">
        <f t="shared" si="171"/>
        <v>32.324473684210524</v>
      </c>
      <c r="Q2220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 s="6">
        <f t="shared" si="174"/>
        <v>22.187696759261598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70"/>
        <v>101.49999999999999</v>
      </c>
      <c r="P2221" s="6">
        <f t="shared" si="171"/>
        <v>53.421052631578945</v>
      </c>
      <c r="Q2221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 s="6">
        <f t="shared" si="174"/>
        <v>30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70"/>
        <v>101.14285714285714</v>
      </c>
      <c r="P2222" s="6">
        <f t="shared" si="171"/>
        <v>51.304347826086953</v>
      </c>
      <c r="Q2222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 s="6">
        <f t="shared" si="174"/>
        <v>30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70"/>
        <v>108.11999999999999</v>
      </c>
      <c r="P2223" s="6">
        <f t="shared" si="171"/>
        <v>37.197247706422019</v>
      </c>
      <c r="Q2223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 s="6">
        <f t="shared" si="174"/>
        <v>30.33322916666657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70"/>
        <v>162.6</v>
      </c>
      <c r="P2224" s="6">
        <f t="shared" si="171"/>
        <v>27.1</v>
      </c>
      <c r="Q2224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 s="6">
        <f t="shared" si="174"/>
        <v>30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70"/>
        <v>105.80000000000001</v>
      </c>
      <c r="P2225" s="6">
        <f t="shared" si="171"/>
        <v>206.31</v>
      </c>
      <c r="Q2225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 s="6">
        <f t="shared" si="174"/>
        <v>30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70"/>
        <v>243.15000000000003</v>
      </c>
      <c r="P2226" s="6">
        <f t="shared" si="171"/>
        <v>82.145270270270274</v>
      </c>
      <c r="Q2226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 s="6">
        <f t="shared" si="174"/>
        <v>28.124131944452529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70"/>
        <v>944.83338095238094</v>
      </c>
      <c r="P2227" s="6">
        <f t="shared" si="171"/>
        <v>164.79651993355483</v>
      </c>
      <c r="Q2227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 s="6">
        <f t="shared" si="174"/>
        <v>30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70"/>
        <v>108.46283333333334</v>
      </c>
      <c r="P2228" s="6">
        <f t="shared" si="171"/>
        <v>60.820280373831778</v>
      </c>
      <c r="Q2228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 s="6">
        <f t="shared" si="174"/>
        <v>30.408773148148612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70"/>
        <v>157.37692307692308</v>
      </c>
      <c r="P2229" s="6">
        <f t="shared" si="171"/>
        <v>67.970099667774093</v>
      </c>
      <c r="Q2229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 s="6">
        <f t="shared" si="174"/>
        <v>30.041666666671517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70"/>
        <v>1174.49</v>
      </c>
      <c r="P2230" s="6">
        <f t="shared" si="171"/>
        <v>81.561805555555551</v>
      </c>
      <c r="Q2230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 s="6">
        <f t="shared" si="174"/>
        <v>30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70"/>
        <v>171.04755366949576</v>
      </c>
      <c r="P2231" s="6">
        <f t="shared" si="171"/>
        <v>25.42547309833024</v>
      </c>
      <c r="Q2231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 s="6">
        <f t="shared" si="174"/>
        <v>35.502418981479423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70"/>
        <v>125.95294117647057</v>
      </c>
      <c r="P2232" s="6">
        <f t="shared" si="171"/>
        <v>21.497991967871485</v>
      </c>
      <c r="Q2232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 s="6">
        <f t="shared" si="174"/>
        <v>30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70"/>
        <v>1212.1296000000002</v>
      </c>
      <c r="P2233" s="6">
        <f t="shared" si="171"/>
        <v>27.226630727762803</v>
      </c>
      <c r="Q2233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 s="6">
        <f t="shared" si="174"/>
        <v>26.297442129631236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70"/>
        <v>495.8</v>
      </c>
      <c r="P2234" s="6">
        <f t="shared" si="171"/>
        <v>25.091093117408906</v>
      </c>
      <c r="Q2234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 s="6">
        <f t="shared" si="174"/>
        <v>32.33092592592584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70"/>
        <v>332.03999999999996</v>
      </c>
      <c r="P2235" s="6">
        <f t="shared" si="171"/>
        <v>21.230179028132991</v>
      </c>
      <c r="Q2235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 s="6">
        <f t="shared" si="174"/>
        <v>20.621076388895744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70"/>
        <v>1165</v>
      </c>
      <c r="P2236" s="6">
        <f t="shared" si="171"/>
        <v>41.607142857142854</v>
      </c>
      <c r="Q2236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 s="6">
        <f t="shared" si="174"/>
        <v>30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70"/>
        <v>153.3153846153846</v>
      </c>
      <c r="P2237" s="6">
        <f t="shared" si="171"/>
        <v>135.58503401360545</v>
      </c>
      <c r="Q2237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 s="6">
        <f t="shared" si="174"/>
        <v>29.958333333343035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70"/>
        <v>537.10714285714289</v>
      </c>
      <c r="P2238" s="6">
        <f t="shared" si="171"/>
        <v>22.116176470588236</v>
      </c>
      <c r="Q2238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 s="6">
        <f t="shared" si="174"/>
        <v>30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70"/>
        <v>352.92777777777775</v>
      </c>
      <c r="P2239" s="6">
        <f t="shared" si="171"/>
        <v>64.625635808748726</v>
      </c>
      <c r="Q2239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 s="6">
        <f t="shared" si="174"/>
        <v>40.329363425924385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70"/>
        <v>137.4</v>
      </c>
      <c r="P2240" s="6">
        <f t="shared" si="171"/>
        <v>69.569620253164558</v>
      </c>
      <c r="Q2240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 s="6">
        <f t="shared" si="174"/>
        <v>30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70"/>
        <v>128.02668</v>
      </c>
      <c r="P2241" s="6">
        <f t="shared" si="171"/>
        <v>75.133028169014082</v>
      </c>
      <c r="Q2241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 s="6">
        <f t="shared" si="174"/>
        <v>36.209560185183364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70"/>
        <v>270.68</v>
      </c>
      <c r="P2242" s="6">
        <f t="shared" si="171"/>
        <v>140.97916666666666</v>
      </c>
      <c r="Q2242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 s="6">
        <f t="shared" si="174"/>
        <v>30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75">IF(D2243&lt;&gt;0, (E2243/D2243)*100, 0)</f>
        <v>806.4</v>
      </c>
      <c r="P2243" s="6">
        <f t="shared" ref="P2243:P2306" si="176">IF(L2243&lt;&gt;0,E2243/L2243,0)</f>
        <v>49.472392638036808</v>
      </c>
      <c r="Q2243" t="s">
        <v>8331</v>
      </c>
      <c r="R2243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 s="6">
        <f t="shared" ref="U2243:U2306" si="179">T2243-S2243</f>
        <v>30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75"/>
        <v>1360.0976000000001</v>
      </c>
      <c r="P2244" s="6">
        <f t="shared" si="176"/>
        <v>53.865251485148519</v>
      </c>
      <c r="Q2244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 s="6">
        <f t="shared" si="179"/>
        <v>35.550775462957972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75"/>
        <v>930250</v>
      </c>
      <c r="P2245" s="6">
        <f t="shared" si="176"/>
        <v>4.5712530712530715</v>
      </c>
      <c r="Q2245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 s="6">
        <f t="shared" si="179"/>
        <v>6.3739583333372138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75"/>
        <v>377.02</v>
      </c>
      <c r="P2246" s="6">
        <f t="shared" si="176"/>
        <v>65.00344827586207</v>
      </c>
      <c r="Q2246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 s="6">
        <f t="shared" si="179"/>
        <v>12.035347222226846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75"/>
        <v>2647.0250000000001</v>
      </c>
      <c r="P2247" s="6">
        <f t="shared" si="176"/>
        <v>53.475252525252522</v>
      </c>
      <c r="Q2247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 s="6">
        <f t="shared" si="179"/>
        <v>31.041469907402643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75"/>
        <v>100.12</v>
      </c>
      <c r="P2248" s="6">
        <f t="shared" si="176"/>
        <v>43.912280701754383</v>
      </c>
      <c r="Q2248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 s="6">
        <f t="shared" si="179"/>
        <v>30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75"/>
        <v>104.45405405405405</v>
      </c>
      <c r="P2249" s="6">
        <f t="shared" si="176"/>
        <v>50.852631578947367</v>
      </c>
      <c r="Q2249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 s="6">
        <f t="shared" si="179"/>
        <v>14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75"/>
        <v>107.21428571428571</v>
      </c>
      <c r="P2250" s="6">
        <f t="shared" si="176"/>
        <v>58.6328125</v>
      </c>
      <c r="Q2250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 s="6">
        <f t="shared" si="179"/>
        <v>30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75"/>
        <v>168.77142857142857</v>
      </c>
      <c r="P2251" s="6">
        <f t="shared" si="176"/>
        <v>32.81666666666667</v>
      </c>
      <c r="Q2251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 s="6">
        <f t="shared" si="179"/>
        <v>29.958333333335759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75"/>
        <v>975.11200000000008</v>
      </c>
      <c r="P2252" s="6">
        <f t="shared" si="176"/>
        <v>426.93169877408059</v>
      </c>
      <c r="Q2252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 s="6">
        <f t="shared" si="179"/>
        <v>30.041666666664241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75"/>
        <v>134.44929411764704</v>
      </c>
      <c r="P2253" s="6">
        <f t="shared" si="176"/>
        <v>23.808729166666669</v>
      </c>
      <c r="Q2253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 s="6">
        <f t="shared" si="179"/>
        <v>21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75"/>
        <v>272.27777777777777</v>
      </c>
      <c r="P2254" s="6">
        <f t="shared" si="176"/>
        <v>98.413654618473899</v>
      </c>
      <c r="Q2254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 s="6">
        <f t="shared" si="179"/>
        <v>15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75"/>
        <v>112.6875</v>
      </c>
      <c r="P2255" s="6">
        <f t="shared" si="176"/>
        <v>107.32142857142857</v>
      </c>
      <c r="Q2255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 s="6">
        <f t="shared" si="179"/>
        <v>30.041666666664241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75"/>
        <v>459.8</v>
      </c>
      <c r="P2256" s="6">
        <f t="shared" si="176"/>
        <v>11.67005076142132</v>
      </c>
      <c r="Q2256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 s="6">
        <f t="shared" si="179"/>
        <v>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75"/>
        <v>286.65822784810126</v>
      </c>
      <c r="P2257" s="6">
        <f t="shared" si="176"/>
        <v>41.782287822878232</v>
      </c>
      <c r="Q2257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 s="6">
        <f t="shared" si="179"/>
        <v>30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75"/>
        <v>222.70833333333334</v>
      </c>
      <c r="P2258" s="6">
        <f t="shared" si="176"/>
        <v>21.38</v>
      </c>
      <c r="Q2258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 s="6">
        <f t="shared" si="179"/>
        <v>14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75"/>
        <v>636.14</v>
      </c>
      <c r="P2259" s="6">
        <f t="shared" si="176"/>
        <v>94.103550295857985</v>
      </c>
      <c r="Q2259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 s="6">
        <f t="shared" si="179"/>
        <v>35.021655092583387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75"/>
        <v>146.5</v>
      </c>
      <c r="P2260" s="6">
        <f t="shared" si="176"/>
        <v>15.721951219512196</v>
      </c>
      <c r="Q2260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 s="6">
        <f t="shared" si="179"/>
        <v>30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75"/>
        <v>1867.1</v>
      </c>
      <c r="P2261" s="6">
        <f t="shared" si="176"/>
        <v>90.635922330097088</v>
      </c>
      <c r="Q2261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 s="6">
        <f t="shared" si="179"/>
        <v>10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75"/>
        <v>326.92</v>
      </c>
      <c r="P2262" s="6">
        <f t="shared" si="176"/>
        <v>97.297619047619051</v>
      </c>
      <c r="Q2262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 s="6">
        <f t="shared" si="179"/>
        <v>29.958333333335759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75"/>
        <v>779.5</v>
      </c>
      <c r="P2263" s="6">
        <f t="shared" si="176"/>
        <v>37.11904761904762</v>
      </c>
      <c r="Q2263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 s="6">
        <f t="shared" si="179"/>
        <v>21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75"/>
        <v>154.15151515151516</v>
      </c>
      <c r="P2264" s="6">
        <f t="shared" si="176"/>
        <v>28.104972375690608</v>
      </c>
      <c r="Q2264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 s="6">
        <f t="shared" si="179"/>
        <v>34.414837962962338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75"/>
        <v>115.54666666666667</v>
      </c>
      <c r="P2265" s="6">
        <f t="shared" si="176"/>
        <v>144.43333333333334</v>
      </c>
      <c r="Q2265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 s="6">
        <f t="shared" si="179"/>
        <v>21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75"/>
        <v>180.03333333333333</v>
      </c>
      <c r="P2266" s="6">
        <f t="shared" si="176"/>
        <v>24.274157303370785</v>
      </c>
      <c r="Q2266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 s="6">
        <f t="shared" si="179"/>
        <v>16.542662037041737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75"/>
        <v>298.5</v>
      </c>
      <c r="P2267" s="6">
        <f t="shared" si="176"/>
        <v>35.117647058823529</v>
      </c>
      <c r="Q2267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 s="6">
        <f t="shared" si="179"/>
        <v>7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75"/>
        <v>320.26666666666665</v>
      </c>
      <c r="P2268" s="6">
        <f t="shared" si="176"/>
        <v>24.762886597938145</v>
      </c>
      <c r="Q2268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 s="6">
        <f t="shared" si="179"/>
        <v>17.208425925920892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75"/>
        <v>380.52499999999998</v>
      </c>
      <c r="P2269" s="6">
        <f t="shared" si="176"/>
        <v>188.37871287128712</v>
      </c>
      <c r="Q2269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 s="6">
        <f t="shared" si="179"/>
        <v>25.211840277785086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75"/>
        <v>102.60000000000001</v>
      </c>
      <c r="P2270" s="6">
        <f t="shared" si="176"/>
        <v>148.08247422680412</v>
      </c>
      <c r="Q2270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 s="6">
        <f t="shared" si="179"/>
        <v>30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75"/>
        <v>1801.64</v>
      </c>
      <c r="P2271" s="6">
        <f t="shared" si="176"/>
        <v>49.934589800443462</v>
      </c>
      <c r="Q2271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 s="6">
        <f t="shared" si="179"/>
        <v>24.503900462957972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75"/>
        <v>720.24800000000005</v>
      </c>
      <c r="P2272" s="6">
        <f t="shared" si="176"/>
        <v>107.82155688622754</v>
      </c>
      <c r="Q2272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 s="6">
        <f t="shared" si="179"/>
        <v>20.046608796299552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75"/>
        <v>283.09000000000003</v>
      </c>
      <c r="P2273" s="6">
        <f t="shared" si="176"/>
        <v>42.63403614457831</v>
      </c>
      <c r="Q2273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 s="6">
        <f t="shared" si="179"/>
        <v>30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75"/>
        <v>1356.6000000000001</v>
      </c>
      <c r="P2274" s="6">
        <f t="shared" si="176"/>
        <v>14.370762711864407</v>
      </c>
      <c r="Q2274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 s="6">
        <f t="shared" si="179"/>
        <v>30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75"/>
        <v>220.35999999999999</v>
      </c>
      <c r="P2275" s="6">
        <f t="shared" si="176"/>
        <v>37.476190476190474</v>
      </c>
      <c r="Q2275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 s="6">
        <f t="shared" si="179"/>
        <v>24.958333333343035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75"/>
        <v>119.6</v>
      </c>
      <c r="P2276" s="6">
        <f t="shared" si="176"/>
        <v>30.202020202020201</v>
      </c>
      <c r="Q2276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 s="6">
        <f t="shared" si="179"/>
        <v>30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75"/>
        <v>407.76923076923077</v>
      </c>
      <c r="P2277" s="6">
        <f t="shared" si="176"/>
        <v>33.550632911392405</v>
      </c>
      <c r="Q2277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 s="6">
        <f t="shared" si="179"/>
        <v>30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75"/>
        <v>105.81826105905425</v>
      </c>
      <c r="P2278" s="6">
        <f t="shared" si="176"/>
        <v>64.74666666666667</v>
      </c>
      <c r="Q2278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 s="6">
        <f t="shared" si="179"/>
        <v>30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75"/>
        <v>141.08235294117648</v>
      </c>
      <c r="P2279" s="6">
        <f t="shared" si="176"/>
        <v>57.932367149758456</v>
      </c>
      <c r="Q2279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 s="6">
        <f t="shared" si="179"/>
        <v>30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75"/>
        <v>270.7</v>
      </c>
      <c r="P2280" s="6">
        <f t="shared" si="176"/>
        <v>53.078431372549019</v>
      </c>
      <c r="Q2280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 s="6">
        <f t="shared" si="179"/>
        <v>34.24853009259823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75"/>
        <v>153.80000000000001</v>
      </c>
      <c r="P2281" s="6">
        <f t="shared" si="176"/>
        <v>48.0625</v>
      </c>
      <c r="Q2281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 s="6">
        <f t="shared" si="179"/>
        <v>18.359965277784795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75"/>
        <v>403.57653061224488</v>
      </c>
      <c r="P2282" s="6">
        <f t="shared" si="176"/>
        <v>82.396874999999994</v>
      </c>
      <c r="Q2282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 s="6">
        <f t="shared" si="179"/>
        <v>30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75"/>
        <v>185</v>
      </c>
      <c r="P2283" s="6">
        <f t="shared" si="176"/>
        <v>50.454545454545453</v>
      </c>
      <c r="Q2283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 s="6">
        <f t="shared" si="179"/>
        <v>61.998877314814308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75"/>
        <v>185.33333333333331</v>
      </c>
      <c r="P2284" s="6">
        <f t="shared" si="176"/>
        <v>115.83333333333333</v>
      </c>
      <c r="Q2284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 s="6">
        <f t="shared" si="179"/>
        <v>60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75"/>
        <v>100.85533333333332</v>
      </c>
      <c r="P2285" s="6">
        <f t="shared" si="176"/>
        <v>63.03458333333333</v>
      </c>
      <c r="Q2285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 s="6">
        <f t="shared" si="179"/>
        <v>59.958333333335759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75"/>
        <v>106.22116666666668</v>
      </c>
      <c r="P2286" s="6">
        <f t="shared" si="176"/>
        <v>108.02152542372882</v>
      </c>
      <c r="Q2286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 s="6">
        <f t="shared" si="179"/>
        <v>28.369849537033588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75"/>
        <v>121.36666666666667</v>
      </c>
      <c r="P2287" s="6">
        <f t="shared" si="176"/>
        <v>46.088607594936711</v>
      </c>
      <c r="Q2287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 s="6">
        <f t="shared" si="179"/>
        <v>30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75"/>
        <v>100.06666666666666</v>
      </c>
      <c r="P2288" s="6">
        <f t="shared" si="176"/>
        <v>107.21428571428571</v>
      </c>
      <c r="Q2288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 s="6">
        <f t="shared" si="179"/>
        <v>28.202384259260725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75"/>
        <v>119.97755555555555</v>
      </c>
      <c r="P2289" s="6">
        <f t="shared" si="176"/>
        <v>50.9338679245283</v>
      </c>
      <c r="Q2289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 s="6">
        <f t="shared" si="179"/>
        <v>21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75"/>
        <v>100.1</v>
      </c>
      <c r="P2290" s="6">
        <f t="shared" si="176"/>
        <v>40.04</v>
      </c>
      <c r="Q2290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 s="6">
        <f t="shared" si="179"/>
        <v>18.922581018516212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75"/>
        <v>107.4</v>
      </c>
      <c r="P2291" s="6">
        <f t="shared" si="176"/>
        <v>64.44</v>
      </c>
      <c r="Q2291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 s="6">
        <f t="shared" si="179"/>
        <v>42.975231481483206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75"/>
        <v>104.06666666666666</v>
      </c>
      <c r="P2292" s="6">
        <f t="shared" si="176"/>
        <v>53.827586206896555</v>
      </c>
      <c r="Q2292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 s="6">
        <f t="shared" si="179"/>
        <v>78.454513888893416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75"/>
        <v>172.8</v>
      </c>
      <c r="P2293" s="6">
        <f t="shared" si="176"/>
        <v>100.46511627906976</v>
      </c>
      <c r="Q2293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 s="6">
        <f t="shared" si="179"/>
        <v>34.189606481479132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75"/>
        <v>107.2505</v>
      </c>
      <c r="P2294" s="6">
        <f t="shared" si="176"/>
        <v>46.630652173913049</v>
      </c>
      <c r="Q2294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 s="6">
        <f t="shared" si="179"/>
        <v>30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75"/>
        <v>108.23529411764706</v>
      </c>
      <c r="P2295" s="6">
        <f t="shared" si="176"/>
        <v>34.074074074074076</v>
      </c>
      <c r="Q2295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 s="6">
        <f t="shared" si="179"/>
        <v>25.45765046296583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75"/>
        <v>146.08079999999998</v>
      </c>
      <c r="P2296" s="6">
        <f t="shared" si="176"/>
        <v>65.214642857142863</v>
      </c>
      <c r="Q2296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 s="6">
        <f t="shared" si="179"/>
        <v>30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75"/>
        <v>125.25</v>
      </c>
      <c r="P2297" s="6">
        <f t="shared" si="176"/>
        <v>44.205882352941174</v>
      </c>
      <c r="Q2297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 s="6">
        <f t="shared" si="179"/>
        <v>30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75"/>
        <v>149.07142857142856</v>
      </c>
      <c r="P2298" s="6">
        <f t="shared" si="176"/>
        <v>71.965517241379317</v>
      </c>
      <c r="Q2298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 s="6">
        <f t="shared" si="179"/>
        <v>35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75"/>
        <v>100.6</v>
      </c>
      <c r="P2299" s="6">
        <f t="shared" si="176"/>
        <v>52.94736842105263</v>
      </c>
      <c r="Q2299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 s="6">
        <f t="shared" si="179"/>
        <v>34.123738425929332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75"/>
        <v>105.07333333333332</v>
      </c>
      <c r="P2300" s="6">
        <f t="shared" si="176"/>
        <v>109.45138888888889</v>
      </c>
      <c r="Q2300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 s="6">
        <f t="shared" si="179"/>
        <v>29.958333333335759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75"/>
        <v>350.16666666666663</v>
      </c>
      <c r="P2301" s="6">
        <f t="shared" si="176"/>
        <v>75.035714285714292</v>
      </c>
      <c r="Q2301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 s="6">
        <f t="shared" si="179"/>
        <v>15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75"/>
        <v>101.25</v>
      </c>
      <c r="P2302" s="6">
        <f t="shared" si="176"/>
        <v>115.71428571428571</v>
      </c>
      <c r="Q2302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 s="6">
        <f t="shared" si="179"/>
        <v>14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75"/>
        <v>133.6044</v>
      </c>
      <c r="P2303" s="6">
        <f t="shared" si="176"/>
        <v>31.659810426540286</v>
      </c>
      <c r="Q2303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 s="6">
        <f t="shared" si="179"/>
        <v>30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75"/>
        <v>170.65217391304347</v>
      </c>
      <c r="P2304" s="6">
        <f t="shared" si="176"/>
        <v>46.176470588235297</v>
      </c>
      <c r="Q2304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 s="6">
        <f t="shared" si="179"/>
        <v>33.423217592593573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75"/>
        <v>109.35829457364341</v>
      </c>
      <c r="P2305" s="6">
        <f t="shared" si="176"/>
        <v>68.481650485436887</v>
      </c>
      <c r="Q2305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 s="6">
        <f t="shared" si="179"/>
        <v>40.041666666664241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75"/>
        <v>100.70033333333335</v>
      </c>
      <c r="P2306" s="6">
        <f t="shared" si="176"/>
        <v>53.469203539823013</v>
      </c>
      <c r="Q2306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 s="6">
        <f t="shared" si="179"/>
        <v>41.391770833331975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80">IF(D2307&lt;&gt;0, (E2307/D2307)*100, 0)</f>
        <v>101.22777777777779</v>
      </c>
      <c r="P2307" s="6">
        <f t="shared" ref="P2307:P2370" si="181">IF(L2307&lt;&gt;0,E2307/L2307,0)</f>
        <v>109.10778443113773</v>
      </c>
      <c r="Q2307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 s="6">
        <f t="shared" ref="U2307:U2370" si="184">T2307-S2307</f>
        <v>25.054722222223063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80"/>
        <v>106.75857142857143</v>
      </c>
      <c r="P2308" s="6">
        <f t="shared" si="181"/>
        <v>51.185616438356163</v>
      </c>
      <c r="Q2308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 s="6">
        <f t="shared" si="184"/>
        <v>30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80"/>
        <v>106.65777537961894</v>
      </c>
      <c r="P2309" s="6">
        <f t="shared" si="181"/>
        <v>27.936800000000002</v>
      </c>
      <c r="Q2309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 s="6">
        <f t="shared" si="184"/>
        <v>29.999942129630654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80"/>
        <v>101.30622</v>
      </c>
      <c r="P2310" s="6">
        <f t="shared" si="181"/>
        <v>82.496921824104234</v>
      </c>
      <c r="Q2310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 s="6">
        <f t="shared" si="184"/>
        <v>28.078749999993306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80"/>
        <v>106.67450000000001</v>
      </c>
      <c r="P2311" s="6">
        <f t="shared" si="181"/>
        <v>59.817476635514019</v>
      </c>
      <c r="Q2311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 s="6">
        <f t="shared" si="184"/>
        <v>35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80"/>
        <v>428.83978378378379</v>
      </c>
      <c r="P2312" s="6">
        <f t="shared" si="181"/>
        <v>64.816470588235291</v>
      </c>
      <c r="Q2312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 s="6">
        <f t="shared" si="184"/>
        <v>29.958333333335759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80"/>
        <v>104.11111111111111</v>
      </c>
      <c r="P2313" s="6">
        <f t="shared" si="181"/>
        <v>90.09615384615384</v>
      </c>
      <c r="Q2313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 s="6">
        <f t="shared" si="184"/>
        <v>30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80"/>
        <v>107.86666666666666</v>
      </c>
      <c r="P2314" s="6">
        <f t="shared" si="181"/>
        <v>40.962025316455694</v>
      </c>
      <c r="Q2314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 s="6">
        <f t="shared" si="184"/>
        <v>31.325486111112696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80"/>
        <v>175.84040000000002</v>
      </c>
      <c r="P2315" s="6">
        <f t="shared" si="181"/>
        <v>56.000127388535034</v>
      </c>
      <c r="Q2315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 s="6">
        <f t="shared" si="184"/>
        <v>30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80"/>
        <v>156.97</v>
      </c>
      <c r="P2316" s="6">
        <f t="shared" si="181"/>
        <v>37.672800000000002</v>
      </c>
      <c r="Q2316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 s="6">
        <f t="shared" si="184"/>
        <v>30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80"/>
        <v>102.60000000000001</v>
      </c>
      <c r="P2317" s="6">
        <f t="shared" si="181"/>
        <v>40.078125</v>
      </c>
      <c r="Q2317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 s="6">
        <f t="shared" si="184"/>
        <v>30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80"/>
        <v>104.04266666666666</v>
      </c>
      <c r="P2318" s="6">
        <f t="shared" si="181"/>
        <v>78.031999999999996</v>
      </c>
      <c r="Q2318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 s="6">
        <f t="shared" si="184"/>
        <v>77.041550925925549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80"/>
        <v>104</v>
      </c>
      <c r="P2319" s="6">
        <f t="shared" si="181"/>
        <v>18.90909090909091</v>
      </c>
      <c r="Q2319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 s="6">
        <f t="shared" si="184"/>
        <v>31.666099537040282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80"/>
        <v>121.05999999999999</v>
      </c>
      <c r="P2320" s="6">
        <f t="shared" si="181"/>
        <v>37.134969325153371</v>
      </c>
      <c r="Q2320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 s="6">
        <f t="shared" si="184"/>
        <v>31.522291666668025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80"/>
        <v>107.69999999999999</v>
      </c>
      <c r="P2321" s="6">
        <f t="shared" si="181"/>
        <v>41.961038961038959</v>
      </c>
      <c r="Q2321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 s="6">
        <f t="shared" si="184"/>
        <v>30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80"/>
        <v>108.66</v>
      </c>
      <c r="P2322" s="6">
        <f t="shared" si="181"/>
        <v>61.044943820224717</v>
      </c>
      <c r="Q2322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 s="6">
        <f t="shared" si="184"/>
        <v>34.958333333335759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80"/>
        <v>39.120962394619681</v>
      </c>
      <c r="P2323" s="6">
        <f t="shared" si="181"/>
        <v>64.53125</v>
      </c>
      <c r="Q2323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 s="6">
        <f t="shared" si="184"/>
        <v>29.958333333328483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80"/>
        <v>3.1481481481481479</v>
      </c>
      <c r="P2324" s="6">
        <f t="shared" si="181"/>
        <v>21.25</v>
      </c>
      <c r="Q2324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 s="6">
        <f t="shared" si="184"/>
        <v>29.958333333328483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80"/>
        <v>48</v>
      </c>
      <c r="P2325" s="6">
        <f t="shared" si="181"/>
        <v>30</v>
      </c>
      <c r="Q2325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 s="6">
        <f t="shared" si="184"/>
        <v>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80"/>
        <v>20.733333333333334</v>
      </c>
      <c r="P2326" s="6">
        <f t="shared" si="181"/>
        <v>25.491803278688526</v>
      </c>
      <c r="Q2326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 s="6">
        <f t="shared" si="184"/>
        <v>29.958333333328483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80"/>
        <v>8</v>
      </c>
      <c r="P2327" s="6">
        <f t="shared" si="181"/>
        <v>11.428571428571429</v>
      </c>
      <c r="Q2327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 s="6">
        <f t="shared" si="184"/>
        <v>29.958333333335759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80"/>
        <v>0.72</v>
      </c>
      <c r="P2328" s="6">
        <f t="shared" si="181"/>
        <v>108</v>
      </c>
      <c r="Q2328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 s="6">
        <f t="shared" si="184"/>
        <v>51.674212962956517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80"/>
        <v>526.09431428571429</v>
      </c>
      <c r="P2329" s="6">
        <f t="shared" si="181"/>
        <v>54.883162444113267</v>
      </c>
      <c r="Q2329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 s="6">
        <f t="shared" si="184"/>
        <v>35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80"/>
        <v>254.45000000000002</v>
      </c>
      <c r="P2330" s="6">
        <f t="shared" si="181"/>
        <v>47.383612662942269</v>
      </c>
      <c r="Q2330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 s="6">
        <f t="shared" si="184"/>
        <v>30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80"/>
        <v>105.91999999999999</v>
      </c>
      <c r="P2331" s="6">
        <f t="shared" si="181"/>
        <v>211.84</v>
      </c>
      <c r="Q2331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 s="6">
        <f t="shared" si="184"/>
        <v>30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80"/>
        <v>102.42285714285715</v>
      </c>
      <c r="P2332" s="6">
        <f t="shared" si="181"/>
        <v>219.92638036809817</v>
      </c>
      <c r="Q2332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 s="6">
        <f t="shared" si="184"/>
        <v>30.100196759260143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80"/>
        <v>144.31375</v>
      </c>
      <c r="P2333" s="6">
        <f t="shared" si="181"/>
        <v>40.795406360424032</v>
      </c>
      <c r="Q2333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 s="6">
        <f t="shared" si="184"/>
        <v>30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80"/>
        <v>106.30800000000001</v>
      </c>
      <c r="P2334" s="6">
        <f t="shared" si="181"/>
        <v>75.502840909090907</v>
      </c>
      <c r="Q2334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 s="6">
        <f t="shared" si="184"/>
        <v>30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80"/>
        <v>212.16666666666666</v>
      </c>
      <c r="P2335" s="6">
        <f t="shared" si="181"/>
        <v>13.542553191489361</v>
      </c>
      <c r="Q2335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 s="6">
        <f t="shared" si="184"/>
        <v>21.092708333329938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80"/>
        <v>101.95</v>
      </c>
      <c r="P2336" s="6">
        <f t="shared" si="181"/>
        <v>60.865671641791046</v>
      </c>
      <c r="Q2336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 s="6">
        <f t="shared" si="184"/>
        <v>30.061828703706851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80"/>
        <v>102.27200000000001</v>
      </c>
      <c r="P2337" s="6">
        <f t="shared" si="181"/>
        <v>115.69230769230769</v>
      </c>
      <c r="Q2337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 s="6">
        <f t="shared" si="184"/>
        <v>30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80"/>
        <v>520.73254999999995</v>
      </c>
      <c r="P2338" s="6">
        <f t="shared" si="181"/>
        <v>48.104623556581984</v>
      </c>
      <c r="Q2338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 s="6">
        <f t="shared" si="184"/>
        <v>40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80"/>
        <v>110.65833333333333</v>
      </c>
      <c r="P2339" s="6">
        <f t="shared" si="181"/>
        <v>74.184357541899445</v>
      </c>
      <c r="Q2339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 s="6">
        <f t="shared" si="184"/>
        <v>30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80"/>
        <v>101.14333333333335</v>
      </c>
      <c r="P2340" s="6">
        <f t="shared" si="181"/>
        <v>123.34552845528455</v>
      </c>
      <c r="Q2340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 s="6">
        <f t="shared" si="184"/>
        <v>30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80"/>
        <v>294.20799999999997</v>
      </c>
      <c r="P2341" s="6">
        <f t="shared" si="181"/>
        <v>66.623188405797094</v>
      </c>
      <c r="Q2341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 s="6">
        <f t="shared" si="184"/>
        <v>30.532766203708888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80"/>
        <v>105.77749999999999</v>
      </c>
      <c r="P2342" s="6">
        <f t="shared" si="181"/>
        <v>104.99007444168734</v>
      </c>
      <c r="Q2342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 s="6">
        <f t="shared" si="184"/>
        <v>30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80"/>
        <v>0</v>
      </c>
      <c r="P2343" s="6">
        <f t="shared" si="181"/>
        <v>0</v>
      </c>
      <c r="Q2343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 s="6">
        <f t="shared" si="184"/>
        <v>30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80"/>
        <v>0</v>
      </c>
      <c r="P2344" s="6">
        <f t="shared" si="181"/>
        <v>0</v>
      </c>
      <c r="Q2344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 s="6">
        <f t="shared" si="184"/>
        <v>20.506134259259852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80"/>
        <v>3</v>
      </c>
      <c r="P2345" s="6">
        <f t="shared" si="181"/>
        <v>300</v>
      </c>
      <c r="Q2345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 s="6">
        <f t="shared" si="184"/>
        <v>49.999016203699284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80"/>
        <v>0.1</v>
      </c>
      <c r="P2346" s="6">
        <f t="shared" si="181"/>
        <v>1</v>
      </c>
      <c r="Q2346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 s="6">
        <f t="shared" si="184"/>
        <v>30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80"/>
        <v>0</v>
      </c>
      <c r="P2347" s="6">
        <f t="shared" si="181"/>
        <v>0</v>
      </c>
      <c r="Q2347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 s="6">
        <f t="shared" si="184"/>
        <v>34.983611111107166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80"/>
        <v>6.5000000000000002E-2</v>
      </c>
      <c r="P2348" s="6">
        <f t="shared" si="181"/>
        <v>13</v>
      </c>
      <c r="Q2348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 s="6">
        <f t="shared" si="184"/>
        <v>45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80"/>
        <v>1.5</v>
      </c>
      <c r="P2349" s="6">
        <f t="shared" si="181"/>
        <v>15</v>
      </c>
      <c r="Q2349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 s="6">
        <f t="shared" si="184"/>
        <v>30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80"/>
        <v>0.38571428571428573</v>
      </c>
      <c r="P2350" s="6">
        <f t="shared" si="181"/>
        <v>54</v>
      </c>
      <c r="Q2350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 s="6">
        <f t="shared" si="184"/>
        <v>60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80"/>
        <v>0</v>
      </c>
      <c r="P2351" s="6">
        <f t="shared" si="181"/>
        <v>0</v>
      </c>
      <c r="Q2351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 s="6">
        <f t="shared" si="184"/>
        <v>29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80"/>
        <v>0</v>
      </c>
      <c r="P2352" s="6">
        <f t="shared" si="181"/>
        <v>0</v>
      </c>
      <c r="Q2352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 s="6">
        <f t="shared" si="184"/>
        <v>30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80"/>
        <v>0.5714285714285714</v>
      </c>
      <c r="P2353" s="6">
        <f t="shared" si="181"/>
        <v>15.428571428571429</v>
      </c>
      <c r="Q2353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 s="6">
        <f t="shared" si="184"/>
        <v>30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80"/>
        <v>0</v>
      </c>
      <c r="P2354" s="6">
        <f t="shared" si="181"/>
        <v>0</v>
      </c>
      <c r="Q2354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 s="6">
        <f t="shared" si="184"/>
        <v>60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80"/>
        <v>0</v>
      </c>
      <c r="P2355" s="6">
        <f t="shared" si="181"/>
        <v>0</v>
      </c>
      <c r="Q2355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 s="6">
        <f t="shared" si="184"/>
        <v>12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80"/>
        <v>7.1428571428571425E-2</v>
      </c>
      <c r="P2356" s="6">
        <f t="shared" si="181"/>
        <v>25</v>
      </c>
      <c r="Q2356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 s="6">
        <f t="shared" si="184"/>
        <v>60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80"/>
        <v>0.6875</v>
      </c>
      <c r="P2357" s="6">
        <f t="shared" si="181"/>
        <v>27.5</v>
      </c>
      <c r="Q2357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 s="6">
        <f t="shared" si="184"/>
        <v>30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80"/>
        <v>0</v>
      </c>
      <c r="P2358" s="6">
        <f t="shared" si="181"/>
        <v>0</v>
      </c>
      <c r="Q2358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 s="6">
        <f t="shared" si="184"/>
        <v>30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80"/>
        <v>0</v>
      </c>
      <c r="P2359" s="6">
        <f t="shared" si="181"/>
        <v>0</v>
      </c>
      <c r="Q2359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 s="6">
        <f t="shared" si="184"/>
        <v>30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80"/>
        <v>0</v>
      </c>
      <c r="P2360" s="6">
        <f t="shared" si="181"/>
        <v>0</v>
      </c>
      <c r="Q2360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 s="6">
        <f t="shared" si="184"/>
        <v>56.096111111110076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80"/>
        <v>14.680000000000001</v>
      </c>
      <c r="P2361" s="6">
        <f t="shared" si="181"/>
        <v>367</v>
      </c>
      <c r="Q2361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 s="6">
        <f t="shared" si="184"/>
        <v>60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80"/>
        <v>0.04</v>
      </c>
      <c r="P2362" s="6">
        <f t="shared" si="181"/>
        <v>2</v>
      </c>
      <c r="Q2362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 s="6">
        <f t="shared" si="184"/>
        <v>30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80"/>
        <v>0</v>
      </c>
      <c r="P2363" s="6">
        <f t="shared" si="181"/>
        <v>0</v>
      </c>
      <c r="Q2363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 s="6">
        <f t="shared" si="184"/>
        <v>24.057777777779847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80"/>
        <v>28.571428571428569</v>
      </c>
      <c r="P2364" s="6">
        <f t="shared" si="181"/>
        <v>60</v>
      </c>
      <c r="Q2364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 s="6">
        <f t="shared" si="184"/>
        <v>30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80"/>
        <v>0</v>
      </c>
      <c r="P2365" s="6">
        <f t="shared" si="181"/>
        <v>0</v>
      </c>
      <c r="Q2365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 s="6">
        <f t="shared" si="184"/>
        <v>45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80"/>
        <v>0</v>
      </c>
      <c r="P2366" s="6">
        <f t="shared" si="181"/>
        <v>0</v>
      </c>
      <c r="Q2366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 s="6">
        <f t="shared" si="184"/>
        <v>55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80"/>
        <v>0</v>
      </c>
      <c r="P2367" s="6">
        <f t="shared" si="181"/>
        <v>0</v>
      </c>
      <c r="Q2367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 s="6">
        <f t="shared" si="184"/>
        <v>40.221932870364981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80"/>
        <v>10.52</v>
      </c>
      <c r="P2368" s="6">
        <f t="shared" si="181"/>
        <v>97.407407407407405</v>
      </c>
      <c r="Q2368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 s="6">
        <f t="shared" si="184"/>
        <v>30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80"/>
        <v>1.34</v>
      </c>
      <c r="P2369" s="6">
        <f t="shared" si="181"/>
        <v>47.857142857142854</v>
      </c>
      <c r="Q2369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 s="6">
        <f t="shared" si="184"/>
        <v>59.958333333335759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80"/>
        <v>0.25</v>
      </c>
      <c r="P2370" s="6">
        <f t="shared" si="181"/>
        <v>50</v>
      </c>
      <c r="Q2370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 s="6">
        <f t="shared" si="184"/>
        <v>44.958333333343035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185">IF(D2371&lt;&gt;0, (E2371/D2371)*100, 0)</f>
        <v>0</v>
      </c>
      <c r="P2371" s="6">
        <f t="shared" ref="P2371:P2434" si="186">IF(L2371&lt;&gt;0,E2371/L2371,0)</f>
        <v>0</v>
      </c>
      <c r="Q2371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 s="6">
        <f t="shared" ref="U2371:U2434" si="189">T2371-S2371</f>
        <v>30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85"/>
        <v>0.32800000000000001</v>
      </c>
      <c r="P2372" s="6">
        <f t="shared" si="186"/>
        <v>20.5</v>
      </c>
      <c r="Q2372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 s="6">
        <f t="shared" si="189"/>
        <v>30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85"/>
        <v>0</v>
      </c>
      <c r="P2373" s="6">
        <f t="shared" si="186"/>
        <v>0</v>
      </c>
      <c r="Q2373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 s="6">
        <f t="shared" si="189"/>
        <v>30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85"/>
        <v>3.2727272727272729</v>
      </c>
      <c r="P2374" s="6">
        <f t="shared" si="186"/>
        <v>30</v>
      </c>
      <c r="Q2374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 s="6">
        <f t="shared" si="189"/>
        <v>30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85"/>
        <v>5.8823529411764705E-3</v>
      </c>
      <c r="P2375" s="6">
        <f t="shared" si="186"/>
        <v>50</v>
      </c>
      <c r="Q2375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 s="6">
        <f t="shared" si="189"/>
        <v>30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85"/>
        <v>4.5454545454545456E-2</v>
      </c>
      <c r="P2376" s="6">
        <f t="shared" si="186"/>
        <v>10</v>
      </c>
      <c r="Q2376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 s="6">
        <f t="shared" si="189"/>
        <v>30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85"/>
        <v>0</v>
      </c>
      <c r="P2377" s="6">
        <f t="shared" si="186"/>
        <v>0</v>
      </c>
      <c r="Q2377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 s="6">
        <f t="shared" si="189"/>
        <v>30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85"/>
        <v>10.877666666666666</v>
      </c>
      <c r="P2378" s="6">
        <f t="shared" si="186"/>
        <v>81.582499999999996</v>
      </c>
      <c r="Q2378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 s="6">
        <f t="shared" si="189"/>
        <v>30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85"/>
        <v>0</v>
      </c>
      <c r="P2379" s="6">
        <f t="shared" si="186"/>
        <v>0</v>
      </c>
      <c r="Q2379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 s="6">
        <f t="shared" si="189"/>
        <v>30.041666666671517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85"/>
        <v>0</v>
      </c>
      <c r="P2380" s="6">
        <f t="shared" si="186"/>
        <v>0</v>
      </c>
      <c r="Q2380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 s="6">
        <f t="shared" si="189"/>
        <v>29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85"/>
        <v>0</v>
      </c>
      <c r="P2381" s="6">
        <f t="shared" si="186"/>
        <v>0</v>
      </c>
      <c r="Q2381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 s="6">
        <f t="shared" si="189"/>
        <v>45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85"/>
        <v>0.36666666666666664</v>
      </c>
      <c r="P2382" s="6">
        <f t="shared" si="186"/>
        <v>18.333333333333332</v>
      </c>
      <c r="Q2382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 s="6">
        <f t="shared" si="189"/>
        <v>30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85"/>
        <v>1.8193398957730169</v>
      </c>
      <c r="P2383" s="6">
        <f t="shared" si="186"/>
        <v>224.42857142857142</v>
      </c>
      <c r="Q2383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 s="6">
        <f t="shared" si="189"/>
        <v>30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85"/>
        <v>2.5</v>
      </c>
      <c r="P2384" s="6">
        <f t="shared" si="186"/>
        <v>37.5</v>
      </c>
      <c r="Q2384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 s="6">
        <f t="shared" si="189"/>
        <v>25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85"/>
        <v>4.3499999999999996</v>
      </c>
      <c r="P2385" s="6">
        <f t="shared" si="186"/>
        <v>145</v>
      </c>
      <c r="Q2385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 s="6">
        <f t="shared" si="189"/>
        <v>30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85"/>
        <v>0.8</v>
      </c>
      <c r="P2386" s="6">
        <f t="shared" si="186"/>
        <v>1</v>
      </c>
      <c r="Q2386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 s="6">
        <f t="shared" si="189"/>
        <v>30.041666666671517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85"/>
        <v>1.2123076923076923</v>
      </c>
      <c r="P2387" s="6">
        <f t="shared" si="186"/>
        <v>112.57142857142857</v>
      </c>
      <c r="Q2387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 s="6">
        <f t="shared" si="189"/>
        <v>30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85"/>
        <v>0</v>
      </c>
      <c r="P2388" s="6">
        <f t="shared" si="186"/>
        <v>0</v>
      </c>
      <c r="Q2388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 s="6">
        <f t="shared" si="189"/>
        <v>60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85"/>
        <v>0.68399999999999994</v>
      </c>
      <c r="P2389" s="6">
        <f t="shared" si="186"/>
        <v>342</v>
      </c>
      <c r="Q2389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 s="6">
        <f t="shared" si="189"/>
        <v>45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85"/>
        <v>1.2513513513513512</v>
      </c>
      <c r="P2390" s="6">
        <f t="shared" si="186"/>
        <v>57.875</v>
      </c>
      <c r="Q2390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 s="6">
        <f t="shared" si="189"/>
        <v>29.958113425920601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85"/>
        <v>0.1875</v>
      </c>
      <c r="P2391" s="6">
        <f t="shared" si="186"/>
        <v>30</v>
      </c>
      <c r="Q2391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 s="6">
        <f t="shared" si="189"/>
        <v>31.262592592596775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85"/>
        <v>0</v>
      </c>
      <c r="P2392" s="6">
        <f t="shared" si="186"/>
        <v>0</v>
      </c>
      <c r="Q2392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 s="6">
        <f t="shared" si="189"/>
        <v>40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85"/>
        <v>0.125</v>
      </c>
      <c r="P2393" s="6">
        <f t="shared" si="186"/>
        <v>25</v>
      </c>
      <c r="Q2393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 s="6">
        <f t="shared" si="189"/>
        <v>29.958333333343035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85"/>
        <v>0</v>
      </c>
      <c r="P2394" s="6">
        <f t="shared" si="186"/>
        <v>0</v>
      </c>
      <c r="Q2394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 s="6">
        <f t="shared" si="189"/>
        <v>30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85"/>
        <v>0.05</v>
      </c>
      <c r="P2395" s="6">
        <f t="shared" si="186"/>
        <v>50</v>
      </c>
      <c r="Q2395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 s="6">
        <f t="shared" si="189"/>
        <v>30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85"/>
        <v>0.06</v>
      </c>
      <c r="P2396" s="6">
        <f t="shared" si="186"/>
        <v>1.5</v>
      </c>
      <c r="Q2396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 s="6">
        <f t="shared" si="189"/>
        <v>30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85"/>
        <v>0</v>
      </c>
      <c r="P2397" s="6">
        <f t="shared" si="186"/>
        <v>0</v>
      </c>
      <c r="Q2397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 s="6">
        <f t="shared" si="189"/>
        <v>28.251539351847896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85"/>
        <v>0.2</v>
      </c>
      <c r="P2398" s="6">
        <f t="shared" si="186"/>
        <v>10</v>
      </c>
      <c r="Q2398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 s="6">
        <f t="shared" si="189"/>
        <v>30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85"/>
        <v>0</v>
      </c>
      <c r="P2399" s="6">
        <f t="shared" si="186"/>
        <v>0</v>
      </c>
      <c r="Q2399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 s="6">
        <f t="shared" si="189"/>
        <v>30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85"/>
        <v>0</v>
      </c>
      <c r="P2400" s="6">
        <f t="shared" si="186"/>
        <v>0</v>
      </c>
      <c r="Q2400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 s="6">
        <f t="shared" si="189"/>
        <v>30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85"/>
        <v>0</v>
      </c>
      <c r="P2401" s="6">
        <f t="shared" si="186"/>
        <v>0</v>
      </c>
      <c r="Q2401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 s="6">
        <f t="shared" si="189"/>
        <v>35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85"/>
        <v>0</v>
      </c>
      <c r="P2402" s="6">
        <f t="shared" si="186"/>
        <v>0</v>
      </c>
      <c r="Q2402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 s="6">
        <f t="shared" si="189"/>
        <v>30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85"/>
        <v>0.71785714285714286</v>
      </c>
      <c r="P2403" s="6">
        <f t="shared" si="186"/>
        <v>22.333333333333332</v>
      </c>
      <c r="Q2403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 s="6">
        <f t="shared" si="189"/>
        <v>60</v>
      </c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85"/>
        <v>0.43333333333333329</v>
      </c>
      <c r="P2404" s="6">
        <f t="shared" si="186"/>
        <v>52</v>
      </c>
      <c r="Q2404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 s="6">
        <f t="shared" si="189"/>
        <v>30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85"/>
        <v>16.833333333333332</v>
      </c>
      <c r="P2405" s="6">
        <f t="shared" si="186"/>
        <v>16.833333333333332</v>
      </c>
      <c r="Q2405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 s="6">
        <f t="shared" si="189"/>
        <v>59.958333333335759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85"/>
        <v>0</v>
      </c>
      <c r="P2406" s="6">
        <f t="shared" si="186"/>
        <v>0</v>
      </c>
      <c r="Q2406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 s="6">
        <f t="shared" si="189"/>
        <v>30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85"/>
        <v>22.52</v>
      </c>
      <c r="P2407" s="6">
        <f t="shared" si="186"/>
        <v>56.3</v>
      </c>
      <c r="Q2407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 s="6">
        <f t="shared" si="189"/>
        <v>21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85"/>
        <v>41.384615384615387</v>
      </c>
      <c r="P2408" s="6">
        <f t="shared" si="186"/>
        <v>84.0625</v>
      </c>
      <c r="Q2408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 s="6">
        <f t="shared" si="189"/>
        <v>40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85"/>
        <v>25.259090909090908</v>
      </c>
      <c r="P2409" s="6">
        <f t="shared" si="186"/>
        <v>168.39393939393941</v>
      </c>
      <c r="Q2409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 s="6">
        <f t="shared" si="189"/>
        <v>22.674444444448454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85"/>
        <v>0.2</v>
      </c>
      <c r="P2410" s="6">
        <f t="shared" si="186"/>
        <v>15</v>
      </c>
      <c r="Q2410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 s="6">
        <f t="shared" si="189"/>
        <v>30.041666666671517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85"/>
        <v>1.8399999999999999</v>
      </c>
      <c r="P2411" s="6">
        <f t="shared" si="186"/>
        <v>76.666666666666671</v>
      </c>
      <c r="Q2411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 s="6">
        <f t="shared" si="189"/>
        <v>30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85"/>
        <v>0</v>
      </c>
      <c r="P2412" s="6">
        <f t="shared" si="186"/>
        <v>0</v>
      </c>
      <c r="Q2412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 s="6">
        <f t="shared" si="189"/>
        <v>30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85"/>
        <v>0.60399999999999998</v>
      </c>
      <c r="P2413" s="6">
        <f t="shared" si="186"/>
        <v>50.333333333333336</v>
      </c>
      <c r="Q2413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 s="6">
        <f t="shared" si="189"/>
        <v>30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85"/>
        <v>0</v>
      </c>
      <c r="P2414" s="6">
        <f t="shared" si="186"/>
        <v>0</v>
      </c>
      <c r="Q2414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 s="6">
        <f t="shared" si="189"/>
        <v>45.041666666671517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85"/>
        <v>0.83333333333333337</v>
      </c>
      <c r="P2415" s="6">
        <f t="shared" si="186"/>
        <v>8.3333333333333339</v>
      </c>
      <c r="Q2415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 s="6">
        <f t="shared" si="189"/>
        <v>30.869421296294604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85"/>
        <v>3.0666666666666664</v>
      </c>
      <c r="P2416" s="6">
        <f t="shared" si="186"/>
        <v>35.384615384615387</v>
      </c>
      <c r="Q2416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 s="6">
        <f t="shared" si="189"/>
        <v>39.470833333340124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85"/>
        <v>0.55833333333333335</v>
      </c>
      <c r="P2417" s="6">
        <f t="shared" si="186"/>
        <v>55.833333333333336</v>
      </c>
      <c r="Q2417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 s="6">
        <f t="shared" si="189"/>
        <v>30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85"/>
        <v>2.5000000000000001E-2</v>
      </c>
      <c r="P2418" s="6">
        <f t="shared" si="186"/>
        <v>5</v>
      </c>
      <c r="Q2418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 s="6">
        <f t="shared" si="189"/>
        <v>57.887233796296641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85"/>
        <v>0</v>
      </c>
      <c r="P2419" s="6">
        <f t="shared" si="186"/>
        <v>0</v>
      </c>
      <c r="Q2419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 s="6">
        <f t="shared" si="189"/>
        <v>30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85"/>
        <v>0.02</v>
      </c>
      <c r="P2420" s="6">
        <f t="shared" si="186"/>
        <v>1</v>
      </c>
      <c r="Q2420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 s="6">
        <f t="shared" si="189"/>
        <v>59.958333333343035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85"/>
        <v>0</v>
      </c>
      <c r="P2421" s="6">
        <f t="shared" si="186"/>
        <v>0</v>
      </c>
      <c r="Q2421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 s="6">
        <f t="shared" si="189"/>
        <v>60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85"/>
        <v>14.825133372851216</v>
      </c>
      <c r="P2422" s="6">
        <f t="shared" si="186"/>
        <v>69.472222222222229</v>
      </c>
      <c r="Q2422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 s="6">
        <f t="shared" si="189"/>
        <v>60.041666666664241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85"/>
        <v>1.6666666666666666E-2</v>
      </c>
      <c r="P2423" s="6">
        <f t="shared" si="186"/>
        <v>1</v>
      </c>
      <c r="Q2423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 s="6">
        <f t="shared" si="189"/>
        <v>30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85"/>
        <v>0.2</v>
      </c>
      <c r="P2424" s="6">
        <f t="shared" si="186"/>
        <v>1</v>
      </c>
      <c r="Q2424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 s="6">
        <f t="shared" si="189"/>
        <v>29.958333333343035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85"/>
        <v>1.3333333333333334E-2</v>
      </c>
      <c r="P2425" s="6">
        <f t="shared" si="186"/>
        <v>8</v>
      </c>
      <c r="Q2425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 s="6">
        <f t="shared" si="189"/>
        <v>30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85"/>
        <v>1.24</v>
      </c>
      <c r="P2426" s="6">
        <f t="shared" si="186"/>
        <v>34.444444444444443</v>
      </c>
      <c r="Q2426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 s="6">
        <f t="shared" si="189"/>
        <v>30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85"/>
        <v>2.8571428571428574E-2</v>
      </c>
      <c r="P2427" s="6">
        <f t="shared" si="186"/>
        <v>1</v>
      </c>
      <c r="Q2427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 s="6">
        <f t="shared" si="189"/>
        <v>15.005682870367309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85"/>
        <v>0</v>
      </c>
      <c r="P2428" s="6">
        <f t="shared" si="186"/>
        <v>0</v>
      </c>
      <c r="Q2428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 s="6">
        <f t="shared" si="189"/>
        <v>60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85"/>
        <v>2E-3</v>
      </c>
      <c r="P2429" s="6">
        <f t="shared" si="186"/>
        <v>1</v>
      </c>
      <c r="Q2429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 s="6">
        <f t="shared" si="189"/>
        <v>39.958333333343035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85"/>
        <v>2.8571428571428571E-3</v>
      </c>
      <c r="P2430" s="6">
        <f t="shared" si="186"/>
        <v>1</v>
      </c>
      <c r="Q2430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 s="6">
        <f t="shared" si="189"/>
        <v>29.958333333328483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85"/>
        <v>1.4321428571428572</v>
      </c>
      <c r="P2431" s="6">
        <f t="shared" si="186"/>
        <v>501.25</v>
      </c>
      <c r="Q2431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 s="6">
        <f t="shared" si="189"/>
        <v>36.817986111112987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85"/>
        <v>0.70000000000000007</v>
      </c>
      <c r="P2432" s="6">
        <f t="shared" si="186"/>
        <v>10.5</v>
      </c>
      <c r="Q2432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 s="6">
        <f t="shared" si="189"/>
        <v>30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85"/>
        <v>2E-3</v>
      </c>
      <c r="P2433" s="6">
        <f t="shared" si="186"/>
        <v>1</v>
      </c>
      <c r="Q2433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 s="6">
        <f t="shared" si="189"/>
        <v>60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85"/>
        <v>1.4285714285714287E-2</v>
      </c>
      <c r="P2434" s="6">
        <f t="shared" si="186"/>
        <v>1</v>
      </c>
      <c r="Q2434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 s="6">
        <f t="shared" si="189"/>
        <v>30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190">IF(D2435&lt;&gt;0, (E2435/D2435)*100, 0)</f>
        <v>0</v>
      </c>
      <c r="P2435" s="6">
        <f t="shared" ref="P2435:P2498" si="191">IF(L2435&lt;&gt;0,E2435/L2435,0)</f>
        <v>0</v>
      </c>
      <c r="Q2435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 s="6">
        <f t="shared" ref="U2435:U2498" si="194">T2435-S2435</f>
        <v>30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90"/>
        <v>0.13</v>
      </c>
      <c r="P2436" s="6">
        <f t="shared" si="191"/>
        <v>13</v>
      </c>
      <c r="Q2436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 s="6">
        <f t="shared" si="194"/>
        <v>40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90"/>
        <v>0.48960000000000004</v>
      </c>
      <c r="P2437" s="6">
        <f t="shared" si="191"/>
        <v>306</v>
      </c>
      <c r="Q2437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 s="6">
        <f t="shared" si="194"/>
        <v>30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90"/>
        <v>3.8461538461538464E-2</v>
      </c>
      <c r="P2438" s="6">
        <f t="shared" si="191"/>
        <v>22.5</v>
      </c>
      <c r="Q2438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 s="6">
        <f t="shared" si="194"/>
        <v>60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90"/>
        <v>0</v>
      </c>
      <c r="P2439" s="6">
        <f t="shared" si="191"/>
        <v>0</v>
      </c>
      <c r="Q2439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 s="6">
        <f t="shared" si="194"/>
        <v>48.78486111111124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90"/>
        <v>0.33333333333333337</v>
      </c>
      <c r="P2440" s="6">
        <f t="shared" si="191"/>
        <v>50</v>
      </c>
      <c r="Q2440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 s="6">
        <f t="shared" si="194"/>
        <v>60.041666666671517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90"/>
        <v>0</v>
      </c>
      <c r="P2441" s="6">
        <f t="shared" si="191"/>
        <v>0</v>
      </c>
      <c r="Q2441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 s="6">
        <f t="shared" si="194"/>
        <v>30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90"/>
        <v>0.2</v>
      </c>
      <c r="P2442" s="6">
        <f t="shared" si="191"/>
        <v>5</v>
      </c>
      <c r="Q2442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 s="6">
        <f t="shared" si="194"/>
        <v>30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90"/>
        <v>107.88</v>
      </c>
      <c r="P2443" s="6">
        <f t="shared" si="191"/>
        <v>74.22935779816514</v>
      </c>
      <c r="Q2443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 s="6">
        <f t="shared" si="194"/>
        <v>21.082013888888469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90"/>
        <v>125.94166666666666</v>
      </c>
      <c r="P2444" s="6">
        <f t="shared" si="191"/>
        <v>81.252688172043008</v>
      </c>
      <c r="Q2444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 s="6">
        <f t="shared" si="194"/>
        <v>29.958333333343035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90"/>
        <v>202.51495</v>
      </c>
      <c r="P2445" s="6">
        <f t="shared" si="191"/>
        <v>130.23469453376205</v>
      </c>
      <c r="Q2445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 s="6">
        <f t="shared" si="194"/>
        <v>30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90"/>
        <v>108.60000000000001</v>
      </c>
      <c r="P2446" s="6">
        <f t="shared" si="191"/>
        <v>53.409836065573771</v>
      </c>
      <c r="Q2446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 s="6">
        <f t="shared" si="194"/>
        <v>30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90"/>
        <v>172.8</v>
      </c>
      <c r="P2447" s="6">
        <f t="shared" si="191"/>
        <v>75.130434782608702</v>
      </c>
      <c r="Q2447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 s="6">
        <f t="shared" si="194"/>
        <v>30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90"/>
        <v>167.98</v>
      </c>
      <c r="P2448" s="6">
        <f t="shared" si="191"/>
        <v>75.666666666666671</v>
      </c>
      <c r="Q2448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 s="6">
        <f t="shared" si="194"/>
        <v>30.041666666671517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90"/>
        <v>427.20000000000005</v>
      </c>
      <c r="P2449" s="6">
        <f t="shared" si="191"/>
        <v>31.691394658753708</v>
      </c>
      <c r="Q2449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 s="6">
        <f t="shared" si="194"/>
        <v>31.696840277785668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90"/>
        <v>107.5</v>
      </c>
      <c r="P2450" s="6">
        <f t="shared" si="191"/>
        <v>47.777777777777779</v>
      </c>
      <c r="Q2450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 s="6">
        <f t="shared" si="194"/>
        <v>5.9172106481564697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90"/>
        <v>108</v>
      </c>
      <c r="P2451" s="6">
        <f t="shared" si="191"/>
        <v>90</v>
      </c>
      <c r="Q2451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 s="6">
        <f t="shared" si="194"/>
        <v>30.041666666664241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90"/>
        <v>101.53353333333335</v>
      </c>
      <c r="P2452" s="6">
        <f t="shared" si="191"/>
        <v>149.31401960784314</v>
      </c>
      <c r="Q2452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 s="6">
        <f t="shared" si="194"/>
        <v>38.060231481482333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90"/>
        <v>115.45</v>
      </c>
      <c r="P2453" s="6">
        <f t="shared" si="191"/>
        <v>62.06989247311828</v>
      </c>
      <c r="Q2453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 s="6">
        <f t="shared" si="194"/>
        <v>20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90"/>
        <v>133.5</v>
      </c>
      <c r="P2454" s="6">
        <f t="shared" si="191"/>
        <v>53.4</v>
      </c>
      <c r="Q2454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 s="6">
        <f t="shared" si="194"/>
        <v>29.114583333328483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90"/>
        <v>154.69999999999999</v>
      </c>
      <c r="P2455" s="6">
        <f t="shared" si="191"/>
        <v>69.268656716417908</v>
      </c>
      <c r="Q2455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 s="6">
        <f t="shared" si="194"/>
        <v>30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90"/>
        <v>100.84571428571429</v>
      </c>
      <c r="P2456" s="6">
        <f t="shared" si="191"/>
        <v>271.50769230769231</v>
      </c>
      <c r="Q2456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 s="6">
        <f t="shared" si="194"/>
        <v>35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90"/>
        <v>182</v>
      </c>
      <c r="P2457" s="6">
        <f t="shared" si="191"/>
        <v>34.125</v>
      </c>
      <c r="Q2457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 s="6">
        <f t="shared" si="194"/>
        <v>28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90"/>
        <v>180.86666666666667</v>
      </c>
      <c r="P2458" s="6">
        <f t="shared" si="191"/>
        <v>40.492537313432834</v>
      </c>
      <c r="Q2458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 s="6">
        <f t="shared" si="194"/>
        <v>30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90"/>
        <v>102.30434782608695</v>
      </c>
      <c r="P2459" s="6">
        <f t="shared" si="191"/>
        <v>189.75806451612902</v>
      </c>
      <c r="Q2459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 s="6">
        <f t="shared" si="194"/>
        <v>29.958333333335759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90"/>
        <v>110.17999999999999</v>
      </c>
      <c r="P2460" s="6">
        <f t="shared" si="191"/>
        <v>68.862499999999997</v>
      </c>
      <c r="Q2460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 s="6">
        <f t="shared" si="194"/>
        <v>34.919930555559404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90"/>
        <v>102.25</v>
      </c>
      <c r="P2461" s="6">
        <f t="shared" si="191"/>
        <v>108.77659574468085</v>
      </c>
      <c r="Q2461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 s="6">
        <f t="shared" si="194"/>
        <v>44.958333333328483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90"/>
        <v>100.78823529411764</v>
      </c>
      <c r="P2462" s="6">
        <f t="shared" si="191"/>
        <v>125.98529411764706</v>
      </c>
      <c r="Q2462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 s="6">
        <f t="shared" si="194"/>
        <v>33.99135416666104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90"/>
        <v>103.8</v>
      </c>
      <c r="P2463" s="6">
        <f t="shared" si="191"/>
        <v>90.523255813953483</v>
      </c>
      <c r="Q2463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 s="6">
        <f t="shared" si="194"/>
        <v>33.112303240741312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90"/>
        <v>110.70833333333334</v>
      </c>
      <c r="P2464" s="6">
        <f t="shared" si="191"/>
        <v>28.880434782608695</v>
      </c>
      <c r="Q2464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 s="6">
        <f t="shared" si="194"/>
        <v>20</v>
      </c>
    </row>
    <row r="2465" spans="1:2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90"/>
        <v>116.25000000000001</v>
      </c>
      <c r="P2465" s="6">
        <f t="shared" si="191"/>
        <v>31</v>
      </c>
      <c r="Q2465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 s="6">
        <f t="shared" si="194"/>
        <v>39.680266203700739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90"/>
        <v>111.1</v>
      </c>
      <c r="P2466" s="6">
        <f t="shared" si="191"/>
        <v>51.674418604651166</v>
      </c>
      <c r="Q2466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 s="6">
        <f t="shared" si="194"/>
        <v>28.911377314812853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90"/>
        <v>180.14285714285714</v>
      </c>
      <c r="P2467" s="6">
        <f t="shared" si="191"/>
        <v>26.270833333333332</v>
      </c>
      <c r="Q2467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 s="6">
        <f t="shared" si="194"/>
        <v>30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90"/>
        <v>100</v>
      </c>
      <c r="P2468" s="6">
        <f t="shared" si="191"/>
        <v>48.07692307692308</v>
      </c>
      <c r="Q2468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 s="6">
        <f t="shared" si="194"/>
        <v>30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90"/>
        <v>118.5</v>
      </c>
      <c r="P2469" s="6">
        <f t="shared" si="191"/>
        <v>27.558139534883722</v>
      </c>
      <c r="Q2469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 s="6">
        <f t="shared" si="194"/>
        <v>13.83413194444438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90"/>
        <v>107.21700000000001</v>
      </c>
      <c r="P2470" s="6">
        <f t="shared" si="191"/>
        <v>36.97137931034483</v>
      </c>
      <c r="Q2470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 s="6">
        <f t="shared" si="194"/>
        <v>36.054155092599103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90"/>
        <v>113.66666666666667</v>
      </c>
      <c r="P2471" s="6">
        <f t="shared" si="191"/>
        <v>29.021276595744681</v>
      </c>
      <c r="Q2471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 s="6">
        <f t="shared" si="194"/>
        <v>25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90"/>
        <v>103.16400000000002</v>
      </c>
      <c r="P2472" s="6">
        <f t="shared" si="191"/>
        <v>28.65666666666667</v>
      </c>
      <c r="Q2472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 s="6">
        <f t="shared" si="194"/>
        <v>30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90"/>
        <v>128</v>
      </c>
      <c r="P2473" s="6">
        <f t="shared" si="191"/>
        <v>37.647058823529413</v>
      </c>
      <c r="Q2473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 s="6">
        <f t="shared" si="194"/>
        <v>40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90"/>
        <v>135.76026666666667</v>
      </c>
      <c r="P2474" s="6">
        <f t="shared" si="191"/>
        <v>97.904038461538462</v>
      </c>
      <c r="Q2474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 s="6">
        <f t="shared" si="194"/>
        <v>70.928240740737238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90"/>
        <v>100</v>
      </c>
      <c r="P2475" s="6">
        <f t="shared" si="191"/>
        <v>42.553191489361701</v>
      </c>
      <c r="Q2475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 s="6">
        <f t="shared" si="194"/>
        <v>30.041666666664241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90"/>
        <v>100.00360000000002</v>
      </c>
      <c r="P2476" s="6">
        <f t="shared" si="191"/>
        <v>131.58368421052631</v>
      </c>
      <c r="Q2476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 s="6">
        <f t="shared" si="194"/>
        <v>45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90"/>
        <v>104.71999999999998</v>
      </c>
      <c r="P2477" s="6">
        <f t="shared" si="191"/>
        <v>32.320987654320987</v>
      </c>
      <c r="Q2477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 s="6">
        <f t="shared" si="194"/>
        <v>59.628993055550382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90"/>
        <v>105.02249999999999</v>
      </c>
      <c r="P2478" s="6">
        <f t="shared" si="191"/>
        <v>61.103999999999999</v>
      </c>
      <c r="Q2478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 s="6">
        <f t="shared" si="194"/>
        <v>33.041666666671517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90"/>
        <v>171.33333333333334</v>
      </c>
      <c r="P2479" s="6">
        <f t="shared" si="191"/>
        <v>31.341463414634145</v>
      </c>
      <c r="Q2479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 s="6">
        <f t="shared" si="194"/>
        <v>45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90"/>
        <v>127.49999999999999</v>
      </c>
      <c r="P2480" s="6">
        <f t="shared" si="191"/>
        <v>129.1139240506329</v>
      </c>
      <c r="Q2480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 s="6">
        <f t="shared" si="194"/>
        <v>30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90"/>
        <v>133.44333333333333</v>
      </c>
      <c r="P2481" s="6">
        <f t="shared" si="191"/>
        <v>25.020624999999999</v>
      </c>
      <c r="Q2481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 s="6">
        <f t="shared" si="194"/>
        <v>10.356550925927877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90"/>
        <v>100</v>
      </c>
      <c r="P2482" s="6">
        <f t="shared" si="191"/>
        <v>250</v>
      </c>
      <c r="Q2482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 s="6">
        <f t="shared" si="194"/>
        <v>60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90"/>
        <v>112.91099999999999</v>
      </c>
      <c r="P2483" s="6">
        <f t="shared" si="191"/>
        <v>47.541473684210523</v>
      </c>
      <c r="Q2483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 s="6">
        <f t="shared" si="194"/>
        <v>30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90"/>
        <v>100.1</v>
      </c>
      <c r="P2484" s="6">
        <f t="shared" si="191"/>
        <v>40.04</v>
      </c>
      <c r="Q2484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 s="6">
        <f t="shared" si="194"/>
        <v>45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90"/>
        <v>113.72727272727272</v>
      </c>
      <c r="P2485" s="6">
        <f t="shared" si="191"/>
        <v>65.84210526315789</v>
      </c>
      <c r="Q2485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 s="6">
        <f t="shared" si="194"/>
        <v>59.958333333335759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90"/>
        <v>119.31742857142855</v>
      </c>
      <c r="P2486" s="6">
        <f t="shared" si="191"/>
        <v>46.401222222222216</v>
      </c>
      <c r="Q2486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 s="6">
        <f t="shared" si="194"/>
        <v>30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90"/>
        <v>103.25</v>
      </c>
      <c r="P2487" s="6">
        <f t="shared" si="191"/>
        <v>50.365853658536587</v>
      </c>
      <c r="Q2487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 s="6">
        <f t="shared" si="194"/>
        <v>35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90"/>
        <v>265.66666666666669</v>
      </c>
      <c r="P2488" s="6">
        <f t="shared" si="191"/>
        <v>26.566666666666666</v>
      </c>
      <c r="Q2488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 s="6">
        <f t="shared" si="194"/>
        <v>30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90"/>
        <v>100.05066666666667</v>
      </c>
      <c r="P2489" s="6">
        <f t="shared" si="191"/>
        <v>39.493684210526318</v>
      </c>
      <c r="Q2489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 s="6">
        <f t="shared" si="194"/>
        <v>30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90"/>
        <v>106.69999999999999</v>
      </c>
      <c r="P2490" s="6">
        <f t="shared" si="191"/>
        <v>49.246153846153845</v>
      </c>
      <c r="Q2490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 s="6">
        <f t="shared" si="194"/>
        <v>30.041666666664241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90"/>
        <v>133.67142857142858</v>
      </c>
      <c r="P2491" s="6">
        <f t="shared" si="191"/>
        <v>62.38</v>
      </c>
      <c r="Q2491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 s="6">
        <f t="shared" si="194"/>
        <v>30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90"/>
        <v>121.39999999999999</v>
      </c>
      <c r="P2492" s="6">
        <f t="shared" si="191"/>
        <v>37.9375</v>
      </c>
      <c r="Q2492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 s="6">
        <f t="shared" si="194"/>
        <v>60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90"/>
        <v>103.2</v>
      </c>
      <c r="P2493" s="6">
        <f t="shared" si="191"/>
        <v>51.6</v>
      </c>
      <c r="Q2493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 s="6">
        <f t="shared" si="194"/>
        <v>16.237800925919146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90"/>
        <v>125</v>
      </c>
      <c r="P2494" s="6">
        <f t="shared" si="191"/>
        <v>27.777777777777779</v>
      </c>
      <c r="Q2494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 s="6">
        <f t="shared" si="194"/>
        <v>51.430000000000291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90"/>
        <v>128.69999999999999</v>
      </c>
      <c r="P2495" s="6">
        <f t="shared" si="191"/>
        <v>99.382239382239376</v>
      </c>
      <c r="Q2495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 s="6">
        <f t="shared" si="194"/>
        <v>45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90"/>
        <v>101.00533333333333</v>
      </c>
      <c r="P2496" s="6">
        <f t="shared" si="191"/>
        <v>38.848205128205123</v>
      </c>
      <c r="Q2496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 s="6">
        <f t="shared" si="194"/>
        <v>30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90"/>
        <v>127.53666666666665</v>
      </c>
      <c r="P2497" s="6">
        <f t="shared" si="191"/>
        <v>45.548809523809524</v>
      </c>
      <c r="Q2497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 s="6">
        <f t="shared" si="194"/>
        <v>30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90"/>
        <v>100</v>
      </c>
      <c r="P2498" s="6">
        <f t="shared" si="191"/>
        <v>600</v>
      </c>
      <c r="Q2498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 s="6">
        <f t="shared" si="194"/>
        <v>34.958333333328483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95">IF(D2499&lt;&gt;0, (E2499/D2499)*100, 0)</f>
        <v>112.7715</v>
      </c>
      <c r="P2499" s="6">
        <f t="shared" ref="P2499:P2562" si="196">IF(L2499&lt;&gt;0,E2499/L2499,0)</f>
        <v>80.551071428571419</v>
      </c>
      <c r="Q2499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 s="6">
        <f t="shared" ref="U2499:U2562" si="199">T2499-S2499</f>
        <v>30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95"/>
        <v>105.60000000000001</v>
      </c>
      <c r="P2500" s="6">
        <f t="shared" si="196"/>
        <v>52.8</v>
      </c>
      <c r="Q2500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 s="6">
        <f t="shared" si="199"/>
        <v>14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95"/>
        <v>202.625</v>
      </c>
      <c r="P2501" s="6">
        <f t="shared" si="196"/>
        <v>47.676470588235297</v>
      </c>
      <c r="Q2501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 s="6">
        <f t="shared" si="199"/>
        <v>48.101423611115024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95"/>
        <v>113.33333333333333</v>
      </c>
      <c r="P2502" s="6">
        <f t="shared" si="196"/>
        <v>23.448275862068964</v>
      </c>
      <c r="Q2502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 s="6">
        <f t="shared" si="199"/>
        <v>30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95"/>
        <v>2.5545454545454547</v>
      </c>
      <c r="P2503" s="6">
        <f t="shared" si="196"/>
        <v>40.142857142857146</v>
      </c>
      <c r="Q2503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 s="6">
        <f t="shared" si="199"/>
        <v>30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95"/>
        <v>7.8181818181818186E-2</v>
      </c>
      <c r="P2504" s="6">
        <f t="shared" si="196"/>
        <v>17.2</v>
      </c>
      <c r="Q2504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 s="6">
        <f t="shared" si="199"/>
        <v>45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95"/>
        <v>0</v>
      </c>
      <c r="P2505" s="6">
        <f t="shared" si="196"/>
        <v>0</v>
      </c>
      <c r="Q2505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 s="6">
        <f t="shared" si="199"/>
        <v>29.97976851851854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95"/>
        <v>0</v>
      </c>
      <c r="P2506" s="6">
        <f t="shared" si="196"/>
        <v>0</v>
      </c>
      <c r="Q2506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 s="6">
        <f t="shared" si="199"/>
        <v>30.041666666671517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95"/>
        <v>0</v>
      </c>
      <c r="P2507" s="6">
        <f t="shared" si="196"/>
        <v>0</v>
      </c>
      <c r="Q2507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 s="6">
        <f t="shared" si="199"/>
        <v>29.958333333335759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95"/>
        <v>0.6</v>
      </c>
      <c r="P2508" s="6">
        <f t="shared" si="196"/>
        <v>15</v>
      </c>
      <c r="Q2508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 s="6">
        <f t="shared" si="199"/>
        <v>22.577905092592118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95"/>
        <v>0</v>
      </c>
      <c r="P2509" s="6">
        <f t="shared" si="196"/>
        <v>0</v>
      </c>
      <c r="Q2509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 s="6">
        <f t="shared" si="199"/>
        <v>30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95"/>
        <v>0</v>
      </c>
      <c r="P2510" s="6">
        <f t="shared" si="196"/>
        <v>0</v>
      </c>
      <c r="Q2510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 s="6">
        <f t="shared" si="199"/>
        <v>30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95"/>
        <v>1.0526315789473684</v>
      </c>
      <c r="P2511" s="6">
        <f t="shared" si="196"/>
        <v>35.714285714285715</v>
      </c>
      <c r="Q2511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 s="6">
        <f t="shared" si="199"/>
        <v>55.958333333335759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95"/>
        <v>0.15</v>
      </c>
      <c r="P2512" s="6">
        <f t="shared" si="196"/>
        <v>37.5</v>
      </c>
      <c r="Q2512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 s="6">
        <f t="shared" si="199"/>
        <v>60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95"/>
        <v>0</v>
      </c>
      <c r="P2513" s="6">
        <f t="shared" si="196"/>
        <v>0</v>
      </c>
      <c r="Q2513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 s="6">
        <f t="shared" si="199"/>
        <v>30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95"/>
        <v>0</v>
      </c>
      <c r="P2514" s="6">
        <f t="shared" si="196"/>
        <v>0</v>
      </c>
      <c r="Q2514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 s="6">
        <f t="shared" si="199"/>
        <v>15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95"/>
        <v>0</v>
      </c>
      <c r="P2515" s="6">
        <f t="shared" si="196"/>
        <v>0</v>
      </c>
      <c r="Q2515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 s="6">
        <f t="shared" si="199"/>
        <v>60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95"/>
        <v>1.7500000000000002</v>
      </c>
      <c r="P2516" s="6">
        <f t="shared" si="196"/>
        <v>52.5</v>
      </c>
      <c r="Q2516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 s="6">
        <f t="shared" si="199"/>
        <v>17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95"/>
        <v>18.600000000000001</v>
      </c>
      <c r="P2517" s="6">
        <f t="shared" si="196"/>
        <v>77.5</v>
      </c>
      <c r="Q2517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 s="6">
        <f t="shared" si="199"/>
        <v>30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95"/>
        <v>0</v>
      </c>
      <c r="P2518" s="6">
        <f t="shared" si="196"/>
        <v>0</v>
      </c>
      <c r="Q2518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 s="6">
        <f t="shared" si="199"/>
        <v>30.041666666671517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95"/>
        <v>9.8166666666666664</v>
      </c>
      <c r="P2519" s="6">
        <f t="shared" si="196"/>
        <v>53.545454545454547</v>
      </c>
      <c r="Q2519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 s="6">
        <f t="shared" si="199"/>
        <v>29.958333333328483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95"/>
        <v>0</v>
      </c>
      <c r="P2520" s="6">
        <f t="shared" si="196"/>
        <v>0</v>
      </c>
      <c r="Q2520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 s="6">
        <f t="shared" si="199"/>
        <v>30.041666666664241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95"/>
        <v>4.3333333333333335E-2</v>
      </c>
      <c r="P2521" s="6">
        <f t="shared" si="196"/>
        <v>16.25</v>
      </c>
      <c r="Q2521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 s="6">
        <f t="shared" si="199"/>
        <v>30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95"/>
        <v>0</v>
      </c>
      <c r="P2522" s="6">
        <f t="shared" si="196"/>
        <v>0</v>
      </c>
      <c r="Q2522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 s="6">
        <f t="shared" si="199"/>
        <v>46.205729166656965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95"/>
        <v>109.48792</v>
      </c>
      <c r="P2523" s="6">
        <f t="shared" si="196"/>
        <v>103.68174242424243</v>
      </c>
      <c r="Q2523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 s="6">
        <f t="shared" si="199"/>
        <v>21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95"/>
        <v>100</v>
      </c>
      <c r="P2524" s="6">
        <f t="shared" si="196"/>
        <v>185.18518518518519</v>
      </c>
      <c r="Q2524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 s="6">
        <f t="shared" si="199"/>
        <v>22.045833333329938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95"/>
        <v>156.44444444444446</v>
      </c>
      <c r="P2525" s="6">
        <f t="shared" si="196"/>
        <v>54.153846153846153</v>
      </c>
      <c r="Q2525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 s="6">
        <f t="shared" si="199"/>
        <v>30.041666666671517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95"/>
        <v>101.6</v>
      </c>
      <c r="P2526" s="6">
        <f t="shared" si="196"/>
        <v>177.2093023255814</v>
      </c>
      <c r="Q2526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 s="6">
        <f t="shared" si="199"/>
        <v>32.380127314812853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95"/>
        <v>100.325</v>
      </c>
      <c r="P2527" s="6">
        <f t="shared" si="196"/>
        <v>100.325</v>
      </c>
      <c r="Q2527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 s="6">
        <f t="shared" si="199"/>
        <v>30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95"/>
        <v>112.94999999999999</v>
      </c>
      <c r="P2528" s="6">
        <f t="shared" si="196"/>
        <v>136.90909090909091</v>
      </c>
      <c r="Q2528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 s="6">
        <f t="shared" si="199"/>
        <v>28.116504629630072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95"/>
        <v>102.125</v>
      </c>
      <c r="P2529" s="6">
        <f t="shared" si="196"/>
        <v>57.535211267605632</v>
      </c>
      <c r="Q2529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 s="6">
        <f t="shared" si="199"/>
        <v>18.414918981485243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95"/>
        <v>107.24974999999999</v>
      </c>
      <c r="P2530" s="6">
        <f t="shared" si="196"/>
        <v>52.962839506172834</v>
      </c>
      <c r="Q2530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 s="6">
        <f t="shared" si="199"/>
        <v>18.623807870360906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95"/>
        <v>104.28333333333333</v>
      </c>
      <c r="P2531" s="6">
        <f t="shared" si="196"/>
        <v>82.328947368421055</v>
      </c>
      <c r="Q2531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 s="6">
        <f t="shared" si="199"/>
        <v>44.958333333335759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95"/>
        <v>100</v>
      </c>
      <c r="P2532" s="6">
        <f t="shared" si="196"/>
        <v>135.41666666666666</v>
      </c>
      <c r="Q2532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 s="6">
        <f t="shared" si="199"/>
        <v>32.336747685185401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95"/>
        <v>100.4</v>
      </c>
      <c r="P2533" s="6">
        <f t="shared" si="196"/>
        <v>74.06557377049181</v>
      </c>
      <c r="Q2533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 s="6">
        <f t="shared" si="199"/>
        <v>22.485949074078235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95"/>
        <v>126.125</v>
      </c>
      <c r="P2534" s="6">
        <f t="shared" si="196"/>
        <v>84.083333333333329</v>
      </c>
      <c r="Q2534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 s="6">
        <f t="shared" si="199"/>
        <v>30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95"/>
        <v>110.66666666666667</v>
      </c>
      <c r="P2535" s="6">
        <f t="shared" si="196"/>
        <v>61.029411764705884</v>
      </c>
      <c r="Q2535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 s="6">
        <f t="shared" si="199"/>
        <v>29.99950231481489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95"/>
        <v>105</v>
      </c>
      <c r="P2536" s="6">
        <f t="shared" si="196"/>
        <v>150</v>
      </c>
      <c r="Q2536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 s="6">
        <f t="shared" si="199"/>
        <v>51.549629629625997</v>
      </c>
    </row>
    <row r="2537" spans="1:2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95"/>
        <v>103.77499999999999</v>
      </c>
      <c r="P2537" s="6">
        <f t="shared" si="196"/>
        <v>266.08974358974359</v>
      </c>
      <c r="Q2537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 s="6">
        <f t="shared" si="199"/>
        <v>31.041666666664241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95"/>
        <v>115.99999999999999</v>
      </c>
      <c r="P2538" s="6">
        <f t="shared" si="196"/>
        <v>7.25</v>
      </c>
      <c r="Q2538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 s="6">
        <f t="shared" si="199"/>
        <v>21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95"/>
        <v>110.00000000000001</v>
      </c>
      <c r="P2539" s="6">
        <f t="shared" si="196"/>
        <v>100</v>
      </c>
      <c r="Q2539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 s="6">
        <f t="shared" si="199"/>
        <v>60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95"/>
        <v>113.01761111111111</v>
      </c>
      <c r="P2540" s="6">
        <f t="shared" si="196"/>
        <v>109.96308108108107</v>
      </c>
      <c r="Q2540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 s="6">
        <f t="shared" si="199"/>
        <v>30.697673611110076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95"/>
        <v>100.25</v>
      </c>
      <c r="P2541" s="6">
        <f t="shared" si="196"/>
        <v>169.91525423728814</v>
      </c>
      <c r="Q2541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 s="6">
        <f t="shared" si="199"/>
        <v>60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95"/>
        <v>103.4</v>
      </c>
      <c r="P2542" s="6">
        <f t="shared" si="196"/>
        <v>95.740740740740748</v>
      </c>
      <c r="Q2542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 s="6">
        <f t="shared" si="199"/>
        <v>60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95"/>
        <v>107.02857142857142</v>
      </c>
      <c r="P2543" s="6">
        <f t="shared" si="196"/>
        <v>59.460317460317462</v>
      </c>
      <c r="Q2543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 s="6">
        <f t="shared" si="199"/>
        <v>60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95"/>
        <v>103.57142857142858</v>
      </c>
      <c r="P2544" s="6">
        <f t="shared" si="196"/>
        <v>55.769230769230766</v>
      </c>
      <c r="Q2544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 s="6">
        <f t="shared" si="199"/>
        <v>38.73938657407416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95"/>
        <v>156.4</v>
      </c>
      <c r="P2545" s="6">
        <f t="shared" si="196"/>
        <v>30.076923076923077</v>
      </c>
      <c r="Q2545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 s="6">
        <f t="shared" si="199"/>
        <v>31.017384259263054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95"/>
        <v>100.82</v>
      </c>
      <c r="P2546" s="6">
        <f t="shared" si="196"/>
        <v>88.438596491228068</v>
      </c>
      <c r="Q2546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 s="6">
        <f t="shared" si="199"/>
        <v>30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95"/>
        <v>195.3</v>
      </c>
      <c r="P2547" s="6">
        <f t="shared" si="196"/>
        <v>64.032786885245898</v>
      </c>
      <c r="Q2547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 s="6">
        <f t="shared" si="199"/>
        <v>34.882662037038244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95"/>
        <v>111.71428571428572</v>
      </c>
      <c r="P2548" s="6">
        <f t="shared" si="196"/>
        <v>60.153846153846153</v>
      </c>
      <c r="Q2548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 s="6">
        <f t="shared" si="199"/>
        <v>27.349780092597939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95"/>
        <v>119.85454545454546</v>
      </c>
      <c r="P2549" s="6">
        <f t="shared" si="196"/>
        <v>49.194029850746269</v>
      </c>
      <c r="Q2549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 s="6">
        <f t="shared" si="199"/>
        <v>29.958333333335759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95"/>
        <v>101.85</v>
      </c>
      <c r="P2550" s="6">
        <f t="shared" si="196"/>
        <v>165.16216216216216</v>
      </c>
      <c r="Q2550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 s="6">
        <f t="shared" si="199"/>
        <v>24.559988425920892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95"/>
        <v>102.80254777070064</v>
      </c>
      <c r="P2551" s="6">
        <f t="shared" si="196"/>
        <v>43.621621621621621</v>
      </c>
      <c r="Q2551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 s="6">
        <f t="shared" si="199"/>
        <v>34.950578703705105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95"/>
        <v>100.84615384615385</v>
      </c>
      <c r="P2552" s="6">
        <f t="shared" si="196"/>
        <v>43.7</v>
      </c>
      <c r="Q2552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 s="6">
        <f t="shared" si="199"/>
        <v>56.531643518523197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95"/>
        <v>102.73469387755102</v>
      </c>
      <c r="P2553" s="6">
        <f t="shared" si="196"/>
        <v>67.419642857142861</v>
      </c>
      <c r="Q2553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 s="6">
        <f t="shared" si="199"/>
        <v>28.614525462966412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95"/>
        <v>106.5</v>
      </c>
      <c r="P2554" s="6">
        <f t="shared" si="196"/>
        <v>177.5</v>
      </c>
      <c r="Q2554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 s="6">
        <f t="shared" si="199"/>
        <v>30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95"/>
        <v>155.53333333333333</v>
      </c>
      <c r="P2555" s="6">
        <f t="shared" si="196"/>
        <v>38.883333333333333</v>
      </c>
      <c r="Q2555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 s="6">
        <f t="shared" si="199"/>
        <v>60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95"/>
        <v>122.8</v>
      </c>
      <c r="P2556" s="6">
        <f t="shared" si="196"/>
        <v>54.985074626865675</v>
      </c>
      <c r="Q2556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 s="6">
        <f t="shared" si="199"/>
        <v>31.087696759263054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95"/>
        <v>107.35</v>
      </c>
      <c r="P2557" s="6">
        <f t="shared" si="196"/>
        <v>61.342857142857142</v>
      </c>
      <c r="Q2557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 s="6">
        <f t="shared" si="199"/>
        <v>31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95"/>
        <v>105.50335570469798</v>
      </c>
      <c r="P2558" s="6">
        <f t="shared" si="196"/>
        <v>23.117647058823529</v>
      </c>
      <c r="Q2558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 s="6">
        <f t="shared" si="199"/>
        <v>45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95"/>
        <v>118.44444444444444</v>
      </c>
      <c r="P2559" s="6">
        <f t="shared" si="196"/>
        <v>29.611111111111111</v>
      </c>
      <c r="Q2559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 s="6">
        <f t="shared" si="199"/>
        <v>30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95"/>
        <v>108.88</v>
      </c>
      <c r="P2560" s="6">
        <f t="shared" si="196"/>
        <v>75.611111111111114</v>
      </c>
      <c r="Q2560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 s="6">
        <f t="shared" si="199"/>
        <v>31.722615740734909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95"/>
        <v>111.25</v>
      </c>
      <c r="P2561" s="6">
        <f t="shared" si="196"/>
        <v>35.6</v>
      </c>
      <c r="Q2561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 s="6">
        <f t="shared" si="199"/>
        <v>32.943703703705978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95"/>
        <v>100.1</v>
      </c>
      <c r="P2562" s="6">
        <f t="shared" si="196"/>
        <v>143</v>
      </c>
      <c r="Q2562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 s="6">
        <f t="shared" si="199"/>
        <v>30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00">IF(D2563&lt;&gt;0, (E2563/D2563)*100, 0)</f>
        <v>0</v>
      </c>
      <c r="P2563" s="6">
        <f t="shared" ref="P2563:P2626" si="201">IF(L2563&lt;&gt;0,E2563/L2563,0)</f>
        <v>0</v>
      </c>
      <c r="Q2563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 s="6">
        <f t="shared" ref="U2563:U2626" si="204">T2563-S2563</f>
        <v>30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00"/>
        <v>0.75</v>
      </c>
      <c r="P2564" s="6">
        <f t="shared" si="201"/>
        <v>25</v>
      </c>
      <c r="Q2564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 s="6">
        <f t="shared" si="204"/>
        <v>60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00"/>
        <v>0</v>
      </c>
      <c r="P2565" s="6">
        <f t="shared" si="201"/>
        <v>0</v>
      </c>
      <c r="Q2565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 s="6">
        <f t="shared" si="204"/>
        <v>60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00"/>
        <v>0</v>
      </c>
      <c r="P2566" s="6">
        <f t="shared" si="201"/>
        <v>0</v>
      </c>
      <c r="Q2566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 s="6">
        <f t="shared" si="204"/>
        <v>30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00"/>
        <v>1</v>
      </c>
      <c r="P2567" s="6">
        <f t="shared" si="201"/>
        <v>100</v>
      </c>
      <c r="Q2567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 s="6">
        <f t="shared" si="204"/>
        <v>59.217719907406718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00"/>
        <v>0</v>
      </c>
      <c r="P2568" s="6">
        <f t="shared" si="201"/>
        <v>0</v>
      </c>
      <c r="Q2568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 s="6">
        <f t="shared" si="204"/>
        <v>30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00"/>
        <v>0.26666666666666666</v>
      </c>
      <c r="P2569" s="6">
        <f t="shared" si="201"/>
        <v>60</v>
      </c>
      <c r="Q2569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 s="6">
        <f t="shared" si="204"/>
        <v>30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00"/>
        <v>0.5</v>
      </c>
      <c r="P2570" s="6">
        <f t="shared" si="201"/>
        <v>50</v>
      </c>
      <c r="Q2570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 s="6">
        <f t="shared" si="204"/>
        <v>30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00"/>
        <v>2.2307692307692308</v>
      </c>
      <c r="P2571" s="6">
        <f t="shared" si="201"/>
        <v>72.5</v>
      </c>
      <c r="Q2571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 s="6">
        <f t="shared" si="204"/>
        <v>30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00"/>
        <v>0.84285714285714297</v>
      </c>
      <c r="P2572" s="6">
        <f t="shared" si="201"/>
        <v>29.5</v>
      </c>
      <c r="Q2572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 s="6">
        <f t="shared" si="204"/>
        <v>30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00"/>
        <v>0.25</v>
      </c>
      <c r="P2573" s="6">
        <f t="shared" si="201"/>
        <v>62.5</v>
      </c>
      <c r="Q2573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 s="6">
        <f t="shared" si="204"/>
        <v>60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00"/>
        <v>0</v>
      </c>
      <c r="P2574" s="6">
        <f t="shared" si="201"/>
        <v>0</v>
      </c>
      <c r="Q2574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 s="6">
        <f t="shared" si="204"/>
        <v>30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00"/>
        <v>0</v>
      </c>
      <c r="P2575" s="6">
        <f t="shared" si="201"/>
        <v>0</v>
      </c>
      <c r="Q2575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 s="6">
        <f t="shared" si="204"/>
        <v>45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00"/>
        <v>0</v>
      </c>
      <c r="P2576" s="6">
        <f t="shared" si="201"/>
        <v>0</v>
      </c>
      <c r="Q2576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 s="6">
        <f t="shared" si="204"/>
        <v>21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00"/>
        <v>0</v>
      </c>
      <c r="P2577" s="6">
        <f t="shared" si="201"/>
        <v>0</v>
      </c>
      <c r="Q2577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 s="6">
        <f t="shared" si="204"/>
        <v>30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00"/>
        <v>0</v>
      </c>
      <c r="P2578" s="6">
        <f t="shared" si="201"/>
        <v>0</v>
      </c>
      <c r="Q2578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 s="6">
        <f t="shared" si="204"/>
        <v>44.958333333328483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00"/>
        <v>0</v>
      </c>
      <c r="P2579" s="6">
        <f t="shared" si="201"/>
        <v>0</v>
      </c>
      <c r="Q2579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 s="6">
        <f t="shared" si="204"/>
        <v>25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00"/>
        <v>0</v>
      </c>
      <c r="P2580" s="6">
        <f t="shared" si="201"/>
        <v>0</v>
      </c>
      <c r="Q2580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 s="6">
        <f t="shared" si="204"/>
        <v>48.685428240729379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00"/>
        <v>0.13849999999999998</v>
      </c>
      <c r="P2581" s="6">
        <f t="shared" si="201"/>
        <v>23.083333333333332</v>
      </c>
      <c r="Q2581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 s="6">
        <f t="shared" si="204"/>
        <v>60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00"/>
        <v>0.6</v>
      </c>
      <c r="P2582" s="6">
        <f t="shared" si="201"/>
        <v>25.5</v>
      </c>
      <c r="Q2582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 s="6">
        <f t="shared" si="204"/>
        <v>29.798576388886431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00"/>
        <v>10.6</v>
      </c>
      <c r="P2583" s="6">
        <f t="shared" si="201"/>
        <v>48.18181818181818</v>
      </c>
      <c r="Q2583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 s="6">
        <f t="shared" si="204"/>
        <v>30.041666666664241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00"/>
        <v>1.1111111111111111E-3</v>
      </c>
      <c r="P2584" s="6">
        <f t="shared" si="201"/>
        <v>1</v>
      </c>
      <c r="Q2584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 s="6">
        <f t="shared" si="204"/>
        <v>30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00"/>
        <v>0.5</v>
      </c>
      <c r="P2585" s="6">
        <f t="shared" si="201"/>
        <v>1</v>
      </c>
      <c r="Q2585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 s="6">
        <f t="shared" si="204"/>
        <v>59.958333333328483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00"/>
        <v>0</v>
      </c>
      <c r="P2586" s="6">
        <f t="shared" si="201"/>
        <v>0</v>
      </c>
      <c r="Q2586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 s="6">
        <f t="shared" si="204"/>
        <v>30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00"/>
        <v>0.16666666666666669</v>
      </c>
      <c r="P2587" s="6">
        <f t="shared" si="201"/>
        <v>50</v>
      </c>
      <c r="Q2587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 s="6">
        <f t="shared" si="204"/>
        <v>30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00"/>
        <v>0.16666666666666669</v>
      </c>
      <c r="P2588" s="6">
        <f t="shared" si="201"/>
        <v>5</v>
      </c>
      <c r="Q2588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 s="6">
        <f t="shared" si="204"/>
        <v>30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00"/>
        <v>2.4340000000000002</v>
      </c>
      <c r="P2589" s="6">
        <f t="shared" si="201"/>
        <v>202.83333333333334</v>
      </c>
      <c r="Q2589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 s="6">
        <f t="shared" si="204"/>
        <v>30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00"/>
        <v>3.8833333333333329</v>
      </c>
      <c r="P2590" s="6">
        <f t="shared" si="201"/>
        <v>29.125</v>
      </c>
      <c r="Q2590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 s="6">
        <f t="shared" si="204"/>
        <v>51.875162037038535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00"/>
        <v>0.01</v>
      </c>
      <c r="P2591" s="6">
        <f t="shared" si="201"/>
        <v>5</v>
      </c>
      <c r="Q2591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 s="6">
        <f t="shared" si="204"/>
        <v>29.958333333335759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00"/>
        <v>0</v>
      </c>
      <c r="P2592" s="6">
        <f t="shared" si="201"/>
        <v>0</v>
      </c>
      <c r="Q2592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 s="6">
        <f t="shared" si="204"/>
        <v>7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00"/>
        <v>1.7333333333333332</v>
      </c>
      <c r="P2593" s="6">
        <f t="shared" si="201"/>
        <v>13</v>
      </c>
      <c r="Q2593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 s="6">
        <f t="shared" si="204"/>
        <v>59.958333333335759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00"/>
        <v>0.16666666666666669</v>
      </c>
      <c r="P2594" s="6">
        <f t="shared" si="201"/>
        <v>50</v>
      </c>
      <c r="Q2594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 s="6">
        <f t="shared" si="204"/>
        <v>30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00"/>
        <v>0</v>
      </c>
      <c r="P2595" s="6">
        <f t="shared" si="201"/>
        <v>0</v>
      </c>
      <c r="Q2595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 s="6">
        <f t="shared" si="204"/>
        <v>30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00"/>
        <v>1.25E-3</v>
      </c>
      <c r="P2596" s="6">
        <f t="shared" si="201"/>
        <v>1</v>
      </c>
      <c r="Q2596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 s="6">
        <f t="shared" si="204"/>
        <v>30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00"/>
        <v>12.166666666666668</v>
      </c>
      <c r="P2597" s="6">
        <f t="shared" si="201"/>
        <v>96.05263157894737</v>
      </c>
      <c r="Q2597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 s="6">
        <f t="shared" si="204"/>
        <v>30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00"/>
        <v>23.588571428571427</v>
      </c>
      <c r="P2598" s="6">
        <f t="shared" si="201"/>
        <v>305.77777777777777</v>
      </c>
      <c r="Q2598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 s="6">
        <f t="shared" si="204"/>
        <v>30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00"/>
        <v>5.6666666666666661</v>
      </c>
      <c r="P2599" s="6">
        <f t="shared" si="201"/>
        <v>12.142857142857142</v>
      </c>
      <c r="Q2599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 s="6">
        <f t="shared" si="204"/>
        <v>30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00"/>
        <v>39</v>
      </c>
      <c r="P2600" s="6">
        <f t="shared" si="201"/>
        <v>83.571428571428569</v>
      </c>
      <c r="Q2600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 s="6">
        <f t="shared" si="204"/>
        <v>30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00"/>
        <v>0.99546510341776351</v>
      </c>
      <c r="P2601" s="6">
        <f t="shared" si="201"/>
        <v>18</v>
      </c>
      <c r="Q2601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 s="6">
        <f t="shared" si="204"/>
        <v>45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00"/>
        <v>6.9320000000000004</v>
      </c>
      <c r="P2602" s="6">
        <f t="shared" si="201"/>
        <v>115.53333333333333</v>
      </c>
      <c r="Q2602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 s="6">
        <f t="shared" si="204"/>
        <v>59.958333333328483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00"/>
        <v>661.4</v>
      </c>
      <c r="P2603" s="6">
        <f t="shared" si="201"/>
        <v>21.900662251655628</v>
      </c>
      <c r="Q2603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 s="6">
        <f t="shared" si="204"/>
        <v>14.263784722228593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00"/>
        <v>326.0916666666667</v>
      </c>
      <c r="P2604" s="6">
        <f t="shared" si="201"/>
        <v>80.022494887525568</v>
      </c>
      <c r="Q2604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 s="6">
        <f t="shared" si="204"/>
        <v>40.141574074077653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00"/>
        <v>101.48571428571429</v>
      </c>
      <c r="P2605" s="6">
        <f t="shared" si="201"/>
        <v>35.520000000000003</v>
      </c>
      <c r="Q2605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 s="6">
        <f t="shared" si="204"/>
        <v>14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00"/>
        <v>104.21799999999999</v>
      </c>
      <c r="P2606" s="6">
        <f t="shared" si="201"/>
        <v>64.933333333333323</v>
      </c>
      <c r="Q2606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 s="6">
        <f t="shared" si="204"/>
        <v>30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00"/>
        <v>107.42157000000002</v>
      </c>
      <c r="P2607" s="6">
        <f t="shared" si="201"/>
        <v>60.965703745743475</v>
      </c>
      <c r="Q2607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 s="6">
        <f t="shared" si="204"/>
        <v>30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00"/>
        <v>110.05454545454545</v>
      </c>
      <c r="P2608" s="6">
        <f t="shared" si="201"/>
        <v>31.444155844155844</v>
      </c>
      <c r="Q2608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 s="6">
        <f t="shared" si="204"/>
        <v>32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00"/>
        <v>407.7</v>
      </c>
      <c r="P2609" s="6">
        <f t="shared" si="201"/>
        <v>81.949748743718587</v>
      </c>
      <c r="Q2609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 s="6">
        <f t="shared" si="204"/>
        <v>43.208657407405553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00"/>
        <v>223.92500000000001</v>
      </c>
      <c r="P2610" s="6">
        <f t="shared" si="201"/>
        <v>58.92763157894737</v>
      </c>
      <c r="Q2610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 s="6">
        <f t="shared" si="204"/>
        <v>41.198287037041155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00"/>
        <v>303.80111428571428</v>
      </c>
      <c r="P2611" s="6">
        <f t="shared" si="201"/>
        <v>157.29347633136095</v>
      </c>
      <c r="Q2611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 s="6">
        <f t="shared" si="204"/>
        <v>30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00"/>
        <v>141.3251043268175</v>
      </c>
      <c r="P2612" s="6">
        <f t="shared" si="201"/>
        <v>55.758509532062391</v>
      </c>
      <c r="Q2612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 s="6">
        <f t="shared" si="204"/>
        <v>39.409895833334303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00"/>
        <v>2790.6363636363635</v>
      </c>
      <c r="P2613" s="6">
        <f t="shared" si="201"/>
        <v>83.802893802893806</v>
      </c>
      <c r="Q2613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 s="6">
        <f t="shared" si="204"/>
        <v>33.621828703704523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00"/>
        <v>171.76130000000001</v>
      </c>
      <c r="P2614" s="6">
        <f t="shared" si="201"/>
        <v>58.422210884353746</v>
      </c>
      <c r="Q2614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 s="6">
        <f t="shared" si="204"/>
        <v>31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00"/>
        <v>101.01333333333334</v>
      </c>
      <c r="P2615" s="6">
        <f t="shared" si="201"/>
        <v>270.57142857142856</v>
      </c>
      <c r="Q2615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 s="6">
        <f t="shared" si="204"/>
        <v>30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00"/>
        <v>102</v>
      </c>
      <c r="P2616" s="6">
        <f t="shared" si="201"/>
        <v>107.1</v>
      </c>
      <c r="Q2616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 s="6">
        <f t="shared" si="204"/>
        <v>28.499861111115024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00"/>
        <v>169.76511744127936</v>
      </c>
      <c r="P2617" s="6">
        <f t="shared" si="201"/>
        <v>47.180555555555557</v>
      </c>
      <c r="Q2617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 s="6">
        <f t="shared" si="204"/>
        <v>37.002731481479714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00"/>
        <v>114.53400000000001</v>
      </c>
      <c r="P2618" s="6">
        <f t="shared" si="201"/>
        <v>120.30882352941177</v>
      </c>
      <c r="Q2618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 s="6">
        <f t="shared" si="204"/>
        <v>30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00"/>
        <v>877.6</v>
      </c>
      <c r="P2619" s="6">
        <f t="shared" si="201"/>
        <v>27.59748427672956</v>
      </c>
      <c r="Q2619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 s="6">
        <f t="shared" si="204"/>
        <v>30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00"/>
        <v>105.38666666666667</v>
      </c>
      <c r="P2620" s="6">
        <f t="shared" si="201"/>
        <v>205.2987012987013</v>
      </c>
      <c r="Q2620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 s="6">
        <f t="shared" si="204"/>
        <v>60.041666666664241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00"/>
        <v>188.39999999999998</v>
      </c>
      <c r="P2621" s="6">
        <f t="shared" si="201"/>
        <v>35.547169811320757</v>
      </c>
      <c r="Q2621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 s="6">
        <f t="shared" si="204"/>
        <v>26.574027777773154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00"/>
        <v>143.65230769230772</v>
      </c>
      <c r="P2622" s="6">
        <f t="shared" si="201"/>
        <v>74.639488409272587</v>
      </c>
      <c r="Q2622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 s="6">
        <f t="shared" si="204"/>
        <v>36.87451388889167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00"/>
        <v>145.88</v>
      </c>
      <c r="P2623" s="6">
        <f t="shared" si="201"/>
        <v>47.058064516129029</v>
      </c>
      <c r="Q2623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 s="6">
        <f t="shared" si="204"/>
        <v>30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00"/>
        <v>131.184</v>
      </c>
      <c r="P2624" s="6">
        <f t="shared" si="201"/>
        <v>26.591351351351353</v>
      </c>
      <c r="Q2624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 s="6">
        <f t="shared" si="204"/>
        <v>45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00"/>
        <v>113.99999999999999</v>
      </c>
      <c r="P2625" s="6">
        <f t="shared" si="201"/>
        <v>36.774193548387096</v>
      </c>
      <c r="Q2625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 s="6">
        <f t="shared" si="204"/>
        <v>14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00"/>
        <v>1379.4206249999997</v>
      </c>
      <c r="P2626" s="6">
        <f t="shared" si="201"/>
        <v>31.820544982698959</v>
      </c>
      <c r="Q2626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 s="6">
        <f t="shared" si="204"/>
        <v>21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05">IF(D2627&lt;&gt;0, (E2627/D2627)*100, 0)</f>
        <v>956</v>
      </c>
      <c r="P2627" s="6">
        <f t="shared" ref="P2627:P2690" si="206">IF(L2627&lt;&gt;0,E2627/L2627,0)</f>
        <v>27.576923076923077</v>
      </c>
      <c r="Q2627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 s="6">
        <f t="shared" ref="U2627:U2690" si="209">T2627-S2627</f>
        <v>25.041666666656965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05"/>
        <v>112.00000000000001</v>
      </c>
      <c r="P2628" s="6">
        <f t="shared" si="206"/>
        <v>56</v>
      </c>
      <c r="Q2628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 s="6">
        <f t="shared" si="209"/>
        <v>30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05"/>
        <v>646.66666666666663</v>
      </c>
      <c r="P2629" s="6">
        <f t="shared" si="206"/>
        <v>21.555555555555557</v>
      </c>
      <c r="Q2629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 s="6">
        <f t="shared" si="209"/>
        <v>30.041666666671517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05"/>
        <v>110.36948748510132</v>
      </c>
      <c r="P2630" s="6">
        <f t="shared" si="206"/>
        <v>44.095238095238095</v>
      </c>
      <c r="Q2630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 s="6">
        <f t="shared" si="209"/>
        <v>20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05"/>
        <v>127.74000000000001</v>
      </c>
      <c r="P2631" s="6">
        <f t="shared" si="206"/>
        <v>63.87</v>
      </c>
      <c r="Q2631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 s="6">
        <f t="shared" si="209"/>
        <v>30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05"/>
        <v>157.9</v>
      </c>
      <c r="P2632" s="6">
        <f t="shared" si="206"/>
        <v>38.987654320987652</v>
      </c>
      <c r="Q2632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 s="6">
        <f t="shared" si="209"/>
        <v>27.311203703706269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05"/>
        <v>114.66525000000001</v>
      </c>
      <c r="P2633" s="6">
        <f t="shared" si="206"/>
        <v>80.185489510489504</v>
      </c>
      <c r="Q2633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 s="6">
        <f t="shared" si="209"/>
        <v>28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05"/>
        <v>137.00934579439252</v>
      </c>
      <c r="P2634" s="6">
        <f t="shared" si="206"/>
        <v>34.904761904761905</v>
      </c>
      <c r="Q2634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 s="6">
        <f t="shared" si="209"/>
        <v>25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05"/>
        <v>354.62</v>
      </c>
      <c r="P2635" s="6">
        <f t="shared" si="206"/>
        <v>89.100502512562812</v>
      </c>
      <c r="Q2635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 s="6">
        <f t="shared" si="209"/>
        <v>30.135046296294604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05"/>
        <v>106.02150537634409</v>
      </c>
      <c r="P2636" s="6">
        <f t="shared" si="206"/>
        <v>39.44</v>
      </c>
      <c r="Q2636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 s="6">
        <f t="shared" si="209"/>
        <v>30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05"/>
        <v>100</v>
      </c>
      <c r="P2637" s="6">
        <f t="shared" si="206"/>
        <v>136.9047619047619</v>
      </c>
      <c r="Q2637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 s="6">
        <f t="shared" si="209"/>
        <v>34.958333333328483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05"/>
        <v>187.3</v>
      </c>
      <c r="P2638" s="6">
        <f t="shared" si="206"/>
        <v>37.46</v>
      </c>
      <c r="Q2638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 s="6">
        <f t="shared" si="209"/>
        <v>22.426921296297223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05"/>
        <v>166.2</v>
      </c>
      <c r="P2639" s="6">
        <f t="shared" si="206"/>
        <v>31.96153846153846</v>
      </c>
      <c r="Q2639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 s="6">
        <f t="shared" si="209"/>
        <v>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05"/>
        <v>101.72910662824208</v>
      </c>
      <c r="P2640" s="6">
        <f t="shared" si="206"/>
        <v>25.214285714285715</v>
      </c>
      <c r="Q2640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 s="6">
        <f t="shared" si="209"/>
        <v>30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05"/>
        <v>164</v>
      </c>
      <c r="P2641" s="6">
        <f t="shared" si="206"/>
        <v>10.040816326530612</v>
      </c>
      <c r="Q2641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 s="6">
        <f t="shared" si="209"/>
        <v>30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05"/>
        <v>105.66666666666666</v>
      </c>
      <c r="P2642" s="6">
        <f t="shared" si="206"/>
        <v>45.94202898550725</v>
      </c>
      <c r="Q2642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 s="6">
        <f t="shared" si="209"/>
        <v>60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05"/>
        <v>1</v>
      </c>
      <c r="P2643" s="6">
        <f t="shared" si="206"/>
        <v>15</v>
      </c>
      <c r="Q2643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 s="6">
        <f t="shared" si="209"/>
        <v>17.012465277781303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05"/>
        <v>0</v>
      </c>
      <c r="P2644" s="6">
        <f t="shared" si="206"/>
        <v>0</v>
      </c>
      <c r="Q2644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 s="6">
        <f t="shared" si="209"/>
        <v>30.042962962965248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05"/>
        <v>33.559730999999999</v>
      </c>
      <c r="P2645" s="6">
        <f t="shared" si="206"/>
        <v>223.58248500999335</v>
      </c>
      <c r="Q2645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 s="6">
        <f t="shared" si="209"/>
        <v>35.750289351854008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05"/>
        <v>2.0529999999999999</v>
      </c>
      <c r="P2646" s="6">
        <f t="shared" si="206"/>
        <v>39.480769230769234</v>
      </c>
      <c r="Q2646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 s="6">
        <f t="shared" si="209"/>
        <v>30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05"/>
        <v>10.5</v>
      </c>
      <c r="P2647" s="6">
        <f t="shared" si="206"/>
        <v>91.304347826086953</v>
      </c>
      <c r="Q2647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 s="6">
        <f t="shared" si="209"/>
        <v>30.041666666664241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05"/>
        <v>8.4172840000000004</v>
      </c>
      <c r="P2648" s="6">
        <f t="shared" si="206"/>
        <v>78.666205607476627</v>
      </c>
      <c r="Q2648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 s="6">
        <f t="shared" si="209"/>
        <v>30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05"/>
        <v>1.44</v>
      </c>
      <c r="P2649" s="6">
        <f t="shared" si="206"/>
        <v>12</v>
      </c>
      <c r="Q2649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 s="6">
        <f t="shared" si="209"/>
        <v>30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05"/>
        <v>0.88333333333333341</v>
      </c>
      <c r="P2650" s="6">
        <f t="shared" si="206"/>
        <v>17.666666666666668</v>
      </c>
      <c r="Q2650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 s="6">
        <f t="shared" si="209"/>
        <v>30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05"/>
        <v>9.920000000000001E-2</v>
      </c>
      <c r="P2651" s="6">
        <f t="shared" si="206"/>
        <v>41.333333333333336</v>
      </c>
      <c r="Q2651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 s="6">
        <f t="shared" si="209"/>
        <v>60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05"/>
        <v>0.59666666666666668</v>
      </c>
      <c r="P2652" s="6">
        <f t="shared" si="206"/>
        <v>71.599999999999994</v>
      </c>
      <c r="Q2652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 s="6">
        <f t="shared" si="209"/>
        <v>30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05"/>
        <v>1.8689285714285715</v>
      </c>
      <c r="P2653" s="6">
        <f t="shared" si="206"/>
        <v>307.8235294117647</v>
      </c>
      <c r="Q2653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 s="6">
        <f t="shared" si="209"/>
        <v>28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05"/>
        <v>0.88500000000000001</v>
      </c>
      <c r="P2654" s="6">
        <f t="shared" si="206"/>
        <v>80.454545454545453</v>
      </c>
      <c r="Q2654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 s="6">
        <f t="shared" si="209"/>
        <v>30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05"/>
        <v>11.52156862745098</v>
      </c>
      <c r="P2655" s="6">
        <f t="shared" si="206"/>
        <v>83.942857142857136</v>
      </c>
      <c r="Q2655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 s="6">
        <f t="shared" si="209"/>
        <v>31.514733796291694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05"/>
        <v>5.1000000000000004E-2</v>
      </c>
      <c r="P2656" s="6">
        <f t="shared" si="206"/>
        <v>8.5</v>
      </c>
      <c r="Q2656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 s="6">
        <f t="shared" si="209"/>
        <v>59.958333333328483</v>
      </c>
    </row>
    <row r="2657" spans="1:2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05"/>
        <v>21.033333333333335</v>
      </c>
      <c r="P2657" s="6">
        <f t="shared" si="206"/>
        <v>73.372093023255815</v>
      </c>
      <c r="Q2657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 s="6">
        <f t="shared" si="209"/>
        <v>27.967048611106293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05"/>
        <v>11.436666666666667</v>
      </c>
      <c r="P2658" s="6">
        <f t="shared" si="206"/>
        <v>112.86184210526316</v>
      </c>
      <c r="Q2658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 s="6">
        <f t="shared" si="209"/>
        <v>39.103148148155014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05"/>
        <v>18.737933333333334</v>
      </c>
      <c r="P2659" s="6">
        <f t="shared" si="206"/>
        <v>95.277627118644077</v>
      </c>
      <c r="Q2659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 s="6">
        <f t="shared" si="209"/>
        <v>33.133645833331684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05"/>
        <v>9.285714285714286E-2</v>
      </c>
      <c r="P2660" s="6">
        <f t="shared" si="206"/>
        <v>22.75</v>
      </c>
      <c r="Q2660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 s="6">
        <f t="shared" si="209"/>
        <v>30</v>
      </c>
    </row>
    <row r="2661" spans="1:2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05"/>
        <v>2.7204081632653061</v>
      </c>
      <c r="P2661" s="6">
        <f t="shared" si="206"/>
        <v>133.30000000000001</v>
      </c>
      <c r="Q2661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 s="6">
        <f t="shared" si="209"/>
        <v>30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05"/>
        <v>9.5000000000000001E-2</v>
      </c>
      <c r="P2662" s="6">
        <f t="shared" si="206"/>
        <v>3.8</v>
      </c>
      <c r="Q2662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 s="6">
        <f t="shared" si="209"/>
        <v>60.041666666664241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05"/>
        <v>102.89999999999999</v>
      </c>
      <c r="P2663" s="6">
        <f t="shared" si="206"/>
        <v>85.75</v>
      </c>
      <c r="Q2663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 s="6">
        <f t="shared" si="209"/>
        <v>30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05"/>
        <v>106.80000000000001</v>
      </c>
      <c r="P2664" s="6">
        <f t="shared" si="206"/>
        <v>267</v>
      </c>
      <c r="Q2664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 s="6">
        <f t="shared" si="209"/>
        <v>30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05"/>
        <v>104.59625</v>
      </c>
      <c r="P2665" s="6">
        <f t="shared" si="206"/>
        <v>373.55803571428572</v>
      </c>
      <c r="Q2665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 s="6">
        <f t="shared" si="209"/>
        <v>29.002233796294604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05"/>
        <v>103.42857142857143</v>
      </c>
      <c r="P2666" s="6">
        <f t="shared" si="206"/>
        <v>174.03846153846155</v>
      </c>
      <c r="Q2666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 s="6">
        <f t="shared" si="209"/>
        <v>34.26554398148437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05"/>
        <v>123.14285714285715</v>
      </c>
      <c r="P2667" s="6">
        <f t="shared" si="206"/>
        <v>93.695652173913047</v>
      </c>
      <c r="Q2667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 s="6">
        <f t="shared" si="209"/>
        <v>45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05"/>
        <v>159.29509999999999</v>
      </c>
      <c r="P2668" s="6">
        <f t="shared" si="206"/>
        <v>77.327718446601949</v>
      </c>
      <c r="Q2668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 s="6">
        <f t="shared" si="209"/>
        <v>37.110659722224227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05"/>
        <v>110.66666666666667</v>
      </c>
      <c r="P2669" s="6">
        <f t="shared" si="206"/>
        <v>92.222222222222229</v>
      </c>
      <c r="Q2669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 s="6">
        <f t="shared" si="209"/>
        <v>30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05"/>
        <v>170.70000000000002</v>
      </c>
      <c r="P2670" s="6">
        <f t="shared" si="206"/>
        <v>60.964285714285715</v>
      </c>
      <c r="Q2670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 s="6">
        <f t="shared" si="209"/>
        <v>42.016840277778101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05"/>
        <v>125.125</v>
      </c>
      <c r="P2671" s="6">
        <f t="shared" si="206"/>
        <v>91</v>
      </c>
      <c r="Q2671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 s="6">
        <f t="shared" si="209"/>
        <v>60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05"/>
        <v>6.4158609339642041</v>
      </c>
      <c r="P2672" s="6">
        <f t="shared" si="206"/>
        <v>41.583333333333336</v>
      </c>
      <c r="Q2672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 s="6">
        <f t="shared" si="209"/>
        <v>28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05"/>
        <v>11.343999999999999</v>
      </c>
      <c r="P2673" s="6">
        <f t="shared" si="206"/>
        <v>33.761904761904759</v>
      </c>
      <c r="Q2673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 s="6">
        <f t="shared" si="209"/>
        <v>30.069027777775773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05"/>
        <v>33.19</v>
      </c>
      <c r="P2674" s="6">
        <f t="shared" si="206"/>
        <v>70.61702127659575</v>
      </c>
      <c r="Q2674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 s="6">
        <f t="shared" si="209"/>
        <v>21.365856481483206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05"/>
        <v>27.58</v>
      </c>
      <c r="P2675" s="6">
        <f t="shared" si="206"/>
        <v>167.15151515151516</v>
      </c>
      <c r="Q2675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 s="6">
        <f t="shared" si="209"/>
        <v>29.406261574069504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05"/>
        <v>62.839999999999996</v>
      </c>
      <c r="P2676" s="6">
        <f t="shared" si="206"/>
        <v>128.61988304093566</v>
      </c>
      <c r="Q2676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 s="6">
        <f t="shared" si="209"/>
        <v>26.574884259258397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05"/>
        <v>7.5880000000000001</v>
      </c>
      <c r="P2677" s="6">
        <f t="shared" si="206"/>
        <v>65.41379310344827</v>
      </c>
      <c r="Q2677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 s="6">
        <f t="shared" si="209"/>
        <v>30.041666666664241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05"/>
        <v>50.38095238095238</v>
      </c>
      <c r="P2678" s="6">
        <f t="shared" si="206"/>
        <v>117.55555555555556</v>
      </c>
      <c r="Q2678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 s="6">
        <f t="shared" si="209"/>
        <v>30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05"/>
        <v>17.512820512820511</v>
      </c>
      <c r="P2679" s="6">
        <f t="shared" si="206"/>
        <v>126.48148148148148</v>
      </c>
      <c r="Q2679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 s="6">
        <f t="shared" si="209"/>
        <v>30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05"/>
        <v>1.375E-2</v>
      </c>
      <c r="P2680" s="6">
        <f t="shared" si="206"/>
        <v>550</v>
      </c>
      <c r="Q2680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 s="6">
        <f t="shared" si="209"/>
        <v>30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05"/>
        <v>0.33</v>
      </c>
      <c r="P2681" s="6">
        <f t="shared" si="206"/>
        <v>44</v>
      </c>
      <c r="Q2681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 s="6">
        <f t="shared" si="209"/>
        <v>30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05"/>
        <v>0.86250000000000004</v>
      </c>
      <c r="P2682" s="6">
        <f t="shared" si="206"/>
        <v>69</v>
      </c>
      <c r="Q2682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 s="6">
        <f t="shared" si="209"/>
        <v>29.958333333328483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05"/>
        <v>0.6875</v>
      </c>
      <c r="P2683" s="6">
        <f t="shared" si="206"/>
        <v>27.5</v>
      </c>
      <c r="Q2683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 s="6">
        <f t="shared" si="209"/>
        <v>25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05"/>
        <v>28.299999999999997</v>
      </c>
      <c r="P2684" s="6">
        <f t="shared" si="206"/>
        <v>84.9</v>
      </c>
      <c r="Q2684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 s="6">
        <f t="shared" si="209"/>
        <v>32.377314814810234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05"/>
        <v>0.24</v>
      </c>
      <c r="P2685" s="6">
        <f t="shared" si="206"/>
        <v>12</v>
      </c>
      <c r="Q2685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 s="6">
        <f t="shared" si="209"/>
        <v>30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05"/>
        <v>1.1428571428571428</v>
      </c>
      <c r="P2686" s="6">
        <f t="shared" si="206"/>
        <v>200</v>
      </c>
      <c r="Q2686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 s="6">
        <f t="shared" si="209"/>
        <v>40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05"/>
        <v>0.02</v>
      </c>
      <c r="P2687" s="6">
        <f t="shared" si="206"/>
        <v>10</v>
      </c>
      <c r="Q2687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 s="6">
        <f t="shared" si="209"/>
        <v>59.958333333343035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05"/>
        <v>0</v>
      </c>
      <c r="P2688" s="6">
        <f t="shared" si="206"/>
        <v>0</v>
      </c>
      <c r="Q2688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 s="6">
        <f t="shared" si="209"/>
        <v>20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05"/>
        <v>0</v>
      </c>
      <c r="P2689" s="6">
        <f t="shared" si="206"/>
        <v>0</v>
      </c>
      <c r="Q2689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 s="6">
        <f t="shared" si="209"/>
        <v>30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05"/>
        <v>0.14799999999999999</v>
      </c>
      <c r="P2690" s="6">
        <f t="shared" si="206"/>
        <v>5.2857142857142856</v>
      </c>
      <c r="Q2690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 s="6">
        <f t="shared" si="209"/>
        <v>31.006134259252576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10">IF(D2691&lt;&gt;0, (E2691/D2691)*100, 0)</f>
        <v>2.8571428571428571E-3</v>
      </c>
      <c r="P2691" s="6">
        <f t="shared" ref="P2691:P2754" si="211">IF(L2691&lt;&gt;0,E2691/L2691,0)</f>
        <v>1</v>
      </c>
      <c r="Q2691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 s="6">
        <f t="shared" ref="U2691:U2754" si="214">T2691-S2691</f>
        <v>30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10"/>
        <v>10.7325</v>
      </c>
      <c r="P2692" s="6">
        <f t="shared" si="211"/>
        <v>72.762711864406782</v>
      </c>
      <c r="Q2692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 s="6">
        <f t="shared" si="214"/>
        <v>45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10"/>
        <v>5.3846153846153842E-2</v>
      </c>
      <c r="P2693" s="6">
        <f t="shared" si="211"/>
        <v>17.5</v>
      </c>
      <c r="Q2693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 s="6">
        <f t="shared" si="214"/>
        <v>45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10"/>
        <v>0.7142857142857143</v>
      </c>
      <c r="P2694" s="6">
        <f t="shared" si="211"/>
        <v>25</v>
      </c>
      <c r="Q2694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 s="6">
        <f t="shared" si="214"/>
        <v>29.958333333335759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10"/>
        <v>0.8</v>
      </c>
      <c r="P2695" s="6">
        <f t="shared" si="211"/>
        <v>13.333333333333334</v>
      </c>
      <c r="Q2695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 s="6">
        <f t="shared" si="214"/>
        <v>30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10"/>
        <v>3.3333333333333335E-3</v>
      </c>
      <c r="P2696" s="6">
        <f t="shared" si="211"/>
        <v>1</v>
      </c>
      <c r="Q2696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 s="6">
        <f t="shared" si="214"/>
        <v>30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10"/>
        <v>0.47333333333333333</v>
      </c>
      <c r="P2697" s="6">
        <f t="shared" si="211"/>
        <v>23.666666666666668</v>
      </c>
      <c r="Q2697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 s="6">
        <f t="shared" si="214"/>
        <v>59.958333333335759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10"/>
        <v>5.65</v>
      </c>
      <c r="P2698" s="6">
        <f t="shared" si="211"/>
        <v>89.21052631578948</v>
      </c>
      <c r="Q2698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 s="6">
        <f t="shared" si="214"/>
        <v>34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10"/>
        <v>26.35217391304348</v>
      </c>
      <c r="P2699" s="6">
        <f t="shared" si="211"/>
        <v>116.55769230769231</v>
      </c>
      <c r="Q2699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 s="6">
        <f t="shared" si="214"/>
        <v>30.976585648153559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10"/>
        <v>0.325125</v>
      </c>
      <c r="P2700" s="6">
        <f t="shared" si="211"/>
        <v>13.005000000000001</v>
      </c>
      <c r="Q2700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 s="6">
        <f t="shared" si="214"/>
        <v>30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10"/>
        <v>0</v>
      </c>
      <c r="P2701" s="6">
        <f t="shared" si="211"/>
        <v>0</v>
      </c>
      <c r="Q2701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 s="6">
        <f t="shared" si="214"/>
        <v>30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10"/>
        <v>0.7000700070007001</v>
      </c>
      <c r="P2702" s="6">
        <f t="shared" si="211"/>
        <v>17.5</v>
      </c>
      <c r="Q2702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 s="6">
        <f t="shared" si="214"/>
        <v>30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10"/>
        <v>46.176470588235297</v>
      </c>
      <c r="P2703" s="6">
        <f t="shared" si="211"/>
        <v>34.130434782608695</v>
      </c>
      <c r="Q2703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 s="6">
        <f t="shared" si="214"/>
        <v>30.958333333335759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10"/>
        <v>34.410000000000004</v>
      </c>
      <c r="P2704" s="6">
        <f t="shared" si="211"/>
        <v>132.34615384615384</v>
      </c>
      <c r="Q2704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 s="6">
        <f t="shared" si="214"/>
        <v>29.958333333335759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10"/>
        <v>103.75000000000001</v>
      </c>
      <c r="P2705" s="6">
        <f t="shared" si="211"/>
        <v>922.22222222222217</v>
      </c>
      <c r="Q2705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 s="6">
        <f t="shared" si="214"/>
        <v>59.958333333335759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10"/>
        <v>6.0263157894736841</v>
      </c>
      <c r="P2706" s="6">
        <f t="shared" si="211"/>
        <v>163.57142857142858</v>
      </c>
      <c r="Q2706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 s="6">
        <f t="shared" si="214"/>
        <v>42.958333333328483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10"/>
        <v>10.539393939393939</v>
      </c>
      <c r="P2707" s="6">
        <f t="shared" si="211"/>
        <v>217.375</v>
      </c>
      <c r="Q2707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 s="6">
        <f t="shared" si="214"/>
        <v>44.958333333335759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10"/>
        <v>112.29714285714284</v>
      </c>
      <c r="P2708" s="6">
        <f t="shared" si="211"/>
        <v>149.44486692015209</v>
      </c>
      <c r="Q2708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 s="6">
        <f t="shared" si="214"/>
        <v>28.996030092595902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10"/>
        <v>350.84462500000001</v>
      </c>
      <c r="P2709" s="6">
        <f t="shared" si="211"/>
        <v>71.237487309644663</v>
      </c>
      <c r="Q2709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 s="6">
        <f t="shared" si="214"/>
        <v>29.508067129630945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10"/>
        <v>233.21535</v>
      </c>
      <c r="P2710" s="6">
        <f t="shared" si="211"/>
        <v>44.464318398474738</v>
      </c>
      <c r="Q2710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 s="6">
        <f t="shared" si="214"/>
        <v>60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10"/>
        <v>101.60599999999999</v>
      </c>
      <c r="P2711" s="6">
        <f t="shared" si="211"/>
        <v>164.94480519480518</v>
      </c>
      <c r="Q2711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 s="6">
        <f t="shared" si="214"/>
        <v>35.016192129631236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10"/>
        <v>153.90035000000003</v>
      </c>
      <c r="P2712" s="6">
        <f t="shared" si="211"/>
        <v>84.871516544117654</v>
      </c>
      <c r="Q2712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 s="6">
        <f t="shared" si="214"/>
        <v>31.853842592594447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10"/>
        <v>100.7161125319693</v>
      </c>
      <c r="P2713" s="6">
        <f t="shared" si="211"/>
        <v>53.945205479452056</v>
      </c>
      <c r="Q2713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 s="6">
        <f t="shared" si="214"/>
        <v>30.172106481477385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10"/>
        <v>131.38181818181818</v>
      </c>
      <c r="P2714" s="6">
        <f t="shared" si="211"/>
        <v>50.531468531468533</v>
      </c>
      <c r="Q2714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 s="6">
        <f t="shared" si="214"/>
        <v>36.687962962962047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10"/>
        <v>102.24133333333334</v>
      </c>
      <c r="P2715" s="6">
        <f t="shared" si="211"/>
        <v>108.00140845070422</v>
      </c>
      <c r="Q2715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 s="6">
        <f t="shared" si="214"/>
        <v>40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10"/>
        <v>116.35599999999999</v>
      </c>
      <c r="P2716" s="6">
        <f t="shared" si="211"/>
        <v>95.373770491803285</v>
      </c>
      <c r="Q2716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 s="6">
        <f t="shared" si="214"/>
        <v>28.30328703703708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10"/>
        <v>264.62241666666665</v>
      </c>
      <c r="P2717" s="6">
        <f t="shared" si="211"/>
        <v>57.631016333938291</v>
      </c>
      <c r="Q2717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 s="6">
        <f t="shared" si="214"/>
        <v>34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10"/>
        <v>119.98010000000001</v>
      </c>
      <c r="P2718" s="6">
        <f t="shared" si="211"/>
        <v>64.160481283422456</v>
      </c>
      <c r="Q2718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 s="6">
        <f t="shared" si="214"/>
        <v>30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10"/>
        <v>120.10400000000001</v>
      </c>
      <c r="P2719" s="6">
        <f t="shared" si="211"/>
        <v>92.387692307692305</v>
      </c>
      <c r="Q2719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 s="6">
        <f t="shared" si="214"/>
        <v>45.041666666664241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10"/>
        <v>103.58333333333334</v>
      </c>
      <c r="P2720" s="6">
        <f t="shared" si="211"/>
        <v>125.97972972972973</v>
      </c>
      <c r="Q2720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 s="6">
        <f t="shared" si="214"/>
        <v>28.36174768517958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10"/>
        <v>108.83333333333334</v>
      </c>
      <c r="P2721" s="6">
        <f t="shared" si="211"/>
        <v>94.637681159420296</v>
      </c>
      <c r="Q2721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 s="6">
        <f t="shared" si="214"/>
        <v>59.958333333328483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10"/>
        <v>118.12400000000001</v>
      </c>
      <c r="P2722" s="6">
        <f t="shared" si="211"/>
        <v>170.69942196531792</v>
      </c>
      <c r="Q2722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 s="6">
        <f t="shared" si="214"/>
        <v>30.041666666671517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10"/>
        <v>1462</v>
      </c>
      <c r="P2723" s="6">
        <f t="shared" si="211"/>
        <v>40.762081784386616</v>
      </c>
      <c r="Q2723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 s="6">
        <f t="shared" si="214"/>
        <v>30.247708333328774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10"/>
        <v>252.54</v>
      </c>
      <c r="P2724" s="6">
        <f t="shared" si="211"/>
        <v>68.254054054054052</v>
      </c>
      <c r="Q2724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 s="6">
        <f t="shared" si="214"/>
        <v>60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10"/>
        <v>140.05000000000001</v>
      </c>
      <c r="P2725" s="6">
        <f t="shared" si="211"/>
        <v>95.48863636363636</v>
      </c>
      <c r="Q2725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 s="6">
        <f t="shared" si="214"/>
        <v>60.041666666664241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10"/>
        <v>296.87520259319291</v>
      </c>
      <c r="P2726" s="6">
        <f t="shared" si="211"/>
        <v>7.1902649656526005</v>
      </c>
      <c r="Q2726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 s="6">
        <f t="shared" si="214"/>
        <v>32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10"/>
        <v>144.54249999999999</v>
      </c>
      <c r="P2727" s="6">
        <f t="shared" si="211"/>
        <v>511.65486725663715</v>
      </c>
      <c r="Q2727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 s="6">
        <f t="shared" si="214"/>
        <v>50</v>
      </c>
    </row>
    <row r="2728" spans="1:2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10"/>
        <v>105.745</v>
      </c>
      <c r="P2728" s="6">
        <f t="shared" si="211"/>
        <v>261.74504950495049</v>
      </c>
      <c r="Q2728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 s="6">
        <f t="shared" si="214"/>
        <v>30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10"/>
        <v>493.21000000000004</v>
      </c>
      <c r="P2729" s="6">
        <f t="shared" si="211"/>
        <v>69.760961810466767</v>
      </c>
      <c r="Q2729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 s="6">
        <f t="shared" si="214"/>
        <v>25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10"/>
        <v>201.82666666666668</v>
      </c>
      <c r="P2730" s="6">
        <f t="shared" si="211"/>
        <v>77.229591836734699</v>
      </c>
      <c r="Q2730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 s="6">
        <f t="shared" si="214"/>
        <v>35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10"/>
        <v>104.44</v>
      </c>
      <c r="P2731" s="6">
        <f t="shared" si="211"/>
        <v>340.56521739130437</v>
      </c>
      <c r="Q2731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 s="6">
        <f t="shared" si="214"/>
        <v>30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10"/>
        <v>170.29262962962963</v>
      </c>
      <c r="P2732" s="6">
        <f t="shared" si="211"/>
        <v>67.417903225806455</v>
      </c>
      <c r="Q2732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 s="6">
        <f t="shared" si="214"/>
        <v>35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10"/>
        <v>104.30333333333333</v>
      </c>
      <c r="P2733" s="6">
        <f t="shared" si="211"/>
        <v>845.70270270270271</v>
      </c>
      <c r="Q2733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 s="6">
        <f t="shared" si="214"/>
        <v>57.640949074069795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10"/>
        <v>118.25000000000001</v>
      </c>
      <c r="P2734" s="6">
        <f t="shared" si="211"/>
        <v>97.191780821917803</v>
      </c>
      <c r="Q2734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 s="6">
        <f t="shared" si="214"/>
        <v>32.191805555557949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10"/>
        <v>107.538</v>
      </c>
      <c r="P2735" s="6">
        <f t="shared" si="211"/>
        <v>451.84033613445376</v>
      </c>
      <c r="Q2735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 s="6">
        <f t="shared" si="214"/>
        <v>59.958333333328483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10"/>
        <v>2260300</v>
      </c>
      <c r="P2736" s="6">
        <f t="shared" si="211"/>
        <v>138.66871165644173</v>
      </c>
      <c r="Q2736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 s="6">
        <f t="shared" si="214"/>
        <v>30.247083333335468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10"/>
        <v>978.13466666666682</v>
      </c>
      <c r="P2737" s="6">
        <f t="shared" si="211"/>
        <v>21.640147492625371</v>
      </c>
      <c r="Q2737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 s="6">
        <f t="shared" si="214"/>
        <v>30.712384259262762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10"/>
        <v>122.9</v>
      </c>
      <c r="P2738" s="6">
        <f t="shared" si="211"/>
        <v>169.51724137931035</v>
      </c>
      <c r="Q2738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 s="6">
        <f t="shared" si="214"/>
        <v>30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10"/>
        <v>246.0608</v>
      </c>
      <c r="P2739" s="6">
        <f t="shared" si="211"/>
        <v>161.88210526315791</v>
      </c>
      <c r="Q2739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 s="6">
        <f t="shared" si="214"/>
        <v>42.873993055553001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10"/>
        <v>147.94</v>
      </c>
      <c r="P2740" s="6">
        <f t="shared" si="211"/>
        <v>493.13333333333333</v>
      </c>
      <c r="Q2740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 s="6">
        <f t="shared" si="214"/>
        <v>60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10"/>
        <v>384.09090909090907</v>
      </c>
      <c r="P2741" s="6">
        <f t="shared" si="211"/>
        <v>22.120418848167539</v>
      </c>
      <c r="Q2741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 s="6">
        <f t="shared" si="214"/>
        <v>45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10"/>
        <v>103.33333333333334</v>
      </c>
      <c r="P2742" s="6">
        <f t="shared" si="211"/>
        <v>18.235294117647058</v>
      </c>
      <c r="Q2742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 s="6">
        <f t="shared" si="214"/>
        <v>29.958333333343035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10"/>
        <v>0.43750000000000006</v>
      </c>
      <c r="P2743" s="6">
        <f t="shared" si="211"/>
        <v>8.75</v>
      </c>
      <c r="Q2743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 s="6">
        <f t="shared" si="214"/>
        <v>20.430763888885849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10"/>
        <v>29.24</v>
      </c>
      <c r="P2744" s="6">
        <f t="shared" si="211"/>
        <v>40.611111111111114</v>
      </c>
      <c r="Q2744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 s="6">
        <f t="shared" si="214"/>
        <v>14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10"/>
        <v>0</v>
      </c>
      <c r="P2745" s="6">
        <f t="shared" si="211"/>
        <v>0</v>
      </c>
      <c r="Q2745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 s="6">
        <f t="shared" si="214"/>
        <v>30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10"/>
        <v>5.21875</v>
      </c>
      <c r="P2746" s="6">
        <f t="shared" si="211"/>
        <v>37.954545454545453</v>
      </c>
      <c r="Q2746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 s="6">
        <f t="shared" si="214"/>
        <v>30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10"/>
        <v>21.887499999999999</v>
      </c>
      <c r="P2747" s="6">
        <f t="shared" si="211"/>
        <v>35.734693877551024</v>
      </c>
      <c r="Q2747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 s="6">
        <f t="shared" si="214"/>
        <v>60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10"/>
        <v>26.700000000000003</v>
      </c>
      <c r="P2748" s="6">
        <f t="shared" si="211"/>
        <v>42.157894736842103</v>
      </c>
      <c r="Q2748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 s="6">
        <f t="shared" si="214"/>
        <v>30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10"/>
        <v>28.000000000000004</v>
      </c>
      <c r="P2749" s="6">
        <f t="shared" si="211"/>
        <v>35</v>
      </c>
      <c r="Q2749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 s="6">
        <f t="shared" si="214"/>
        <v>31.483831018515048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10"/>
        <v>1.06</v>
      </c>
      <c r="P2750" s="6">
        <f t="shared" si="211"/>
        <v>13.25</v>
      </c>
      <c r="Q2750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 s="6">
        <f t="shared" si="214"/>
        <v>30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10"/>
        <v>1.0999999999999999</v>
      </c>
      <c r="P2751" s="6">
        <f t="shared" si="211"/>
        <v>55</v>
      </c>
      <c r="Q2751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 s="6">
        <f t="shared" si="214"/>
        <v>29.958333333328483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10"/>
        <v>0</v>
      </c>
      <c r="P2752" s="6">
        <f t="shared" si="211"/>
        <v>0</v>
      </c>
      <c r="Q2752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 s="6">
        <f t="shared" si="214"/>
        <v>11.933506944449618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10"/>
        <v>0</v>
      </c>
      <c r="P2753" s="6">
        <f t="shared" si="211"/>
        <v>0</v>
      </c>
      <c r="Q2753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 s="6">
        <f t="shared" si="214"/>
        <v>60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10"/>
        <v>11.458333333333332</v>
      </c>
      <c r="P2754" s="6">
        <f t="shared" si="211"/>
        <v>39.285714285714285</v>
      </c>
      <c r="Q2754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 s="6">
        <f t="shared" si="214"/>
        <v>40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15">IF(D2755&lt;&gt;0, (E2755/D2755)*100, 0)</f>
        <v>19</v>
      </c>
      <c r="P2755" s="6">
        <f t="shared" ref="P2755:P2818" si="216">IF(L2755&lt;&gt;0,E2755/L2755,0)</f>
        <v>47.5</v>
      </c>
      <c r="Q2755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 s="6">
        <f t="shared" ref="U2755:U2818" si="219">T2755-S2755</f>
        <v>30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15"/>
        <v>0</v>
      </c>
      <c r="P2756" s="6">
        <f t="shared" si="216"/>
        <v>0</v>
      </c>
      <c r="Q2756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 s="6">
        <f t="shared" si="219"/>
        <v>30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15"/>
        <v>52</v>
      </c>
      <c r="P2757" s="6">
        <f t="shared" si="216"/>
        <v>17.333333333333332</v>
      </c>
      <c r="Q2757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 s="6">
        <f t="shared" si="219"/>
        <v>30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15"/>
        <v>10.48</v>
      </c>
      <c r="P2758" s="6">
        <f t="shared" si="216"/>
        <v>31.757575757575758</v>
      </c>
      <c r="Q2758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 s="6">
        <f t="shared" si="219"/>
        <v>30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15"/>
        <v>0.66666666666666674</v>
      </c>
      <c r="P2759" s="6">
        <f t="shared" si="216"/>
        <v>5</v>
      </c>
      <c r="Q2759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 s="6">
        <f t="shared" si="219"/>
        <v>15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15"/>
        <v>11.700000000000001</v>
      </c>
      <c r="P2760" s="6">
        <f t="shared" si="216"/>
        <v>39</v>
      </c>
      <c r="Q2760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 s="6">
        <f t="shared" si="219"/>
        <v>14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15"/>
        <v>10.5</v>
      </c>
      <c r="P2761" s="6">
        <f t="shared" si="216"/>
        <v>52.5</v>
      </c>
      <c r="Q2761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 s="6">
        <f t="shared" si="219"/>
        <v>43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15"/>
        <v>0</v>
      </c>
      <c r="P2762" s="6">
        <f t="shared" si="216"/>
        <v>0</v>
      </c>
      <c r="Q2762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 s="6">
        <f t="shared" si="219"/>
        <v>30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15"/>
        <v>0.72</v>
      </c>
      <c r="P2763" s="6">
        <f t="shared" si="216"/>
        <v>9</v>
      </c>
      <c r="Q2763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 s="6">
        <f t="shared" si="219"/>
        <v>30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15"/>
        <v>0.76923076923076927</v>
      </c>
      <c r="P2764" s="6">
        <f t="shared" si="216"/>
        <v>25</v>
      </c>
      <c r="Q2764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 s="6">
        <f t="shared" si="219"/>
        <v>59.958333333335759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15"/>
        <v>0.22842639593908631</v>
      </c>
      <c r="P2765" s="6">
        <f t="shared" si="216"/>
        <v>30</v>
      </c>
      <c r="Q2765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 s="6">
        <f t="shared" si="219"/>
        <v>45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15"/>
        <v>1.125</v>
      </c>
      <c r="P2766" s="6">
        <f t="shared" si="216"/>
        <v>11.25</v>
      </c>
      <c r="Q2766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 s="6">
        <f t="shared" si="219"/>
        <v>29.499641203699866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15"/>
        <v>0</v>
      </c>
      <c r="P2767" s="6">
        <f t="shared" si="216"/>
        <v>0</v>
      </c>
      <c r="Q2767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 s="6">
        <f t="shared" si="219"/>
        <v>16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15"/>
        <v>2</v>
      </c>
      <c r="P2768" s="6">
        <f t="shared" si="216"/>
        <v>25</v>
      </c>
      <c r="Q2768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 s="6">
        <f t="shared" si="219"/>
        <v>30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15"/>
        <v>0.85000000000000009</v>
      </c>
      <c r="P2769" s="6">
        <f t="shared" si="216"/>
        <v>11.333333333333334</v>
      </c>
      <c r="Q2769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 s="6">
        <f t="shared" si="219"/>
        <v>60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15"/>
        <v>14.314285714285715</v>
      </c>
      <c r="P2770" s="6">
        <f t="shared" si="216"/>
        <v>29.470588235294116</v>
      </c>
      <c r="Q2770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 s="6">
        <f t="shared" si="219"/>
        <v>29.958333333335759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15"/>
        <v>0.25</v>
      </c>
      <c r="P2771" s="6">
        <f t="shared" si="216"/>
        <v>1</v>
      </c>
      <c r="Q2771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 s="6">
        <f t="shared" si="219"/>
        <v>50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15"/>
        <v>10.411249999999999</v>
      </c>
      <c r="P2772" s="6">
        <f t="shared" si="216"/>
        <v>63.098484848484851</v>
      </c>
      <c r="Q2772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 s="6">
        <f t="shared" si="219"/>
        <v>29.958333333335759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15"/>
        <v>0</v>
      </c>
      <c r="P2773" s="6">
        <f t="shared" si="216"/>
        <v>0</v>
      </c>
      <c r="Q2773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 s="6">
        <f t="shared" si="219"/>
        <v>49.176620370373712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15"/>
        <v>0</v>
      </c>
      <c r="P2774" s="6">
        <f t="shared" si="216"/>
        <v>0</v>
      </c>
      <c r="Q2774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 s="6">
        <f t="shared" si="219"/>
        <v>15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15"/>
        <v>0.18867924528301888</v>
      </c>
      <c r="P2775" s="6">
        <f t="shared" si="216"/>
        <v>1</v>
      </c>
      <c r="Q2775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 s="6">
        <f t="shared" si="219"/>
        <v>10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15"/>
        <v>14.249999999999998</v>
      </c>
      <c r="P2776" s="6">
        <f t="shared" si="216"/>
        <v>43.846153846153847</v>
      </c>
      <c r="Q2776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 s="6">
        <f t="shared" si="219"/>
        <v>30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15"/>
        <v>3</v>
      </c>
      <c r="P2777" s="6">
        <f t="shared" si="216"/>
        <v>75</v>
      </c>
      <c r="Q2777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 s="6">
        <f t="shared" si="219"/>
        <v>30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15"/>
        <v>7.8809523809523814</v>
      </c>
      <c r="P2778" s="6">
        <f t="shared" si="216"/>
        <v>45.972222222222221</v>
      </c>
      <c r="Q2778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 s="6">
        <f t="shared" si="219"/>
        <v>31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15"/>
        <v>0.33333333333333337</v>
      </c>
      <c r="P2779" s="6">
        <f t="shared" si="216"/>
        <v>10</v>
      </c>
      <c r="Q2779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 s="6">
        <f t="shared" si="219"/>
        <v>30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15"/>
        <v>25.545454545454543</v>
      </c>
      <c r="P2780" s="6">
        <f t="shared" si="216"/>
        <v>93.666666666666671</v>
      </c>
      <c r="Q2780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 s="6">
        <f t="shared" si="219"/>
        <v>30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15"/>
        <v>2.12</v>
      </c>
      <c r="P2781" s="6">
        <f t="shared" si="216"/>
        <v>53</v>
      </c>
      <c r="Q2781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 s="6">
        <f t="shared" si="219"/>
        <v>30.041666666664241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15"/>
        <v>0</v>
      </c>
      <c r="P2782" s="6">
        <f t="shared" si="216"/>
        <v>0</v>
      </c>
      <c r="Q2782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 s="6">
        <f t="shared" si="219"/>
        <v>30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15"/>
        <v>105.28</v>
      </c>
      <c r="P2783" s="6">
        <f t="shared" si="216"/>
        <v>47</v>
      </c>
      <c r="Q2783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 s="6">
        <f t="shared" si="219"/>
        <v>28.350069444451947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15"/>
        <v>120</v>
      </c>
      <c r="P2784" s="6">
        <f t="shared" si="216"/>
        <v>66.666666666666671</v>
      </c>
      <c r="Q2784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 s="6">
        <f t="shared" si="219"/>
        <v>25.282662037039699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15"/>
        <v>114.5</v>
      </c>
      <c r="P2785" s="6">
        <f t="shared" si="216"/>
        <v>18.770491803278688</v>
      </c>
      <c r="Q2785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 s="6">
        <f t="shared" si="219"/>
        <v>14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15"/>
        <v>119</v>
      </c>
      <c r="P2786" s="6">
        <f t="shared" si="216"/>
        <v>66.111111111111114</v>
      </c>
      <c r="Q2786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 s="6">
        <f t="shared" si="219"/>
        <v>21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15"/>
        <v>104.67999999999999</v>
      </c>
      <c r="P2787" s="6">
        <f t="shared" si="216"/>
        <v>36.859154929577464</v>
      </c>
      <c r="Q2787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 s="6">
        <f t="shared" si="219"/>
        <v>29.685567129628907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15"/>
        <v>117.83999999999999</v>
      </c>
      <c r="P2788" s="6">
        <f t="shared" si="216"/>
        <v>39.810810810810814</v>
      </c>
      <c r="Q2788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 s="6">
        <f t="shared" si="219"/>
        <v>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15"/>
        <v>119.7</v>
      </c>
      <c r="P2789" s="6">
        <f t="shared" si="216"/>
        <v>31.5</v>
      </c>
      <c r="Q2789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 s="6">
        <f t="shared" si="219"/>
        <v>30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15"/>
        <v>102.49999999999999</v>
      </c>
      <c r="P2790" s="6">
        <f t="shared" si="216"/>
        <v>102.5</v>
      </c>
      <c r="Q2790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 s="6">
        <f t="shared" si="219"/>
        <v>30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15"/>
        <v>101.16666666666667</v>
      </c>
      <c r="P2791" s="6">
        <f t="shared" si="216"/>
        <v>126.45833333333333</v>
      </c>
      <c r="Q2791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 s="6">
        <f t="shared" si="219"/>
        <v>19.153541666673846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15"/>
        <v>105.33333333333333</v>
      </c>
      <c r="P2792" s="6">
        <f t="shared" si="216"/>
        <v>47.878787878787875</v>
      </c>
      <c r="Q2792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 s="6">
        <f t="shared" si="219"/>
        <v>30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15"/>
        <v>102.49999999999999</v>
      </c>
      <c r="P2793" s="6">
        <f t="shared" si="216"/>
        <v>73.214285714285708</v>
      </c>
      <c r="Q2793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 s="6">
        <f t="shared" si="219"/>
        <v>30.266678240746842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15"/>
        <v>107.60000000000001</v>
      </c>
      <c r="P2794" s="6">
        <f t="shared" si="216"/>
        <v>89.666666666666671</v>
      </c>
      <c r="Q2794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 s="6">
        <f t="shared" si="219"/>
        <v>45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15"/>
        <v>110.5675</v>
      </c>
      <c r="P2795" s="6">
        <f t="shared" si="216"/>
        <v>151.4623287671233</v>
      </c>
      <c r="Q2795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 s="6">
        <f t="shared" si="219"/>
        <v>30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15"/>
        <v>150</v>
      </c>
      <c r="P2796" s="6">
        <f t="shared" si="216"/>
        <v>25</v>
      </c>
      <c r="Q2796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 s="6">
        <f t="shared" si="219"/>
        <v>16.100011574075324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15"/>
        <v>104.28571428571429</v>
      </c>
      <c r="P2797" s="6">
        <f t="shared" si="216"/>
        <v>36.5</v>
      </c>
      <c r="Q2797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 s="6">
        <f t="shared" si="219"/>
        <v>16.43239583333343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15"/>
        <v>115.5</v>
      </c>
      <c r="P2798" s="6">
        <f t="shared" si="216"/>
        <v>44</v>
      </c>
      <c r="Q2798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 s="6">
        <f t="shared" si="219"/>
        <v>30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15"/>
        <v>102.64512500000001</v>
      </c>
      <c r="P2799" s="6">
        <f t="shared" si="216"/>
        <v>87.357553191489373</v>
      </c>
      <c r="Q2799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 s="6">
        <f t="shared" si="219"/>
        <v>30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15"/>
        <v>101.4</v>
      </c>
      <c r="P2800" s="6">
        <f t="shared" si="216"/>
        <v>36.474820143884891</v>
      </c>
      <c r="Q2800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 s="6">
        <f t="shared" si="219"/>
        <v>14.991655092599103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15"/>
        <v>116.6348</v>
      </c>
      <c r="P2801" s="6">
        <f t="shared" si="216"/>
        <v>44.859538461538463</v>
      </c>
      <c r="Q2801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 s="6">
        <f t="shared" si="219"/>
        <v>31.401967592595611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15"/>
        <v>133</v>
      </c>
      <c r="P2802" s="6">
        <f t="shared" si="216"/>
        <v>42.903225806451616</v>
      </c>
      <c r="Q2802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 s="6">
        <f t="shared" si="219"/>
        <v>60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15"/>
        <v>133.20000000000002</v>
      </c>
      <c r="P2803" s="6">
        <f t="shared" si="216"/>
        <v>51.230769230769234</v>
      </c>
      <c r="Q2803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 s="6">
        <f t="shared" si="219"/>
        <v>22.215173611111823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15"/>
        <v>101.83333333333333</v>
      </c>
      <c r="P2804" s="6">
        <f t="shared" si="216"/>
        <v>33.944444444444443</v>
      </c>
      <c r="Q2804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 s="6">
        <f t="shared" si="219"/>
        <v>30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15"/>
        <v>127.95</v>
      </c>
      <c r="P2805" s="6">
        <f t="shared" si="216"/>
        <v>90.744680851063833</v>
      </c>
      <c r="Q2805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 s="6">
        <f t="shared" si="219"/>
        <v>42.934305555550964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15"/>
        <v>114.99999999999999</v>
      </c>
      <c r="P2806" s="6">
        <f t="shared" si="216"/>
        <v>50</v>
      </c>
      <c r="Q2806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 s="6">
        <f t="shared" si="219"/>
        <v>30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15"/>
        <v>110.00000000000001</v>
      </c>
      <c r="P2807" s="6">
        <f t="shared" si="216"/>
        <v>24.444444444444443</v>
      </c>
      <c r="Q2807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 s="6">
        <f t="shared" si="219"/>
        <v>25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15"/>
        <v>112.1</v>
      </c>
      <c r="P2808" s="6">
        <f t="shared" si="216"/>
        <v>44.25</v>
      </c>
      <c r="Q2808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 s="6">
        <f t="shared" si="219"/>
        <v>36.191087962957681</v>
      </c>
    </row>
    <row r="2809" spans="1:2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15"/>
        <v>126</v>
      </c>
      <c r="P2809" s="6">
        <f t="shared" si="216"/>
        <v>67.741935483870961</v>
      </c>
      <c r="Q2809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 s="6">
        <f t="shared" si="219"/>
        <v>30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15"/>
        <v>100.24444444444444</v>
      </c>
      <c r="P2810" s="6">
        <f t="shared" si="216"/>
        <v>65.376811594202906</v>
      </c>
      <c r="Q2810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 s="6">
        <f t="shared" si="219"/>
        <v>30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15"/>
        <v>102.4</v>
      </c>
      <c r="P2811" s="6">
        <f t="shared" si="216"/>
        <v>121.9047619047619</v>
      </c>
      <c r="Q2811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 s="6">
        <f t="shared" si="219"/>
        <v>8.1135995370277669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15"/>
        <v>108.2</v>
      </c>
      <c r="P2812" s="6">
        <f t="shared" si="216"/>
        <v>47.456140350877192</v>
      </c>
      <c r="Q2812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 s="6">
        <f t="shared" si="219"/>
        <v>32.026342592595029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15"/>
        <v>100.27</v>
      </c>
      <c r="P2813" s="6">
        <f t="shared" si="216"/>
        <v>92.842592592592595</v>
      </c>
      <c r="Q2813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 s="6">
        <f t="shared" si="219"/>
        <v>30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15"/>
        <v>113.3</v>
      </c>
      <c r="P2814" s="6">
        <f t="shared" si="216"/>
        <v>68.253012048192772</v>
      </c>
      <c r="Q2814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 s="6">
        <f t="shared" si="219"/>
        <v>45.422476851861575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15"/>
        <v>127.57571428571428</v>
      </c>
      <c r="P2815" s="6">
        <f t="shared" si="216"/>
        <v>37.209583333333335</v>
      </c>
      <c r="Q2815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 s="6">
        <f t="shared" si="219"/>
        <v>25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15"/>
        <v>107.73333333333332</v>
      </c>
      <c r="P2816" s="6">
        <f t="shared" si="216"/>
        <v>25.25</v>
      </c>
      <c r="Q2816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 s="6">
        <f t="shared" si="219"/>
        <v>30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15"/>
        <v>242</v>
      </c>
      <c r="P2817" s="6">
        <f t="shared" si="216"/>
        <v>43.214285714285715</v>
      </c>
      <c r="Q2817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 s="6">
        <f t="shared" si="219"/>
        <v>30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15"/>
        <v>141.56666666666666</v>
      </c>
      <c r="P2818" s="6">
        <f t="shared" si="216"/>
        <v>25.130177514792898</v>
      </c>
      <c r="Q2818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 s="6">
        <f t="shared" si="219"/>
        <v>30.199166666672681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20">IF(D2819&lt;&gt;0, (E2819/D2819)*100, 0)</f>
        <v>130</v>
      </c>
      <c r="P2819" s="6">
        <f t="shared" ref="P2819:P2882" si="221">IF(L2819&lt;&gt;0,E2819/L2819,0)</f>
        <v>23.636363636363637</v>
      </c>
      <c r="Q2819" t="s">
        <v>8315</v>
      </c>
      <c r="R2819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 s="6">
        <f t="shared" ref="U2819:U2882" si="224">T2819-S2819</f>
        <v>40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20"/>
        <v>106.03</v>
      </c>
      <c r="P2820" s="6">
        <f t="shared" si="221"/>
        <v>103.95098039215686</v>
      </c>
      <c r="Q2820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 s="6">
        <f t="shared" si="224"/>
        <v>20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20"/>
        <v>104.80000000000001</v>
      </c>
      <c r="P2821" s="6">
        <f t="shared" si="221"/>
        <v>50.384615384615387</v>
      </c>
      <c r="Q2821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 s="6">
        <f t="shared" si="224"/>
        <v>30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20"/>
        <v>136</v>
      </c>
      <c r="P2822" s="6">
        <f t="shared" si="221"/>
        <v>13.6</v>
      </c>
      <c r="Q2822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 s="6">
        <f t="shared" si="224"/>
        <v>24.389016203698702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20"/>
        <v>100</v>
      </c>
      <c r="P2823" s="6">
        <f t="shared" si="221"/>
        <v>28.571428571428573</v>
      </c>
      <c r="Q2823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 s="6">
        <f t="shared" si="224"/>
        <v>30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20"/>
        <v>100</v>
      </c>
      <c r="P2824" s="6">
        <f t="shared" si="221"/>
        <v>63.829787234042556</v>
      </c>
      <c r="Q2824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 s="6">
        <f t="shared" si="224"/>
        <v>29.958333333343035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20"/>
        <v>124</v>
      </c>
      <c r="P2825" s="6">
        <f t="shared" si="221"/>
        <v>8.8571428571428577</v>
      </c>
      <c r="Q2825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 s="6">
        <f t="shared" si="224"/>
        <v>27.945995370369928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20"/>
        <v>116.92307692307693</v>
      </c>
      <c r="P2826" s="6">
        <f t="shared" si="221"/>
        <v>50.666666666666664</v>
      </c>
      <c r="Q2826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 s="6">
        <f t="shared" si="224"/>
        <v>31.800740740742185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20"/>
        <v>103.33333333333334</v>
      </c>
      <c r="P2827" s="6">
        <f t="shared" si="221"/>
        <v>60.784313725490193</v>
      </c>
      <c r="Q2827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 s="6">
        <f t="shared" si="224"/>
        <v>30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20"/>
        <v>107.74999999999999</v>
      </c>
      <c r="P2828" s="6">
        <f t="shared" si="221"/>
        <v>113.42105263157895</v>
      </c>
      <c r="Q2828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 s="6">
        <f t="shared" si="224"/>
        <v>24.256805555560277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20"/>
        <v>120.24999999999999</v>
      </c>
      <c r="P2829" s="6">
        <f t="shared" si="221"/>
        <v>104.56521739130434</v>
      </c>
      <c r="Q2829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 s="6">
        <f t="shared" si="224"/>
        <v>30.003865740742185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20"/>
        <v>100.37894736842105</v>
      </c>
      <c r="P2830" s="6">
        <f t="shared" si="221"/>
        <v>98.30927835051547</v>
      </c>
      <c r="Q2830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 s="6">
        <f t="shared" si="224"/>
        <v>25.693645833329356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20"/>
        <v>106.52</v>
      </c>
      <c r="P2831" s="6">
        <f t="shared" si="221"/>
        <v>35.039473684210527</v>
      </c>
      <c r="Q2831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 s="6">
        <f t="shared" si="224"/>
        <v>28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20"/>
        <v>100</v>
      </c>
      <c r="P2832" s="6">
        <f t="shared" si="221"/>
        <v>272.72727272727275</v>
      </c>
      <c r="Q2832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 s="6">
        <f t="shared" si="224"/>
        <v>12.326296296298096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20"/>
        <v>110.66666666666667</v>
      </c>
      <c r="P2833" s="6">
        <f t="shared" si="221"/>
        <v>63.846153846153847</v>
      </c>
      <c r="Q2833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 s="6">
        <f t="shared" si="224"/>
        <v>30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20"/>
        <v>114.71959999999999</v>
      </c>
      <c r="P2834" s="6">
        <f t="shared" si="221"/>
        <v>30.189368421052631</v>
      </c>
      <c r="Q2834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 s="6">
        <f t="shared" si="224"/>
        <v>28.20724537037313</v>
      </c>
    </row>
    <row r="2835" spans="1:2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20"/>
        <v>108.25925925925925</v>
      </c>
      <c r="P2835" s="6">
        <f t="shared" si="221"/>
        <v>83.51428571428572</v>
      </c>
      <c r="Q2835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 s="6">
        <f t="shared" si="224"/>
        <v>19.955636574071832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20"/>
        <v>170</v>
      </c>
      <c r="P2836" s="6">
        <f t="shared" si="221"/>
        <v>64.761904761904759</v>
      </c>
      <c r="Q2836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 s="6">
        <f t="shared" si="224"/>
        <v>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20"/>
        <v>187.09899999999999</v>
      </c>
      <c r="P2837" s="6">
        <f t="shared" si="221"/>
        <v>20.118172043010752</v>
      </c>
      <c r="Q2837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 s="6">
        <f t="shared" si="224"/>
        <v>29.296099537037662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20"/>
        <v>107.77777777777777</v>
      </c>
      <c r="P2838" s="6">
        <f t="shared" si="221"/>
        <v>44.090909090909093</v>
      </c>
      <c r="Q2838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 s="6">
        <f t="shared" si="224"/>
        <v>37.945856481477676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20"/>
        <v>100</v>
      </c>
      <c r="P2839" s="6">
        <f t="shared" si="221"/>
        <v>40.476190476190474</v>
      </c>
      <c r="Q2839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 s="6">
        <f t="shared" si="224"/>
        <v>40.041666666664241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20"/>
        <v>120.24999999999999</v>
      </c>
      <c r="P2840" s="6">
        <f t="shared" si="221"/>
        <v>44.537037037037038</v>
      </c>
      <c r="Q2840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 s="6">
        <f t="shared" si="224"/>
        <v>22.309074074073578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20"/>
        <v>111.42857142857143</v>
      </c>
      <c r="P2841" s="6">
        <f t="shared" si="221"/>
        <v>125.80645161290323</v>
      </c>
      <c r="Q2841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 s="6">
        <f t="shared" si="224"/>
        <v>22.967430555559986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20"/>
        <v>104</v>
      </c>
      <c r="P2842" s="6">
        <f t="shared" si="221"/>
        <v>19.696969696969695</v>
      </c>
      <c r="Q2842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 s="6">
        <f t="shared" si="224"/>
        <v>21.672696759254904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20"/>
        <v>1</v>
      </c>
      <c r="P2843" s="6">
        <f t="shared" si="221"/>
        <v>10</v>
      </c>
      <c r="Q2843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 s="6">
        <f t="shared" si="224"/>
        <v>60.041666666671517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20"/>
        <v>0</v>
      </c>
      <c r="P2844" s="6">
        <f t="shared" si="221"/>
        <v>0</v>
      </c>
      <c r="Q2844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 s="6">
        <f t="shared" si="224"/>
        <v>26.50584490741312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20"/>
        <v>0</v>
      </c>
      <c r="P2845" s="6">
        <f t="shared" si="221"/>
        <v>0</v>
      </c>
      <c r="Q2845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 s="6">
        <f t="shared" si="224"/>
        <v>41.428819444452529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20"/>
        <v>5.4545454545454541</v>
      </c>
      <c r="P2846" s="6">
        <f t="shared" si="221"/>
        <v>30</v>
      </c>
      <c r="Q2846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 s="6">
        <f t="shared" si="224"/>
        <v>30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20"/>
        <v>31.546666666666667</v>
      </c>
      <c r="P2847" s="6">
        <f t="shared" si="221"/>
        <v>60.666666666666664</v>
      </c>
      <c r="Q2847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 s="6">
        <f t="shared" si="224"/>
        <v>60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20"/>
        <v>0</v>
      </c>
      <c r="P2848" s="6">
        <f t="shared" si="221"/>
        <v>0</v>
      </c>
      <c r="Q2848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 s="6">
        <f t="shared" si="224"/>
        <v>45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20"/>
        <v>0</v>
      </c>
      <c r="P2849" s="6">
        <f t="shared" si="221"/>
        <v>0</v>
      </c>
      <c r="Q2849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 s="6">
        <f t="shared" si="224"/>
        <v>60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20"/>
        <v>0.2</v>
      </c>
      <c r="P2850" s="6">
        <f t="shared" si="221"/>
        <v>23.333333333333332</v>
      </c>
      <c r="Q2850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 s="6">
        <f t="shared" si="224"/>
        <v>30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20"/>
        <v>1</v>
      </c>
      <c r="P2851" s="6">
        <f t="shared" si="221"/>
        <v>5</v>
      </c>
      <c r="Q2851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 s="6">
        <f t="shared" si="224"/>
        <v>30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20"/>
        <v>3.8875000000000002</v>
      </c>
      <c r="P2852" s="6">
        <f t="shared" si="221"/>
        <v>23.923076923076923</v>
      </c>
      <c r="Q2852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 s="6">
        <f t="shared" si="224"/>
        <v>30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20"/>
        <v>0</v>
      </c>
      <c r="P2853" s="6">
        <f t="shared" si="221"/>
        <v>0</v>
      </c>
      <c r="Q2853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 s="6">
        <f t="shared" si="224"/>
        <v>8.9674884259293322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20"/>
        <v>1.9</v>
      </c>
      <c r="P2854" s="6">
        <f t="shared" si="221"/>
        <v>15.833333333333334</v>
      </c>
      <c r="Q2854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 s="6">
        <f t="shared" si="224"/>
        <v>30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20"/>
        <v>0</v>
      </c>
      <c r="P2855" s="6">
        <f t="shared" si="221"/>
        <v>0</v>
      </c>
      <c r="Q2855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 s="6">
        <f t="shared" si="224"/>
        <v>60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20"/>
        <v>41.699999999999996</v>
      </c>
      <c r="P2856" s="6">
        <f t="shared" si="221"/>
        <v>29.785714285714285</v>
      </c>
      <c r="Q2856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 s="6">
        <f t="shared" si="224"/>
        <v>20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20"/>
        <v>50</v>
      </c>
      <c r="P2857" s="6">
        <f t="shared" si="221"/>
        <v>60</v>
      </c>
      <c r="Q2857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 s="6">
        <f t="shared" si="224"/>
        <v>28.974178240736364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20"/>
        <v>4.8666666666666663</v>
      </c>
      <c r="P2858" s="6">
        <f t="shared" si="221"/>
        <v>24.333333333333332</v>
      </c>
      <c r="Q2858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 s="6">
        <f t="shared" si="224"/>
        <v>59.861030092593865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20"/>
        <v>19.736842105263158</v>
      </c>
      <c r="P2859" s="6">
        <f t="shared" si="221"/>
        <v>500</v>
      </c>
      <c r="Q2859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 s="6">
        <f t="shared" si="224"/>
        <v>59.829918981486117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20"/>
        <v>0</v>
      </c>
      <c r="P2860" s="6">
        <f t="shared" si="221"/>
        <v>0</v>
      </c>
      <c r="Q2860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 s="6">
        <f t="shared" si="224"/>
        <v>23.932696759264218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20"/>
        <v>1.7500000000000002</v>
      </c>
      <c r="P2861" s="6">
        <f t="shared" si="221"/>
        <v>35</v>
      </c>
      <c r="Q2861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 s="6">
        <f t="shared" si="224"/>
        <v>60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20"/>
        <v>6.65</v>
      </c>
      <c r="P2862" s="6">
        <f t="shared" si="221"/>
        <v>29.555555555555557</v>
      </c>
      <c r="Q2862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 s="6">
        <f t="shared" si="224"/>
        <v>60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20"/>
        <v>32</v>
      </c>
      <c r="P2863" s="6">
        <f t="shared" si="221"/>
        <v>26.666666666666668</v>
      </c>
      <c r="Q2863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 s="6">
        <f t="shared" si="224"/>
        <v>14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20"/>
        <v>0.43307086614173229</v>
      </c>
      <c r="P2864" s="6">
        <f t="shared" si="221"/>
        <v>18.333333333333332</v>
      </c>
      <c r="Q2864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 s="6">
        <f t="shared" si="224"/>
        <v>30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20"/>
        <v>0.04</v>
      </c>
      <c r="P2865" s="6">
        <f t="shared" si="221"/>
        <v>20</v>
      </c>
      <c r="Q2865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 s="6">
        <f t="shared" si="224"/>
        <v>60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20"/>
        <v>1.6</v>
      </c>
      <c r="P2866" s="6">
        <f t="shared" si="221"/>
        <v>13.333333333333334</v>
      </c>
      <c r="Q2866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 s="6">
        <f t="shared" si="224"/>
        <v>29.940659722225973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20"/>
        <v>0</v>
      </c>
      <c r="P2867" s="6">
        <f t="shared" si="221"/>
        <v>0</v>
      </c>
      <c r="Q2867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 s="6">
        <f t="shared" si="224"/>
        <v>60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20"/>
        <v>0.89999999999999991</v>
      </c>
      <c r="P2868" s="6">
        <f t="shared" si="221"/>
        <v>22.5</v>
      </c>
      <c r="Q2868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 s="6">
        <f t="shared" si="224"/>
        <v>29.961562500000582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20"/>
        <v>20.16</v>
      </c>
      <c r="P2869" s="6">
        <f t="shared" si="221"/>
        <v>50.4</v>
      </c>
      <c r="Q2869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 s="6">
        <f t="shared" si="224"/>
        <v>23.97138888889458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20"/>
        <v>42.011733333333332</v>
      </c>
      <c r="P2870" s="6">
        <f t="shared" si="221"/>
        <v>105.02933333333334</v>
      </c>
      <c r="Q2870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 s="6">
        <f t="shared" si="224"/>
        <v>30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20"/>
        <v>0.88500000000000001</v>
      </c>
      <c r="P2871" s="6">
        <f t="shared" si="221"/>
        <v>35.4</v>
      </c>
      <c r="Q2871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 s="6">
        <f t="shared" si="224"/>
        <v>30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20"/>
        <v>15</v>
      </c>
      <c r="P2872" s="6">
        <f t="shared" si="221"/>
        <v>83.333333333333329</v>
      </c>
      <c r="Q2872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 s="6">
        <f t="shared" si="224"/>
        <v>30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20"/>
        <v>4.67</v>
      </c>
      <c r="P2873" s="6">
        <f t="shared" si="221"/>
        <v>35.92307692307692</v>
      </c>
      <c r="Q2873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 s="6">
        <f t="shared" si="224"/>
        <v>20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20"/>
        <v>0</v>
      </c>
      <c r="P2874" s="6">
        <f t="shared" si="221"/>
        <v>0</v>
      </c>
      <c r="Q2874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 s="6">
        <f t="shared" si="224"/>
        <v>60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20"/>
        <v>38.119999999999997</v>
      </c>
      <c r="P2875" s="6">
        <f t="shared" si="221"/>
        <v>119.125</v>
      </c>
      <c r="Q2875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 s="6">
        <f t="shared" si="224"/>
        <v>30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20"/>
        <v>5.42</v>
      </c>
      <c r="P2876" s="6">
        <f t="shared" si="221"/>
        <v>90.333333333333329</v>
      </c>
      <c r="Q2876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 s="6">
        <f t="shared" si="224"/>
        <v>30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20"/>
        <v>3.4999999999999996E-2</v>
      </c>
      <c r="P2877" s="6">
        <f t="shared" si="221"/>
        <v>2.3333333333333335</v>
      </c>
      <c r="Q2877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 s="6">
        <f t="shared" si="224"/>
        <v>30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20"/>
        <v>0</v>
      </c>
      <c r="P2878" s="6">
        <f t="shared" si="221"/>
        <v>0</v>
      </c>
      <c r="Q2878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 s="6">
        <f t="shared" si="224"/>
        <v>30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20"/>
        <v>10.833333333333334</v>
      </c>
      <c r="P2879" s="6">
        <f t="shared" si="221"/>
        <v>108.33333333333333</v>
      </c>
      <c r="Q2879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 s="6">
        <f t="shared" si="224"/>
        <v>31.75319444444176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20"/>
        <v>2.1</v>
      </c>
      <c r="P2880" s="6">
        <f t="shared" si="221"/>
        <v>15.75</v>
      </c>
      <c r="Q2880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 s="6">
        <f t="shared" si="224"/>
        <v>60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20"/>
        <v>0.2589285714285714</v>
      </c>
      <c r="P2881" s="6">
        <f t="shared" si="221"/>
        <v>29</v>
      </c>
      <c r="Q2881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 s="6">
        <f t="shared" si="224"/>
        <v>30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20"/>
        <v>23.333333333333332</v>
      </c>
      <c r="P2882" s="6">
        <f t="shared" si="221"/>
        <v>96.551724137931032</v>
      </c>
      <c r="Q2882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 s="6">
        <f t="shared" si="224"/>
        <v>43.806111111109203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25">IF(D2883&lt;&gt;0, (E2883/D2883)*100, 0)</f>
        <v>0</v>
      </c>
      <c r="P2883" s="6">
        <f t="shared" ref="P2883:P2946" si="226">IF(L2883&lt;&gt;0,E2883/L2883,0)</f>
        <v>0</v>
      </c>
      <c r="Q2883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 s="6">
        <f t="shared" ref="U2883:U2946" si="229">T2883-S2883</f>
        <v>60.041666666664241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25"/>
        <v>33.6</v>
      </c>
      <c r="P2884" s="6">
        <f t="shared" si="226"/>
        <v>63</v>
      </c>
      <c r="Q2884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 s="6">
        <f t="shared" si="229"/>
        <v>30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25"/>
        <v>19.079999999999998</v>
      </c>
      <c r="P2885" s="6">
        <f t="shared" si="226"/>
        <v>381.6</v>
      </c>
      <c r="Q2885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 s="6">
        <f t="shared" si="229"/>
        <v>35.304432870369055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25"/>
        <v>0.41111111111111115</v>
      </c>
      <c r="P2886" s="6">
        <f t="shared" si="226"/>
        <v>46.25</v>
      </c>
      <c r="Q2886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 s="6">
        <f t="shared" si="229"/>
        <v>30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25"/>
        <v>32.5</v>
      </c>
      <c r="P2887" s="6">
        <f t="shared" si="226"/>
        <v>26</v>
      </c>
      <c r="Q2887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 s="6">
        <f t="shared" si="229"/>
        <v>29.958333333335759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25"/>
        <v>5</v>
      </c>
      <c r="P2888" s="6">
        <f t="shared" si="226"/>
        <v>10</v>
      </c>
      <c r="Q2888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 s="6">
        <f t="shared" si="229"/>
        <v>4.5330555555556202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25"/>
        <v>0.16666666666666669</v>
      </c>
      <c r="P2889" s="6">
        <f t="shared" si="226"/>
        <v>5</v>
      </c>
      <c r="Q2889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 s="6">
        <f t="shared" si="229"/>
        <v>30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25"/>
        <v>0</v>
      </c>
      <c r="P2890" s="6">
        <f t="shared" si="226"/>
        <v>0</v>
      </c>
      <c r="Q2890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 s="6">
        <f t="shared" si="229"/>
        <v>7.6724537037007394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25"/>
        <v>38.066666666666663</v>
      </c>
      <c r="P2891" s="6">
        <f t="shared" si="226"/>
        <v>81.571428571428569</v>
      </c>
      <c r="Q2891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 s="6">
        <f t="shared" si="229"/>
        <v>30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25"/>
        <v>1.05</v>
      </c>
      <c r="P2892" s="6">
        <f t="shared" si="226"/>
        <v>7</v>
      </c>
      <c r="Q2892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 s="6">
        <f t="shared" si="229"/>
        <v>28.382037037037662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25"/>
        <v>2.73</v>
      </c>
      <c r="P2893" s="6">
        <f t="shared" si="226"/>
        <v>27.3</v>
      </c>
      <c r="Q2893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 s="6">
        <f t="shared" si="229"/>
        <v>59.958333333328483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25"/>
        <v>9.0909090909090917</v>
      </c>
      <c r="P2894" s="6">
        <f t="shared" si="226"/>
        <v>29.411764705882351</v>
      </c>
      <c r="Q2894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 s="6">
        <f t="shared" si="229"/>
        <v>7.1608333333351766</v>
      </c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25"/>
        <v>0.5</v>
      </c>
      <c r="P2895" s="6">
        <f t="shared" si="226"/>
        <v>12.5</v>
      </c>
      <c r="Q2895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 s="6">
        <f t="shared" si="229"/>
        <v>59.310243055551837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25"/>
        <v>0</v>
      </c>
      <c r="P2896" s="6">
        <f t="shared" si="226"/>
        <v>0</v>
      </c>
      <c r="Q2896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 s="6">
        <f t="shared" si="229"/>
        <v>59.958333333328483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25"/>
        <v>4.5999999999999996</v>
      </c>
      <c r="P2897" s="6">
        <f t="shared" si="226"/>
        <v>5.75</v>
      </c>
      <c r="Q2897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 s="6">
        <f t="shared" si="229"/>
        <v>1.3195370370376622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25"/>
        <v>20.833333333333336</v>
      </c>
      <c r="P2898" s="6">
        <f t="shared" si="226"/>
        <v>52.083333333333336</v>
      </c>
      <c r="Q2898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 s="6">
        <f t="shared" si="229"/>
        <v>14.341192129628325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25"/>
        <v>4.583333333333333</v>
      </c>
      <c r="P2899" s="6">
        <f t="shared" si="226"/>
        <v>183.33333333333334</v>
      </c>
      <c r="Q2899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 s="6">
        <f t="shared" si="229"/>
        <v>29.99869212962949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25"/>
        <v>4.2133333333333338</v>
      </c>
      <c r="P2900" s="6">
        <f t="shared" si="226"/>
        <v>26.333333333333332</v>
      </c>
      <c r="Q2900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 s="6">
        <f t="shared" si="229"/>
        <v>30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25"/>
        <v>0</v>
      </c>
      <c r="P2901" s="6">
        <f t="shared" si="226"/>
        <v>0</v>
      </c>
      <c r="Q2901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 s="6">
        <f t="shared" si="229"/>
        <v>60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25"/>
        <v>61.909090909090914</v>
      </c>
      <c r="P2902" s="6">
        <f t="shared" si="226"/>
        <v>486.42857142857144</v>
      </c>
      <c r="Q2902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 s="6">
        <f t="shared" si="229"/>
        <v>30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25"/>
        <v>0.8</v>
      </c>
      <c r="P2903" s="6">
        <f t="shared" si="226"/>
        <v>3</v>
      </c>
      <c r="Q2903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 s="6">
        <f t="shared" si="229"/>
        <v>60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25"/>
        <v>1.6666666666666666E-2</v>
      </c>
      <c r="P2904" s="6">
        <f t="shared" si="226"/>
        <v>25</v>
      </c>
      <c r="Q2904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 s="6">
        <f t="shared" si="229"/>
        <v>30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25"/>
        <v>0.77999999999999992</v>
      </c>
      <c r="P2905" s="6">
        <f t="shared" si="226"/>
        <v>9.75</v>
      </c>
      <c r="Q2905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 s="6">
        <f t="shared" si="229"/>
        <v>60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25"/>
        <v>5</v>
      </c>
      <c r="P2906" s="6">
        <f t="shared" si="226"/>
        <v>18.75</v>
      </c>
      <c r="Q2906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 s="6">
        <f t="shared" si="229"/>
        <v>11.532048611108621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25"/>
        <v>17.771428571428572</v>
      </c>
      <c r="P2907" s="6">
        <f t="shared" si="226"/>
        <v>36.588235294117645</v>
      </c>
      <c r="Q2907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 s="6">
        <f t="shared" si="229"/>
        <v>14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25"/>
        <v>9.4166666666666661</v>
      </c>
      <c r="P2908" s="6">
        <f t="shared" si="226"/>
        <v>80.714285714285708</v>
      </c>
      <c r="Q2908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 s="6">
        <f t="shared" si="229"/>
        <v>17.392754629632691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25"/>
        <v>0.08</v>
      </c>
      <c r="P2909" s="6">
        <f t="shared" si="226"/>
        <v>1</v>
      </c>
      <c r="Q2909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 s="6">
        <f t="shared" si="229"/>
        <v>60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25"/>
        <v>2.75</v>
      </c>
      <c r="P2910" s="6">
        <f t="shared" si="226"/>
        <v>52.8</v>
      </c>
      <c r="Q2910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 s="6">
        <f t="shared" si="229"/>
        <v>30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25"/>
        <v>1.1111111111111112E-2</v>
      </c>
      <c r="P2911" s="6">
        <f t="shared" si="226"/>
        <v>20</v>
      </c>
      <c r="Q2911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 s="6">
        <f t="shared" si="229"/>
        <v>39.55739583333343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25"/>
        <v>3.3333333333333335E-3</v>
      </c>
      <c r="P2912" s="6">
        <f t="shared" si="226"/>
        <v>1</v>
      </c>
      <c r="Q2912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 s="6">
        <f t="shared" si="229"/>
        <v>60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25"/>
        <v>36.5</v>
      </c>
      <c r="P2913" s="6">
        <f t="shared" si="226"/>
        <v>46.928571428571431</v>
      </c>
      <c r="Q2913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 s="6">
        <f t="shared" si="229"/>
        <v>40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25"/>
        <v>14.058171745152354</v>
      </c>
      <c r="P2914" s="6">
        <f t="shared" si="226"/>
        <v>78.07692307692308</v>
      </c>
      <c r="Q2914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 s="6">
        <f t="shared" si="229"/>
        <v>30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25"/>
        <v>0.02</v>
      </c>
      <c r="P2915" s="6">
        <f t="shared" si="226"/>
        <v>1</v>
      </c>
      <c r="Q2915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 s="6">
        <f t="shared" si="229"/>
        <v>60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25"/>
        <v>4.0000000000000001E-3</v>
      </c>
      <c r="P2916" s="6">
        <f t="shared" si="226"/>
        <v>1</v>
      </c>
      <c r="Q2916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 s="6">
        <f t="shared" si="229"/>
        <v>59.958333333335759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25"/>
        <v>61.1</v>
      </c>
      <c r="P2917" s="6">
        <f t="shared" si="226"/>
        <v>203.66666666666666</v>
      </c>
      <c r="Q2917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 s="6">
        <f t="shared" si="229"/>
        <v>29.958333333328483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25"/>
        <v>7.8378378378378386</v>
      </c>
      <c r="P2918" s="6">
        <f t="shared" si="226"/>
        <v>20.714285714285715</v>
      </c>
      <c r="Q2918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 s="6">
        <f t="shared" si="229"/>
        <v>23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25"/>
        <v>21.85</v>
      </c>
      <c r="P2919" s="6">
        <f t="shared" si="226"/>
        <v>48.555555555555557</v>
      </c>
      <c r="Q2919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 s="6">
        <f t="shared" si="229"/>
        <v>18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25"/>
        <v>27.24</v>
      </c>
      <c r="P2920" s="6">
        <f t="shared" si="226"/>
        <v>68.099999999999994</v>
      </c>
      <c r="Q2920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 s="6">
        <f t="shared" si="229"/>
        <v>28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25"/>
        <v>8.5</v>
      </c>
      <c r="P2921" s="6">
        <f t="shared" si="226"/>
        <v>8.5</v>
      </c>
      <c r="Q2921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 s="6">
        <f t="shared" si="229"/>
        <v>30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25"/>
        <v>26.840000000000003</v>
      </c>
      <c r="P2922" s="6">
        <f t="shared" si="226"/>
        <v>51.615384615384613</v>
      </c>
      <c r="Q2922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 s="6">
        <f t="shared" si="229"/>
        <v>29.958333333328483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25"/>
        <v>129</v>
      </c>
      <c r="P2923" s="6">
        <f t="shared" si="226"/>
        <v>43</v>
      </c>
      <c r="Q2923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 s="6">
        <f t="shared" si="229"/>
        <v>30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25"/>
        <v>100</v>
      </c>
      <c r="P2924" s="6">
        <f t="shared" si="226"/>
        <v>83.333333333333329</v>
      </c>
      <c r="Q2924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 s="6">
        <f t="shared" si="229"/>
        <v>45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25"/>
        <v>100</v>
      </c>
      <c r="P2925" s="6">
        <f t="shared" si="226"/>
        <v>30</v>
      </c>
      <c r="Q2925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 s="6">
        <f t="shared" si="229"/>
        <v>14.972465277780429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25"/>
        <v>103.2</v>
      </c>
      <c r="P2926" s="6">
        <f t="shared" si="226"/>
        <v>175.51020408163265</v>
      </c>
      <c r="Q2926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 s="6">
        <f t="shared" si="229"/>
        <v>29.609143518522615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25"/>
        <v>102.44597777777777</v>
      </c>
      <c r="P2927" s="6">
        <f t="shared" si="226"/>
        <v>231.66175879396985</v>
      </c>
      <c r="Q2927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 s="6">
        <f t="shared" si="229"/>
        <v>30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25"/>
        <v>125</v>
      </c>
      <c r="P2928" s="6">
        <f t="shared" si="226"/>
        <v>75</v>
      </c>
      <c r="Q2928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 s="6">
        <f t="shared" si="229"/>
        <v>14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25"/>
        <v>130.83333333333334</v>
      </c>
      <c r="P2929" s="6">
        <f t="shared" si="226"/>
        <v>112.14285714285714</v>
      </c>
      <c r="Q2929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 s="6">
        <f t="shared" si="229"/>
        <v>28.539016203707433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25"/>
        <v>100</v>
      </c>
      <c r="P2930" s="6">
        <f t="shared" si="226"/>
        <v>41.666666666666664</v>
      </c>
      <c r="Q2930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 s="6">
        <f t="shared" si="229"/>
        <v>30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25"/>
        <v>102.06937499999999</v>
      </c>
      <c r="P2931" s="6">
        <f t="shared" si="226"/>
        <v>255.17343750000001</v>
      </c>
      <c r="Q2931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 s="6">
        <f t="shared" si="229"/>
        <v>30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25"/>
        <v>100.92000000000002</v>
      </c>
      <c r="P2932" s="6">
        <f t="shared" si="226"/>
        <v>162.7741935483871</v>
      </c>
      <c r="Q2932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 s="6">
        <f t="shared" si="229"/>
        <v>30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25"/>
        <v>106</v>
      </c>
      <c r="P2933" s="6">
        <f t="shared" si="226"/>
        <v>88.333333333333329</v>
      </c>
      <c r="Q2933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 s="6">
        <f t="shared" si="229"/>
        <v>24.964317129633855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25"/>
        <v>105.0967741935484</v>
      </c>
      <c r="P2934" s="6">
        <f t="shared" si="226"/>
        <v>85.736842105263165</v>
      </c>
      <c r="Q2934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 s="6">
        <f t="shared" si="229"/>
        <v>31.293553240735491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25"/>
        <v>102.76</v>
      </c>
      <c r="P2935" s="6">
        <f t="shared" si="226"/>
        <v>47.574074074074076</v>
      </c>
      <c r="Q2935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 s="6">
        <f t="shared" si="229"/>
        <v>30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25"/>
        <v>108</v>
      </c>
      <c r="P2936" s="6">
        <f t="shared" si="226"/>
        <v>72.972972972972968</v>
      </c>
      <c r="Q2936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 s="6">
        <f t="shared" si="229"/>
        <v>30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25"/>
        <v>100.88571428571429</v>
      </c>
      <c r="P2937" s="6">
        <f t="shared" si="226"/>
        <v>90.538461538461533</v>
      </c>
      <c r="Q2937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 s="6">
        <f t="shared" si="229"/>
        <v>58.124907407400315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25"/>
        <v>128</v>
      </c>
      <c r="P2938" s="6">
        <f t="shared" si="226"/>
        <v>37.647058823529413</v>
      </c>
      <c r="Q2938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 s="6">
        <f t="shared" si="229"/>
        <v>12.5569097222251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25"/>
        <v>133.33333333333331</v>
      </c>
      <c r="P2939" s="6">
        <f t="shared" si="226"/>
        <v>36.363636363636367</v>
      </c>
      <c r="Q2939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 s="6">
        <f t="shared" si="229"/>
        <v>30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25"/>
        <v>101.375</v>
      </c>
      <c r="P2940" s="6">
        <f t="shared" si="226"/>
        <v>126.71875</v>
      </c>
      <c r="Q2940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 s="6">
        <f t="shared" si="229"/>
        <v>30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25"/>
        <v>102.875</v>
      </c>
      <c r="P2941" s="6">
        <f t="shared" si="226"/>
        <v>329.2</v>
      </c>
      <c r="Q2941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 s="6">
        <f t="shared" si="229"/>
        <v>33.232499999998254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25"/>
        <v>107.24000000000001</v>
      </c>
      <c r="P2942" s="6">
        <f t="shared" si="226"/>
        <v>81.242424242424249</v>
      </c>
      <c r="Q2942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 s="6">
        <f t="shared" si="229"/>
        <v>40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25"/>
        <v>4.0000000000000001E-3</v>
      </c>
      <c r="P2943" s="6">
        <f t="shared" si="226"/>
        <v>1</v>
      </c>
      <c r="Q2943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 s="6">
        <f t="shared" si="229"/>
        <v>30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25"/>
        <v>20.424999999999997</v>
      </c>
      <c r="P2944" s="6">
        <f t="shared" si="226"/>
        <v>202.22772277227722</v>
      </c>
      <c r="Q2944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 s="6">
        <f t="shared" si="229"/>
        <v>20.041909722225682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25"/>
        <v>0</v>
      </c>
      <c r="P2945" s="6">
        <f t="shared" si="226"/>
        <v>0</v>
      </c>
      <c r="Q2945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 s="6">
        <f t="shared" si="229"/>
        <v>30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25"/>
        <v>1</v>
      </c>
      <c r="P2946" s="6">
        <f t="shared" si="226"/>
        <v>100</v>
      </c>
      <c r="Q2946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 s="6">
        <f t="shared" si="229"/>
        <v>30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30">IF(D2947&lt;&gt;0, (E2947/D2947)*100, 0)</f>
        <v>0</v>
      </c>
      <c r="P2947" s="6">
        <f t="shared" ref="P2947:P3010" si="231">IF(L2947&lt;&gt;0,E2947/L2947,0)</f>
        <v>0</v>
      </c>
      <c r="Q2947" t="s">
        <v>8315</v>
      </c>
      <c r="R2947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 s="6">
        <f t="shared" ref="U2947:U3010" si="234">T2947-S2947</f>
        <v>30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30"/>
        <v>0.1</v>
      </c>
      <c r="P2948" s="6">
        <f t="shared" si="231"/>
        <v>1</v>
      </c>
      <c r="Q2948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  <c r="U2948" s="6">
        <f t="shared" si="234"/>
        <v>30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30"/>
        <v>4.2880000000000003</v>
      </c>
      <c r="P2949" s="6">
        <f t="shared" si="231"/>
        <v>82.461538461538467</v>
      </c>
      <c r="Q2949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 s="6">
        <f t="shared" si="234"/>
        <v>49.153854166666861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30"/>
        <v>4.8000000000000004E-3</v>
      </c>
      <c r="P2950" s="6">
        <f t="shared" si="231"/>
        <v>2.6666666666666665</v>
      </c>
      <c r="Q2950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 s="6">
        <f t="shared" si="234"/>
        <v>60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30"/>
        <v>2.5</v>
      </c>
      <c r="P2951" s="6">
        <f t="shared" si="231"/>
        <v>12.5</v>
      </c>
      <c r="Q2951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 s="6">
        <f t="shared" si="234"/>
        <v>30.041666666671517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30"/>
        <v>0</v>
      </c>
      <c r="P2952" s="6">
        <f t="shared" si="231"/>
        <v>0</v>
      </c>
      <c r="Q2952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 s="6">
        <f t="shared" si="234"/>
        <v>30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30"/>
        <v>2.1919999999999997</v>
      </c>
      <c r="P2953" s="6">
        <f t="shared" si="231"/>
        <v>18.896551724137932</v>
      </c>
      <c r="Q2953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 s="6">
        <f t="shared" si="234"/>
        <v>45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30"/>
        <v>8.0250000000000004</v>
      </c>
      <c r="P2954" s="6">
        <f t="shared" si="231"/>
        <v>200.625</v>
      </c>
      <c r="Q2954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 s="6">
        <f t="shared" si="234"/>
        <v>31.476400462968741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30"/>
        <v>0.15125</v>
      </c>
      <c r="P2955" s="6">
        <f t="shared" si="231"/>
        <v>201.66666666666666</v>
      </c>
      <c r="Q2955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 s="6">
        <f t="shared" si="234"/>
        <v>30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30"/>
        <v>0</v>
      </c>
      <c r="P2956" s="6">
        <f t="shared" si="231"/>
        <v>0</v>
      </c>
      <c r="Q2956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 s="6">
        <f t="shared" si="234"/>
        <v>19.958333333343035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30"/>
        <v>59.583333333333336</v>
      </c>
      <c r="P2957" s="6">
        <f t="shared" si="231"/>
        <v>65</v>
      </c>
      <c r="Q2957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 s="6">
        <f t="shared" si="234"/>
        <v>30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30"/>
        <v>16.734177215189874</v>
      </c>
      <c r="P2958" s="6">
        <f t="shared" si="231"/>
        <v>66.099999999999994</v>
      </c>
      <c r="Q2958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 s="6">
        <f t="shared" si="234"/>
        <v>30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30"/>
        <v>1.8666666666666669</v>
      </c>
      <c r="P2959" s="6">
        <f t="shared" si="231"/>
        <v>93.333333333333329</v>
      </c>
      <c r="Q2959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 s="6">
        <f t="shared" si="234"/>
        <v>59.958333333335759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30"/>
        <v>0</v>
      </c>
      <c r="P2960" s="6">
        <f t="shared" si="231"/>
        <v>0</v>
      </c>
      <c r="Q2960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 s="6">
        <f t="shared" si="234"/>
        <v>59.958333333335759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30"/>
        <v>0</v>
      </c>
      <c r="P2961" s="6">
        <f t="shared" si="231"/>
        <v>0</v>
      </c>
      <c r="Q2961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  <c r="U2961" s="6">
        <f t="shared" si="234"/>
        <v>30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30"/>
        <v>0</v>
      </c>
      <c r="P2962" s="6">
        <f t="shared" si="231"/>
        <v>0</v>
      </c>
      <c r="Q2962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 s="6">
        <f t="shared" si="234"/>
        <v>30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30"/>
        <v>109.62</v>
      </c>
      <c r="P2963" s="6">
        <f t="shared" si="231"/>
        <v>50.75</v>
      </c>
      <c r="Q2963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 s="6">
        <f t="shared" si="234"/>
        <v>27.954178240746842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30"/>
        <v>121.8</v>
      </c>
      <c r="P2964" s="6">
        <f t="shared" si="231"/>
        <v>60.9</v>
      </c>
      <c r="Q2964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 s="6">
        <f t="shared" si="234"/>
        <v>28.046689814815181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30"/>
        <v>106.85</v>
      </c>
      <c r="P2965" s="6">
        <f t="shared" si="231"/>
        <v>109.03061224489795</v>
      </c>
      <c r="Q2965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 s="6">
        <f t="shared" si="234"/>
        <v>30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30"/>
        <v>100.71379999999999</v>
      </c>
      <c r="P2966" s="6">
        <f t="shared" si="231"/>
        <v>25.692295918367346</v>
      </c>
      <c r="Q2966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 s="6">
        <f t="shared" si="234"/>
        <v>29.987280092595029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30"/>
        <v>109.00000000000001</v>
      </c>
      <c r="P2967" s="6">
        <f t="shared" si="231"/>
        <v>41.92307692307692</v>
      </c>
      <c r="Q2967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 s="6">
        <f t="shared" si="234"/>
        <v>30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30"/>
        <v>113.63000000000001</v>
      </c>
      <c r="P2968" s="6">
        <f t="shared" si="231"/>
        <v>88.7734375</v>
      </c>
      <c r="Q2968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 s="6">
        <f t="shared" si="234"/>
        <v>30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30"/>
        <v>113.92</v>
      </c>
      <c r="P2969" s="6">
        <f t="shared" si="231"/>
        <v>80.225352112676063</v>
      </c>
      <c r="Q2969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 s="6">
        <f t="shared" si="234"/>
        <v>29.958333333335759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30"/>
        <v>106</v>
      </c>
      <c r="P2970" s="6">
        <f t="shared" si="231"/>
        <v>78.936170212765958</v>
      </c>
      <c r="Q2970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 s="6">
        <f t="shared" si="234"/>
        <v>13.642129629632109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30"/>
        <v>162.5</v>
      </c>
      <c r="P2971" s="6">
        <f t="shared" si="231"/>
        <v>95.588235294117652</v>
      </c>
      <c r="Q2971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 s="6">
        <f t="shared" si="234"/>
        <v>30.165590277785668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30"/>
        <v>106</v>
      </c>
      <c r="P2972" s="6">
        <f t="shared" si="231"/>
        <v>69.890109890109883</v>
      </c>
      <c r="Q2972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 s="6">
        <f t="shared" si="234"/>
        <v>30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30"/>
        <v>100.15624999999999</v>
      </c>
      <c r="P2973" s="6">
        <f t="shared" si="231"/>
        <v>74.534883720930239</v>
      </c>
      <c r="Q2973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 s="6">
        <f t="shared" si="234"/>
        <v>30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30"/>
        <v>105.35000000000001</v>
      </c>
      <c r="P2974" s="6">
        <f t="shared" si="231"/>
        <v>123.94117647058823</v>
      </c>
      <c r="Q2974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 s="6">
        <f t="shared" si="234"/>
        <v>14.931481481486117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30"/>
        <v>174.8</v>
      </c>
      <c r="P2975" s="6">
        <f t="shared" si="231"/>
        <v>264.84848484848487</v>
      </c>
      <c r="Q2975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 s="6">
        <f t="shared" si="234"/>
        <v>28.34828703704261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30"/>
        <v>102</v>
      </c>
      <c r="P2976" s="6">
        <f t="shared" si="231"/>
        <v>58.620689655172413</v>
      </c>
      <c r="Q2976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 s="6">
        <f t="shared" si="234"/>
        <v>28.004965277774318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30"/>
        <v>100.125</v>
      </c>
      <c r="P2977" s="6">
        <f t="shared" si="231"/>
        <v>70.884955752212392</v>
      </c>
      <c r="Q2977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 s="6">
        <f t="shared" si="234"/>
        <v>28.441134259257524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30"/>
        <v>171.42857142857142</v>
      </c>
      <c r="P2978" s="6">
        <f t="shared" si="231"/>
        <v>8.5714285714285712</v>
      </c>
      <c r="Q2978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  <c r="U2978" s="6">
        <f t="shared" si="234"/>
        <v>16.76932870370365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30"/>
        <v>113.56666666666666</v>
      </c>
      <c r="P2979" s="6">
        <f t="shared" si="231"/>
        <v>113.56666666666666</v>
      </c>
      <c r="Q2979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 s="6">
        <f t="shared" si="234"/>
        <v>59.211874999993597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30"/>
        <v>129.46666666666667</v>
      </c>
      <c r="P2980" s="6">
        <f t="shared" si="231"/>
        <v>60.6875</v>
      </c>
      <c r="Q2980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 s="6">
        <f t="shared" si="234"/>
        <v>9.6087152777763549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30"/>
        <v>101.4</v>
      </c>
      <c r="P2981" s="6">
        <f t="shared" si="231"/>
        <v>110.21739130434783</v>
      </c>
      <c r="Q2981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 s="6">
        <f t="shared" si="234"/>
        <v>16.425659722226555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30"/>
        <v>109.16666666666666</v>
      </c>
      <c r="P2982" s="6">
        <f t="shared" si="231"/>
        <v>136.45833333333334</v>
      </c>
      <c r="Q2982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 s="6">
        <f t="shared" si="234"/>
        <v>20.167476851842366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30"/>
        <v>128.92500000000001</v>
      </c>
      <c r="P2983" s="6">
        <f t="shared" si="231"/>
        <v>53.164948453608247</v>
      </c>
      <c r="Q2983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 s="6">
        <f t="shared" si="234"/>
        <v>45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30"/>
        <v>102.06</v>
      </c>
      <c r="P2984" s="6">
        <f t="shared" si="231"/>
        <v>86.491525423728817</v>
      </c>
      <c r="Q2984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  <c r="U2984" s="6">
        <f t="shared" si="234"/>
        <v>30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30"/>
        <v>146.53957758620692</v>
      </c>
      <c r="P2985" s="6">
        <f t="shared" si="231"/>
        <v>155.23827397260274</v>
      </c>
      <c r="Q2985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 s="6">
        <f t="shared" si="234"/>
        <v>60.041666666664241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30"/>
        <v>100.352</v>
      </c>
      <c r="P2986" s="6">
        <f t="shared" si="231"/>
        <v>115.08256880733946</v>
      </c>
      <c r="Q2986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 s="6">
        <f t="shared" si="234"/>
        <v>30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30"/>
        <v>121.64999999999999</v>
      </c>
      <c r="P2987" s="6">
        <f t="shared" si="231"/>
        <v>109.5945945945946</v>
      </c>
      <c r="Q2987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 s="6">
        <f t="shared" si="234"/>
        <v>19.192962962973979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30"/>
        <v>105.5</v>
      </c>
      <c r="P2988" s="6">
        <f t="shared" si="231"/>
        <v>45.214285714285715</v>
      </c>
      <c r="Q2988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  <c r="U2988" s="6">
        <f t="shared" si="234"/>
        <v>59.958333333328483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30"/>
        <v>110.4008</v>
      </c>
      <c r="P2989" s="6">
        <f t="shared" si="231"/>
        <v>104.15169811320754</v>
      </c>
      <c r="Q2989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 s="6">
        <f t="shared" si="234"/>
        <v>28.692696759258979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30"/>
        <v>100</v>
      </c>
      <c r="P2990" s="6">
        <f t="shared" si="231"/>
        <v>35.714285714285715</v>
      </c>
      <c r="Q2990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  <c r="U2990" s="6">
        <f t="shared" si="234"/>
        <v>30</v>
      </c>
    </row>
    <row r="2991" spans="1:2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30"/>
        <v>176.535</v>
      </c>
      <c r="P2991" s="6">
        <f t="shared" si="231"/>
        <v>96.997252747252745</v>
      </c>
      <c r="Q2991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 s="6">
        <f t="shared" si="234"/>
        <v>22.187245370369055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30"/>
        <v>100</v>
      </c>
      <c r="P2992" s="6">
        <f t="shared" si="231"/>
        <v>370.37037037037038</v>
      </c>
      <c r="Q2992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 s="6">
        <f t="shared" si="234"/>
        <v>35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30"/>
        <v>103.29411764705883</v>
      </c>
      <c r="P2993" s="6">
        <f t="shared" si="231"/>
        <v>94.408602150537632</v>
      </c>
      <c r="Q2993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 s="6">
        <f t="shared" si="234"/>
        <v>22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30"/>
        <v>104.5</v>
      </c>
      <c r="P2994" s="6">
        <f t="shared" si="231"/>
        <v>48.984375</v>
      </c>
      <c r="Q2994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 s="6">
        <f t="shared" si="234"/>
        <v>30</v>
      </c>
    </row>
    <row r="2995" spans="1:2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30"/>
        <v>100.29999999999998</v>
      </c>
      <c r="P2995" s="6">
        <f t="shared" si="231"/>
        <v>45.590909090909093</v>
      </c>
      <c r="Q2995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 s="6">
        <f t="shared" si="234"/>
        <v>30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30"/>
        <v>457.74666666666673</v>
      </c>
      <c r="P2996" s="6">
        <f t="shared" si="231"/>
        <v>23.275254237288134</v>
      </c>
      <c r="Q2996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  <c r="U2996" s="6">
        <f t="shared" si="234"/>
        <v>30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30"/>
        <v>104.96000000000001</v>
      </c>
      <c r="P2997" s="6">
        <f t="shared" si="231"/>
        <v>63.2289156626506</v>
      </c>
      <c r="Q2997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 s="6">
        <f t="shared" si="234"/>
        <v>30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30"/>
        <v>171.94285714285715</v>
      </c>
      <c r="P2998" s="6">
        <f t="shared" si="231"/>
        <v>153.5204081632653</v>
      </c>
      <c r="Q2998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 s="6">
        <f t="shared" si="234"/>
        <v>60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30"/>
        <v>103.73000000000002</v>
      </c>
      <c r="P2999" s="6">
        <f t="shared" si="231"/>
        <v>90.2</v>
      </c>
      <c r="Q2999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 s="6">
        <f t="shared" si="234"/>
        <v>17.473923611112696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30"/>
        <v>103.029</v>
      </c>
      <c r="P3000" s="6">
        <f t="shared" si="231"/>
        <v>118.97113163972287</v>
      </c>
      <c r="Q3000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 s="6">
        <f t="shared" si="234"/>
        <v>27.990405092597939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30"/>
        <v>118.88888888888889</v>
      </c>
      <c r="P3001" s="6">
        <f t="shared" si="231"/>
        <v>80.25</v>
      </c>
      <c r="Q3001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 s="6">
        <f t="shared" si="234"/>
        <v>14.343055555553292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30"/>
        <v>100</v>
      </c>
      <c r="P3002" s="6">
        <f t="shared" si="231"/>
        <v>62.5</v>
      </c>
      <c r="Q3002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 s="6">
        <f t="shared" si="234"/>
        <v>13.922800925924093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30"/>
        <v>318.69988910451895</v>
      </c>
      <c r="P3003" s="6">
        <f t="shared" si="231"/>
        <v>131.37719999999999</v>
      </c>
      <c r="Q3003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 s="6">
        <f t="shared" si="234"/>
        <v>30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30"/>
        <v>108.50614285714286</v>
      </c>
      <c r="P3004" s="6">
        <f t="shared" si="231"/>
        <v>73.032980769230775</v>
      </c>
      <c r="Q3004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 s="6">
        <f t="shared" si="234"/>
        <v>30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30"/>
        <v>101.16666666666667</v>
      </c>
      <c r="P3005" s="6">
        <f t="shared" si="231"/>
        <v>178.52941176470588</v>
      </c>
      <c r="Q3005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 s="6">
        <f t="shared" si="234"/>
        <v>31.400046296294022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30"/>
        <v>112.815</v>
      </c>
      <c r="P3006" s="6">
        <f t="shared" si="231"/>
        <v>162.90974729241879</v>
      </c>
      <c r="Q3006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 s="6">
        <f t="shared" si="234"/>
        <v>30.041666666664241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30"/>
        <v>120.49622641509434</v>
      </c>
      <c r="P3007" s="6">
        <f t="shared" si="231"/>
        <v>108.24237288135593</v>
      </c>
      <c r="Q3007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 s="6">
        <f t="shared" si="234"/>
        <v>30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30"/>
        <v>107.74999999999999</v>
      </c>
      <c r="P3008" s="6">
        <f t="shared" si="231"/>
        <v>88.865979381443296</v>
      </c>
      <c r="Q3008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 s="6">
        <f t="shared" si="234"/>
        <v>30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30"/>
        <v>180</v>
      </c>
      <c r="P3009" s="6">
        <f t="shared" si="231"/>
        <v>54</v>
      </c>
      <c r="Q3009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 s="6">
        <f t="shared" si="234"/>
        <v>21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30"/>
        <v>101.16666666666667</v>
      </c>
      <c r="P3010" s="6">
        <f t="shared" si="231"/>
        <v>116.73076923076923</v>
      </c>
      <c r="Q3010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 s="6">
        <f t="shared" si="234"/>
        <v>30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35">IF(D3011&lt;&gt;0, (E3011/D3011)*100, 0)</f>
        <v>119.756</v>
      </c>
      <c r="P3011" s="6">
        <f t="shared" ref="P3011:P3074" si="236">IF(L3011&lt;&gt;0,E3011/L3011,0)</f>
        <v>233.8984375</v>
      </c>
      <c r="Q3011" t="s">
        <v>8315</v>
      </c>
      <c r="R3011" t="s">
        <v>8355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 s="6">
        <f t="shared" ref="U3011:U3074" si="239">T3011-S3011</f>
        <v>30.041666666671517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35"/>
        <v>158</v>
      </c>
      <c r="P3012" s="6">
        <f t="shared" si="236"/>
        <v>158</v>
      </c>
      <c r="Q3012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 s="6">
        <f t="shared" si="239"/>
        <v>60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35"/>
        <v>123.66666666666666</v>
      </c>
      <c r="P3013" s="6">
        <f t="shared" si="236"/>
        <v>14.84</v>
      </c>
      <c r="Q3013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 s="6">
        <f t="shared" si="239"/>
        <v>27.488703703704232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35"/>
        <v>117.12499999999999</v>
      </c>
      <c r="P3014" s="6">
        <f t="shared" si="236"/>
        <v>85.181818181818187</v>
      </c>
      <c r="Q3014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 s="6">
        <f t="shared" si="239"/>
        <v>21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35"/>
        <v>156.96</v>
      </c>
      <c r="P3015" s="6">
        <f t="shared" si="236"/>
        <v>146.69158878504672</v>
      </c>
      <c r="Q3015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 s="6">
        <f t="shared" si="239"/>
        <v>30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35"/>
        <v>113.104</v>
      </c>
      <c r="P3016" s="6">
        <f t="shared" si="236"/>
        <v>50.764811490125673</v>
      </c>
      <c r="Q3016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 s="6">
        <f t="shared" si="239"/>
        <v>28.084722222221899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35"/>
        <v>103.17647058823529</v>
      </c>
      <c r="P3017" s="6">
        <f t="shared" si="236"/>
        <v>87.7</v>
      </c>
      <c r="Q3017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 s="6">
        <f t="shared" si="239"/>
        <v>15.43937499999447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35"/>
        <v>102.61176470588236</v>
      </c>
      <c r="P3018" s="6">
        <f t="shared" si="236"/>
        <v>242.27777777777777</v>
      </c>
      <c r="Q3018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 s="6">
        <f t="shared" si="239"/>
        <v>60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35"/>
        <v>105.84090909090908</v>
      </c>
      <c r="P3019" s="6">
        <f t="shared" si="236"/>
        <v>146.44654088050314</v>
      </c>
      <c r="Q3019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 s="6">
        <f t="shared" si="239"/>
        <v>30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35"/>
        <v>100.71428571428571</v>
      </c>
      <c r="P3020" s="6">
        <f t="shared" si="236"/>
        <v>103.17073170731707</v>
      </c>
      <c r="Q3020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 s="6">
        <f t="shared" si="239"/>
        <v>42.618333333331975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35"/>
        <v>121.23333333333332</v>
      </c>
      <c r="P3021" s="6">
        <f t="shared" si="236"/>
        <v>80.464601769911511</v>
      </c>
      <c r="Q3021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 s="6">
        <f t="shared" si="239"/>
        <v>27.291435185186856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35"/>
        <v>100.57142857142858</v>
      </c>
      <c r="P3022" s="6">
        <f t="shared" si="236"/>
        <v>234.66666666666666</v>
      </c>
      <c r="Q3022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 s="6">
        <f t="shared" si="239"/>
        <v>60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35"/>
        <v>116.02222222222223</v>
      </c>
      <c r="P3023" s="6">
        <f t="shared" si="236"/>
        <v>50.689320388349515</v>
      </c>
      <c r="Q3023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 s="6">
        <f t="shared" si="239"/>
        <v>35.630451388889924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35"/>
        <v>100.88</v>
      </c>
      <c r="P3024" s="6">
        <f t="shared" si="236"/>
        <v>162.70967741935485</v>
      </c>
      <c r="Q3024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 s="6">
        <f t="shared" si="239"/>
        <v>45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35"/>
        <v>103</v>
      </c>
      <c r="P3025" s="6">
        <f t="shared" si="236"/>
        <v>120.16666666666667</v>
      </c>
      <c r="Q3025" t="s">
        <v>8315</v>
      </c>
      <c r="R3025" t="s">
        <v>8355</v>
      </c>
      <c r="S3025" s="12">
        <f t="shared" si="237"/>
        <v>42121.675763888896</v>
      </c>
      <c r="T3025" s="12">
        <f t="shared" si="238"/>
        <v>42166.675763888896</v>
      </c>
      <c r="U3025" s="6">
        <f t="shared" si="239"/>
        <v>45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35"/>
        <v>246.42</v>
      </c>
      <c r="P3026" s="6">
        <f t="shared" si="236"/>
        <v>67.697802197802204</v>
      </c>
      <c r="Q3026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 s="6">
        <f t="shared" si="239"/>
        <v>30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35"/>
        <v>302.2</v>
      </c>
      <c r="P3027" s="6">
        <f t="shared" si="236"/>
        <v>52.103448275862071</v>
      </c>
      <c r="Q3027" t="s">
        <v>8315</v>
      </c>
      <c r="R3027" t="s">
        <v>8355</v>
      </c>
      <c r="S3027" s="12">
        <f t="shared" si="237"/>
        <v>41761.509409722225</v>
      </c>
      <c r="T3027" s="12">
        <f t="shared" si="238"/>
        <v>41789.666666666664</v>
      </c>
      <c r="U3027" s="6">
        <f t="shared" si="239"/>
        <v>28.157256944439723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35"/>
        <v>143.33333333333334</v>
      </c>
      <c r="P3028" s="6">
        <f t="shared" si="236"/>
        <v>51.6</v>
      </c>
      <c r="Q3028" t="s">
        <v>8315</v>
      </c>
      <c r="R3028" t="s">
        <v>8355</v>
      </c>
      <c r="S3028" s="12">
        <f t="shared" si="237"/>
        <v>42783.459398148145</v>
      </c>
      <c r="T3028" s="12">
        <f t="shared" si="238"/>
        <v>42797.459398148145</v>
      </c>
      <c r="U3028" s="6">
        <f t="shared" si="239"/>
        <v>14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35"/>
        <v>131.44</v>
      </c>
      <c r="P3029" s="6">
        <f t="shared" si="236"/>
        <v>164.3</v>
      </c>
      <c r="Q3029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 s="6">
        <f t="shared" si="239"/>
        <v>29.958333333328483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35"/>
        <v>168.01999999999998</v>
      </c>
      <c r="P3030" s="6">
        <f t="shared" si="236"/>
        <v>84.858585858585855</v>
      </c>
      <c r="Q3030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 s="6">
        <f t="shared" si="239"/>
        <v>30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35"/>
        <v>109.67666666666666</v>
      </c>
      <c r="P3031" s="6">
        <f t="shared" si="236"/>
        <v>94.548850574712645</v>
      </c>
      <c r="Q3031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 s="6">
        <f t="shared" si="239"/>
        <v>28.482094907405553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35"/>
        <v>106.6857142857143</v>
      </c>
      <c r="P3032" s="6">
        <f t="shared" si="236"/>
        <v>45.536585365853661</v>
      </c>
      <c r="Q3032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 s="6">
        <f t="shared" si="239"/>
        <v>30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35"/>
        <v>100</v>
      </c>
      <c r="P3033" s="6">
        <f t="shared" si="236"/>
        <v>51.724137931034484</v>
      </c>
      <c r="Q3033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 s="6">
        <f t="shared" si="239"/>
        <v>60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35"/>
        <v>127.2</v>
      </c>
      <c r="P3034" s="6">
        <f t="shared" si="236"/>
        <v>50.88</v>
      </c>
      <c r="Q3034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 s="6">
        <f t="shared" si="239"/>
        <v>30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35"/>
        <v>146.53333333333333</v>
      </c>
      <c r="P3035" s="6">
        <f t="shared" si="236"/>
        <v>191.13043478260869</v>
      </c>
      <c r="Q3035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 s="6">
        <f t="shared" si="239"/>
        <v>30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35"/>
        <v>112.53599999999999</v>
      </c>
      <c r="P3036" s="6">
        <f t="shared" si="236"/>
        <v>89.314285714285717</v>
      </c>
      <c r="Q3036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 s="6">
        <f t="shared" si="239"/>
        <v>30.630613425928459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35"/>
        <v>108.78684000000001</v>
      </c>
      <c r="P3037" s="6">
        <f t="shared" si="236"/>
        <v>88.588631921824103</v>
      </c>
      <c r="Q3037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 s="6">
        <f t="shared" si="239"/>
        <v>30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35"/>
        <v>126.732</v>
      </c>
      <c r="P3038" s="6">
        <f t="shared" si="236"/>
        <v>96.300911854103347</v>
      </c>
      <c r="Q3038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 s="6">
        <f t="shared" si="239"/>
        <v>35.714074074072414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35"/>
        <v>213.20000000000002</v>
      </c>
      <c r="P3039" s="6">
        <f t="shared" si="236"/>
        <v>33.3125</v>
      </c>
      <c r="Q3039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 s="6">
        <f t="shared" si="239"/>
        <v>74.314432870371093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35"/>
        <v>100.49999999999999</v>
      </c>
      <c r="P3040" s="6">
        <f t="shared" si="236"/>
        <v>37.222222222222221</v>
      </c>
      <c r="Q3040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 s="6">
        <f t="shared" si="239"/>
        <v>60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35"/>
        <v>108.71389999999998</v>
      </c>
      <c r="P3041" s="6">
        <f t="shared" si="236"/>
        <v>92.130423728813554</v>
      </c>
      <c r="Q3041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 s="6">
        <f t="shared" si="239"/>
        <v>26.538217592591536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35"/>
        <v>107.5</v>
      </c>
      <c r="P3042" s="6">
        <f t="shared" si="236"/>
        <v>76.785714285714292</v>
      </c>
      <c r="Q3042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 s="6">
        <f t="shared" si="239"/>
        <v>4.1664236111100763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35"/>
        <v>110.48192771084338</v>
      </c>
      <c r="P3043" s="6">
        <f t="shared" si="236"/>
        <v>96.526315789473685</v>
      </c>
      <c r="Q3043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 s="6">
        <f t="shared" si="239"/>
        <v>30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35"/>
        <v>128</v>
      </c>
      <c r="P3044" s="6">
        <f t="shared" si="236"/>
        <v>51.891891891891895</v>
      </c>
      <c r="Q3044" t="s">
        <v>8315</v>
      </c>
      <c r="R3044" t="s">
        <v>8355</v>
      </c>
      <c r="S3044" s="12">
        <f t="shared" si="237"/>
        <v>42253.688043981485</v>
      </c>
      <c r="T3044" s="12">
        <f t="shared" si="238"/>
        <v>42283.688043981485</v>
      </c>
      <c r="U3044" s="6">
        <f t="shared" si="239"/>
        <v>30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35"/>
        <v>110.00666666666667</v>
      </c>
      <c r="P3045" s="6">
        <f t="shared" si="236"/>
        <v>128.9140625</v>
      </c>
      <c r="Q3045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 s="6">
        <f t="shared" si="239"/>
        <v>27.047465277777519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35"/>
        <v>109.34166666666667</v>
      </c>
      <c r="P3046" s="6">
        <f t="shared" si="236"/>
        <v>84.108974358974365</v>
      </c>
      <c r="Q3046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 s="6">
        <f t="shared" si="239"/>
        <v>15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35"/>
        <v>132.70650000000001</v>
      </c>
      <c r="P3047" s="6">
        <f t="shared" si="236"/>
        <v>82.941562500000003</v>
      </c>
      <c r="Q3047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 s="6">
        <f t="shared" si="239"/>
        <v>30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35"/>
        <v>190.84810126582278</v>
      </c>
      <c r="P3048" s="6">
        <f t="shared" si="236"/>
        <v>259.94827586206895</v>
      </c>
      <c r="Q3048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 s="6">
        <f t="shared" si="239"/>
        <v>29.399699074070668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35"/>
        <v>149</v>
      </c>
      <c r="P3049" s="6">
        <f t="shared" si="236"/>
        <v>37.25</v>
      </c>
      <c r="Q3049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 s="6">
        <f t="shared" si="239"/>
        <v>43.563726851847605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35"/>
        <v>166.4</v>
      </c>
      <c r="P3050" s="6">
        <f t="shared" si="236"/>
        <v>177.02127659574469</v>
      </c>
      <c r="Q3050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 s="6">
        <f t="shared" si="239"/>
        <v>28.989097222227429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35"/>
        <v>106.66666666666667</v>
      </c>
      <c r="P3051" s="6">
        <f t="shared" si="236"/>
        <v>74.074074074074076</v>
      </c>
      <c r="Q3051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 s="6">
        <f t="shared" si="239"/>
        <v>30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35"/>
        <v>106</v>
      </c>
      <c r="P3052" s="6">
        <f t="shared" si="236"/>
        <v>70.666666666666671</v>
      </c>
      <c r="Q3052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 s="6">
        <f t="shared" si="239"/>
        <v>30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35"/>
        <v>23.62857142857143</v>
      </c>
      <c r="P3053" s="6">
        <f t="shared" si="236"/>
        <v>23.62857142857143</v>
      </c>
      <c r="Q3053" t="s">
        <v>8315</v>
      </c>
      <c r="R3053" t="s">
        <v>8355</v>
      </c>
      <c r="S3053" s="12">
        <f t="shared" si="237"/>
        <v>42744.416030092587</v>
      </c>
      <c r="T3053" s="12">
        <f t="shared" si="238"/>
        <v>42774.416030092587</v>
      </c>
      <c r="U3053" s="6">
        <f t="shared" si="239"/>
        <v>30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35"/>
        <v>0.15</v>
      </c>
      <c r="P3054" s="6">
        <f t="shared" si="236"/>
        <v>37.5</v>
      </c>
      <c r="Q3054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 s="6">
        <f t="shared" si="239"/>
        <v>29.995902777780429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35"/>
        <v>0.4</v>
      </c>
      <c r="P3055" s="6">
        <f t="shared" si="236"/>
        <v>13.333333333333334</v>
      </c>
      <c r="Q3055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 s="6">
        <f t="shared" si="239"/>
        <v>51.404247685190057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35"/>
        <v>0</v>
      </c>
      <c r="P3056" s="6">
        <f t="shared" si="236"/>
        <v>0</v>
      </c>
      <c r="Q3056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 s="6">
        <f t="shared" si="239"/>
        <v>37.211643518516212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35"/>
        <v>5.0000000000000001E-3</v>
      </c>
      <c r="P3057" s="6">
        <f t="shared" si="236"/>
        <v>1</v>
      </c>
      <c r="Q3057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 s="6">
        <f t="shared" si="239"/>
        <v>60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35"/>
        <v>0</v>
      </c>
      <c r="P3058" s="6">
        <f t="shared" si="236"/>
        <v>0</v>
      </c>
      <c r="Q3058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 s="6">
        <f t="shared" si="239"/>
        <v>60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35"/>
        <v>0</v>
      </c>
      <c r="P3059" s="6">
        <f t="shared" si="236"/>
        <v>0</v>
      </c>
      <c r="Q3059" t="s">
        <v>8315</v>
      </c>
      <c r="R3059" t="s">
        <v>8355</v>
      </c>
      <c r="S3059" s="12">
        <f t="shared" si="237"/>
        <v>42433.650590277779</v>
      </c>
      <c r="T3059" s="12">
        <f t="shared" si="238"/>
        <v>42463.608923611115</v>
      </c>
      <c r="U3059" s="6">
        <f t="shared" si="239"/>
        <v>29.958333333335759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35"/>
        <v>1.6666666666666666E-2</v>
      </c>
      <c r="P3060" s="6">
        <f t="shared" si="236"/>
        <v>1</v>
      </c>
      <c r="Q3060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 s="6">
        <f t="shared" si="239"/>
        <v>50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35"/>
        <v>3.0066666666666664</v>
      </c>
      <c r="P3061" s="6">
        <f t="shared" si="236"/>
        <v>41</v>
      </c>
      <c r="Q3061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 s="6">
        <f t="shared" si="239"/>
        <v>30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35"/>
        <v>0.15227272727272728</v>
      </c>
      <c r="P3062" s="6">
        <f t="shared" si="236"/>
        <v>55.833333333333336</v>
      </c>
      <c r="Q3062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 s="6">
        <f t="shared" si="239"/>
        <v>30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35"/>
        <v>0</v>
      </c>
      <c r="P3063" s="6">
        <f t="shared" si="236"/>
        <v>0</v>
      </c>
      <c r="Q3063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 s="6">
        <f t="shared" si="239"/>
        <v>30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35"/>
        <v>66.84</v>
      </c>
      <c r="P3064" s="6">
        <f t="shared" si="236"/>
        <v>99.761194029850742</v>
      </c>
      <c r="Q3064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 s="6">
        <f t="shared" si="239"/>
        <v>29.214212962964666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35"/>
        <v>19.566666666666666</v>
      </c>
      <c r="P3065" s="6">
        <f t="shared" si="236"/>
        <v>25.521739130434781</v>
      </c>
      <c r="Q3065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 s="6">
        <f t="shared" si="239"/>
        <v>35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35"/>
        <v>11.294666666666666</v>
      </c>
      <c r="P3066" s="6">
        <f t="shared" si="236"/>
        <v>117.65277777777777</v>
      </c>
      <c r="Q3066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 s="6">
        <f t="shared" si="239"/>
        <v>31.160810185188893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35"/>
        <v>0.04</v>
      </c>
      <c r="P3067" s="6">
        <f t="shared" si="236"/>
        <v>5</v>
      </c>
      <c r="Q3067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 s="6">
        <f t="shared" si="239"/>
        <v>25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35"/>
        <v>11.985714285714286</v>
      </c>
      <c r="P3068" s="6">
        <f t="shared" si="236"/>
        <v>2796.6666666666665</v>
      </c>
      <c r="Q3068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 s="6">
        <f t="shared" si="239"/>
        <v>30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35"/>
        <v>2.5</v>
      </c>
      <c r="P3069" s="6">
        <f t="shared" si="236"/>
        <v>200</v>
      </c>
      <c r="Q3069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 s="6">
        <f t="shared" si="239"/>
        <v>30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35"/>
        <v>6.9999999999999993E-2</v>
      </c>
      <c r="P3070" s="6">
        <f t="shared" si="236"/>
        <v>87.5</v>
      </c>
      <c r="Q3070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 s="6">
        <f t="shared" si="239"/>
        <v>30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35"/>
        <v>14.099999999999998</v>
      </c>
      <c r="P3071" s="6">
        <f t="shared" si="236"/>
        <v>20.142857142857142</v>
      </c>
      <c r="Q3071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 s="6">
        <f t="shared" si="239"/>
        <v>30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35"/>
        <v>3.34</v>
      </c>
      <c r="P3072" s="6">
        <f t="shared" si="236"/>
        <v>20.875</v>
      </c>
      <c r="Q3072" t="s">
        <v>8315</v>
      </c>
      <c r="R3072" t="s">
        <v>8355</v>
      </c>
      <c r="S3072" s="12">
        <f t="shared" si="237"/>
        <v>42690.733437499999</v>
      </c>
      <c r="T3072" s="12">
        <f t="shared" si="238"/>
        <v>42711.733437499999</v>
      </c>
      <c r="U3072" s="6">
        <f t="shared" si="239"/>
        <v>21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35"/>
        <v>59.774999999999999</v>
      </c>
      <c r="P3073" s="6">
        <f t="shared" si="236"/>
        <v>61.307692307692307</v>
      </c>
      <c r="Q3073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 s="6">
        <f t="shared" si="239"/>
        <v>17.516886574070668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35"/>
        <v>1.6666666666666666E-2</v>
      </c>
      <c r="P3074" s="6">
        <f t="shared" si="236"/>
        <v>1</v>
      </c>
      <c r="Q3074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 s="6">
        <f t="shared" si="239"/>
        <v>14.383078703707724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40">IF(D3075&lt;&gt;0, (E3075/D3075)*100, 0)</f>
        <v>2.3035714285714284E-2</v>
      </c>
      <c r="P3075" s="6">
        <f t="shared" ref="P3075:P3138" si="241">IF(L3075&lt;&gt;0,E3075/L3075,0)</f>
        <v>92.142857142857139</v>
      </c>
      <c r="Q3075" t="s">
        <v>8315</v>
      </c>
      <c r="R3075" t="s">
        <v>8355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 s="6">
        <f t="shared" ref="U3075:U3138" si="244">T3075-S3075</f>
        <v>58.120833333334303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40"/>
        <v>8.8000000000000009E-2</v>
      </c>
      <c r="P3076" s="6">
        <f t="shared" si="241"/>
        <v>7.333333333333333</v>
      </c>
      <c r="Q3076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 s="6">
        <f t="shared" si="244"/>
        <v>30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40"/>
        <v>8.64</v>
      </c>
      <c r="P3077" s="6">
        <f t="shared" si="241"/>
        <v>64.8</v>
      </c>
      <c r="Q3077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 s="6">
        <f t="shared" si="244"/>
        <v>50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40"/>
        <v>15.06</v>
      </c>
      <c r="P3078" s="6">
        <f t="shared" si="241"/>
        <v>30.12</v>
      </c>
      <c r="Q3078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 s="6">
        <f t="shared" si="244"/>
        <v>60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40"/>
        <v>0.47727272727272729</v>
      </c>
      <c r="P3079" s="6">
        <f t="shared" si="241"/>
        <v>52.5</v>
      </c>
      <c r="Q3079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 s="6">
        <f t="shared" si="244"/>
        <v>30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40"/>
        <v>0.11833333333333333</v>
      </c>
      <c r="P3080" s="6">
        <f t="shared" si="241"/>
        <v>23.666666666666668</v>
      </c>
      <c r="Q3080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 s="6">
        <f t="shared" si="244"/>
        <v>30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40"/>
        <v>0.8417399858735245</v>
      </c>
      <c r="P3081" s="6">
        <f t="shared" si="241"/>
        <v>415.77777777777777</v>
      </c>
      <c r="Q3081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 s="6">
        <f t="shared" si="244"/>
        <v>29.958333333328483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40"/>
        <v>1.8799999999999997E-2</v>
      </c>
      <c r="P3082" s="6">
        <f t="shared" si="241"/>
        <v>53.714285714285715</v>
      </c>
      <c r="Q3082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 s="6">
        <f t="shared" si="244"/>
        <v>60.041666666664241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40"/>
        <v>0.21029999999999999</v>
      </c>
      <c r="P3083" s="6">
        <f t="shared" si="241"/>
        <v>420.6</v>
      </c>
      <c r="Q3083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 s="6">
        <f t="shared" si="244"/>
        <v>30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40"/>
        <v>0</v>
      </c>
      <c r="P3084" s="6">
        <f t="shared" si="241"/>
        <v>0</v>
      </c>
      <c r="Q3084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 s="6">
        <f t="shared" si="244"/>
        <v>30.041666666671517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40"/>
        <v>0.27999999999999997</v>
      </c>
      <c r="P3085" s="6">
        <f t="shared" si="241"/>
        <v>18.666666666666668</v>
      </c>
      <c r="Q3085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 s="6">
        <f t="shared" si="244"/>
        <v>29.644930555557949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40"/>
        <v>11.57920670115792</v>
      </c>
      <c r="P3086" s="6">
        <f t="shared" si="241"/>
        <v>78.333333333333329</v>
      </c>
      <c r="Q3086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 s="6">
        <f t="shared" si="244"/>
        <v>29.059594907412247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40"/>
        <v>2.44</v>
      </c>
      <c r="P3087" s="6">
        <f t="shared" si="241"/>
        <v>67.777777777777771</v>
      </c>
      <c r="Q3087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 s="6">
        <f t="shared" si="244"/>
        <v>30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40"/>
        <v>0.25</v>
      </c>
      <c r="P3088" s="6">
        <f t="shared" si="241"/>
        <v>16.666666666666668</v>
      </c>
      <c r="Q3088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 s="6">
        <f t="shared" si="244"/>
        <v>60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40"/>
        <v>0.625</v>
      </c>
      <c r="P3089" s="6">
        <f t="shared" si="241"/>
        <v>62.5</v>
      </c>
      <c r="Q3089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 s="6">
        <f t="shared" si="244"/>
        <v>60.041666666664241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40"/>
        <v>0.19384615384615383</v>
      </c>
      <c r="P3090" s="6">
        <f t="shared" si="241"/>
        <v>42</v>
      </c>
      <c r="Q3090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 s="6">
        <f t="shared" si="244"/>
        <v>30.997835648144246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40"/>
        <v>23.416</v>
      </c>
      <c r="P3091" s="6">
        <f t="shared" si="241"/>
        <v>130.0888888888889</v>
      </c>
      <c r="Q3091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 s="6">
        <f t="shared" si="244"/>
        <v>31.540011574070377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40"/>
        <v>5.0808888888888886</v>
      </c>
      <c r="P3092" s="6">
        <f t="shared" si="241"/>
        <v>1270.2222222222222</v>
      </c>
      <c r="Q3092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 s="6">
        <f t="shared" si="244"/>
        <v>59.958333333335759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40"/>
        <v>15.920000000000002</v>
      </c>
      <c r="P3093" s="6">
        <f t="shared" si="241"/>
        <v>88.444444444444443</v>
      </c>
      <c r="Q3093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 s="6">
        <f t="shared" si="244"/>
        <v>30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40"/>
        <v>1.1831900000000002</v>
      </c>
      <c r="P3094" s="6">
        <f t="shared" si="241"/>
        <v>56.342380952380957</v>
      </c>
      <c r="Q3094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 s="6">
        <f t="shared" si="244"/>
        <v>37.297314814815763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40"/>
        <v>22.75</v>
      </c>
      <c r="P3095" s="6">
        <f t="shared" si="241"/>
        <v>53.529411764705884</v>
      </c>
      <c r="Q3095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 s="6">
        <f t="shared" si="244"/>
        <v>30.256932870375749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40"/>
        <v>2.5000000000000001E-2</v>
      </c>
      <c r="P3096" s="6">
        <f t="shared" si="241"/>
        <v>25</v>
      </c>
      <c r="Q3096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 s="6">
        <f t="shared" si="244"/>
        <v>60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40"/>
        <v>0.33512064343163539</v>
      </c>
      <c r="P3097" s="6">
        <f t="shared" si="241"/>
        <v>50</v>
      </c>
      <c r="Q3097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 s="6">
        <f t="shared" si="244"/>
        <v>60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40"/>
        <v>3.9750000000000001</v>
      </c>
      <c r="P3098" s="6">
        <f t="shared" si="241"/>
        <v>56.785714285714285</v>
      </c>
      <c r="Q3098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 s="6">
        <f t="shared" si="244"/>
        <v>30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40"/>
        <v>17.150000000000002</v>
      </c>
      <c r="P3099" s="6">
        <f t="shared" si="241"/>
        <v>40.833333333333336</v>
      </c>
      <c r="Q3099" t="s">
        <v>8315</v>
      </c>
      <c r="R3099" t="s">
        <v>8355</v>
      </c>
      <c r="S3099" s="12">
        <f t="shared" si="242"/>
        <v>42629.503483796296</v>
      </c>
      <c r="T3099" s="12">
        <f t="shared" si="243"/>
        <v>42650.583333333328</v>
      </c>
      <c r="U3099" s="6">
        <f t="shared" si="244"/>
        <v>21.079849537032715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40"/>
        <v>3.6080041046690612</v>
      </c>
      <c r="P3100" s="6">
        <f t="shared" si="241"/>
        <v>65.111111111111114</v>
      </c>
      <c r="Q3100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 s="6">
        <f t="shared" si="244"/>
        <v>48.219571759254904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40"/>
        <v>13.900000000000002</v>
      </c>
      <c r="P3101" s="6">
        <f t="shared" si="241"/>
        <v>55.6</v>
      </c>
      <c r="Q3101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 s="6">
        <f t="shared" si="244"/>
        <v>30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40"/>
        <v>15.225</v>
      </c>
      <c r="P3102" s="6">
        <f t="shared" si="241"/>
        <v>140.53846153846155</v>
      </c>
      <c r="Q3102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 s="6">
        <f t="shared" si="244"/>
        <v>30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40"/>
        <v>12</v>
      </c>
      <c r="P3103" s="6">
        <f t="shared" si="241"/>
        <v>25</v>
      </c>
      <c r="Q3103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 s="6">
        <f t="shared" si="244"/>
        <v>29.947025462963211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40"/>
        <v>39.112499999999997</v>
      </c>
      <c r="P3104" s="6">
        <f t="shared" si="241"/>
        <v>69.533333333333331</v>
      </c>
      <c r="Q3104" t="s">
        <v>8315</v>
      </c>
      <c r="R3104" t="s">
        <v>8355</v>
      </c>
      <c r="S3104" s="12">
        <f t="shared" si="242"/>
        <v>42555.340486111112</v>
      </c>
      <c r="T3104" s="12">
        <f t="shared" si="243"/>
        <v>42605.340486111112</v>
      </c>
      <c r="U3104" s="6">
        <f t="shared" si="244"/>
        <v>50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40"/>
        <v>0.26829268292682928</v>
      </c>
      <c r="P3105" s="6">
        <f t="shared" si="241"/>
        <v>5.5</v>
      </c>
      <c r="Q3105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 s="6">
        <f t="shared" si="244"/>
        <v>60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40"/>
        <v>29.625</v>
      </c>
      <c r="P3106" s="6">
        <f t="shared" si="241"/>
        <v>237</v>
      </c>
      <c r="Q3106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 s="6">
        <f t="shared" si="244"/>
        <v>31.174641203702777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40"/>
        <v>42.360992301112063</v>
      </c>
      <c r="P3107" s="6">
        <f t="shared" si="241"/>
        <v>79.870967741935488</v>
      </c>
      <c r="Q3107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 s="6">
        <f t="shared" si="244"/>
        <v>54.48939814815094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40"/>
        <v>4.1000000000000005</v>
      </c>
      <c r="P3108" s="6">
        <f t="shared" si="241"/>
        <v>10.25</v>
      </c>
      <c r="Q3108" t="s">
        <v>8315</v>
      </c>
      <c r="R3108" t="s">
        <v>8355</v>
      </c>
      <c r="S3108" s="12">
        <f t="shared" si="242"/>
        <v>42241.429120370376</v>
      </c>
      <c r="T3108" s="12">
        <f t="shared" si="243"/>
        <v>42263.916666666672</v>
      </c>
      <c r="U3108" s="6">
        <f t="shared" si="244"/>
        <v>22.487546296295477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40"/>
        <v>19.762499999999999</v>
      </c>
      <c r="P3109" s="6">
        <f t="shared" si="241"/>
        <v>272.58620689655174</v>
      </c>
      <c r="Q3109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 s="6">
        <f t="shared" si="244"/>
        <v>7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40"/>
        <v>5.1999999999999998E-2</v>
      </c>
      <c r="P3110" s="6">
        <f t="shared" si="241"/>
        <v>13</v>
      </c>
      <c r="Q3110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 s="6">
        <f t="shared" si="244"/>
        <v>59.958333333328483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40"/>
        <v>25.030188679245285</v>
      </c>
      <c r="P3111" s="6">
        <f t="shared" si="241"/>
        <v>58.184210526315788</v>
      </c>
      <c r="Q3111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 s="6">
        <f t="shared" si="244"/>
        <v>35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40"/>
        <v>0.04</v>
      </c>
      <c r="P3112" s="6">
        <f t="shared" si="241"/>
        <v>10</v>
      </c>
      <c r="Q3112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 s="6">
        <f t="shared" si="244"/>
        <v>40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40"/>
        <v>26.640000000000004</v>
      </c>
      <c r="P3113" s="6">
        <f t="shared" si="241"/>
        <v>70.10526315789474</v>
      </c>
      <c r="Q3113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 s="6">
        <f t="shared" si="244"/>
        <v>31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40"/>
        <v>4.7363636363636363</v>
      </c>
      <c r="P3114" s="6">
        <f t="shared" si="241"/>
        <v>57.888888888888886</v>
      </c>
      <c r="Q3114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 s="6">
        <f t="shared" si="244"/>
        <v>60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40"/>
        <v>4.2435339894712749</v>
      </c>
      <c r="P3115" s="6">
        <f t="shared" si="241"/>
        <v>125.27027027027027</v>
      </c>
      <c r="Q3115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 s="6">
        <f t="shared" si="244"/>
        <v>30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40"/>
        <v>0</v>
      </c>
      <c r="P3116" s="6">
        <f t="shared" si="241"/>
        <v>0</v>
      </c>
      <c r="Q3116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 s="6">
        <f t="shared" si="244"/>
        <v>60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40"/>
        <v>3</v>
      </c>
      <c r="P3117" s="6">
        <f t="shared" si="241"/>
        <v>300</v>
      </c>
      <c r="Q3117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 s="6">
        <f t="shared" si="244"/>
        <v>30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40"/>
        <v>57.333333333333336</v>
      </c>
      <c r="P3118" s="6">
        <f t="shared" si="241"/>
        <v>43</v>
      </c>
      <c r="Q3118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 s="6">
        <f t="shared" si="244"/>
        <v>14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40"/>
        <v>0.1</v>
      </c>
      <c r="P3119" s="6">
        <f t="shared" si="241"/>
        <v>1</v>
      </c>
      <c r="Q3119" t="s">
        <v>8315</v>
      </c>
      <c r="R3119" t="s">
        <v>8355</v>
      </c>
      <c r="S3119" s="12">
        <f t="shared" si="242"/>
        <v>42509.374537037031</v>
      </c>
      <c r="T3119" s="12">
        <f t="shared" si="243"/>
        <v>42517.55</v>
      </c>
      <c r="U3119" s="6">
        <f t="shared" si="244"/>
        <v>8.1754629629722331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40"/>
        <v>0.31</v>
      </c>
      <c r="P3120" s="6">
        <f t="shared" si="241"/>
        <v>775</v>
      </c>
      <c r="Q3120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 s="6">
        <f t="shared" si="244"/>
        <v>19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40"/>
        <v>0.05</v>
      </c>
      <c r="P3121" s="6">
        <f t="shared" si="241"/>
        <v>5</v>
      </c>
      <c r="Q3121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 s="6">
        <f t="shared" si="244"/>
        <v>29.958333333328483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40"/>
        <v>9.8461538461538465E-3</v>
      </c>
      <c r="P3122" s="6">
        <f t="shared" si="241"/>
        <v>12.8</v>
      </c>
      <c r="Q3122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 s="6">
        <f t="shared" si="244"/>
        <v>59.958333333335759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40"/>
        <v>0.66666666666666674</v>
      </c>
      <c r="P3123" s="6">
        <f t="shared" si="241"/>
        <v>10</v>
      </c>
      <c r="Q3123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 s="6">
        <f t="shared" si="244"/>
        <v>60</v>
      </c>
    </row>
    <row r="3124" spans="1:2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40"/>
        <v>58.291457286432156</v>
      </c>
      <c r="P3124" s="6">
        <f t="shared" si="241"/>
        <v>58</v>
      </c>
      <c r="Q3124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 s="6">
        <f t="shared" si="244"/>
        <v>5.0416666666715173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40"/>
        <v>68.153599999999997</v>
      </c>
      <c r="P3125" s="6">
        <f t="shared" si="241"/>
        <v>244.80459770114942</v>
      </c>
      <c r="Q3125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 s="6">
        <f t="shared" si="244"/>
        <v>30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40"/>
        <v>3.2499999999999999E-3</v>
      </c>
      <c r="P3126" s="6">
        <f t="shared" si="241"/>
        <v>6.5</v>
      </c>
      <c r="Q3126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 s="6">
        <f t="shared" si="244"/>
        <v>60</v>
      </c>
    </row>
    <row r="3127" spans="1:2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40"/>
        <v>0</v>
      </c>
      <c r="P3127" s="6">
        <f t="shared" si="241"/>
        <v>0</v>
      </c>
      <c r="Q3127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 s="6">
        <f t="shared" si="244"/>
        <v>30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40"/>
        <v>4.16</v>
      </c>
      <c r="P3128" s="6">
        <f t="shared" si="241"/>
        <v>61.176470588235297</v>
      </c>
      <c r="Q3128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 s="6">
        <f t="shared" si="244"/>
        <v>29.958333333328483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40"/>
        <v>0</v>
      </c>
      <c r="P3129" s="6">
        <f t="shared" si="241"/>
        <v>0</v>
      </c>
      <c r="Q3129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 s="6">
        <f t="shared" si="244"/>
        <v>30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40"/>
        <v>108.60666666666667</v>
      </c>
      <c r="P3130" s="6">
        <f t="shared" si="241"/>
        <v>139.23931623931625</v>
      </c>
      <c r="Q3130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 s="6">
        <f t="shared" si="244"/>
        <v>29.958333333343035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40"/>
        <v>0.8</v>
      </c>
      <c r="P3131" s="6">
        <f t="shared" si="241"/>
        <v>10</v>
      </c>
      <c r="Q3131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 s="6">
        <f t="shared" si="244"/>
        <v>39.958333333335759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40"/>
        <v>3.75</v>
      </c>
      <c r="P3132" s="6">
        <f t="shared" si="241"/>
        <v>93.75</v>
      </c>
      <c r="Q3132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 s="6">
        <f t="shared" si="244"/>
        <v>30.567407407412247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40"/>
        <v>15.731707317073171</v>
      </c>
      <c r="P3133" s="6">
        <f t="shared" si="241"/>
        <v>53.75</v>
      </c>
      <c r="Q3133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 s="6">
        <f t="shared" si="244"/>
        <v>29.958333333328483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40"/>
        <v>3.3333333333333333E-2</v>
      </c>
      <c r="P3134" s="6">
        <f t="shared" si="241"/>
        <v>10</v>
      </c>
      <c r="Q3134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 s="6">
        <f t="shared" si="244"/>
        <v>59.958333333328483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40"/>
        <v>108</v>
      </c>
      <c r="P3135" s="6">
        <f t="shared" si="241"/>
        <v>33.75</v>
      </c>
      <c r="Q3135" t="s">
        <v>8315</v>
      </c>
      <c r="R3135" t="s">
        <v>8316</v>
      </c>
      <c r="S3135" s="12">
        <f t="shared" si="242"/>
        <v>42788.565208333333</v>
      </c>
      <c r="T3135" s="12">
        <f t="shared" si="243"/>
        <v>42818.523541666669</v>
      </c>
      <c r="U3135" s="6">
        <f t="shared" si="244"/>
        <v>29.958333333335759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40"/>
        <v>22.5</v>
      </c>
      <c r="P3136" s="6">
        <f t="shared" si="241"/>
        <v>18.75</v>
      </c>
      <c r="Q3136" t="s">
        <v>8315</v>
      </c>
      <c r="R3136" t="s">
        <v>8316</v>
      </c>
      <c r="S3136" s="12">
        <f t="shared" si="242"/>
        <v>42800.720127314817</v>
      </c>
      <c r="T3136" s="12">
        <f t="shared" si="243"/>
        <v>42821.678460648152</v>
      </c>
      <c r="U3136" s="6">
        <f t="shared" si="244"/>
        <v>20.958333333335759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40"/>
        <v>20.849420849420849</v>
      </c>
      <c r="P3137" s="6">
        <f t="shared" si="241"/>
        <v>23.142857142857142</v>
      </c>
      <c r="Q3137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 s="6">
        <f t="shared" si="244"/>
        <v>22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40"/>
        <v>127.8</v>
      </c>
      <c r="P3138" s="6">
        <f t="shared" si="241"/>
        <v>29.045454545454547</v>
      </c>
      <c r="Q3138" t="s">
        <v>8315</v>
      </c>
      <c r="R3138" t="s">
        <v>8316</v>
      </c>
      <c r="S3138" s="12">
        <f t="shared" si="242"/>
        <v>42789.462430555555</v>
      </c>
      <c r="T3138" s="12">
        <f t="shared" si="243"/>
        <v>42825.957638888889</v>
      </c>
      <c r="U3138" s="6">
        <f t="shared" si="244"/>
        <v>36.495208333333721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45">IF(D3139&lt;&gt;0, (E3139/D3139)*100, 0)</f>
        <v>3.3333333333333335</v>
      </c>
      <c r="P3139" s="6">
        <f t="shared" ref="P3139:P3202" si="246">IF(L3139&lt;&gt;0,E3139/L3139,0)</f>
        <v>50</v>
      </c>
      <c r="Q3139" t="s">
        <v>8315</v>
      </c>
      <c r="R3139" t="s">
        <v>8316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 s="6">
        <f t="shared" ref="U3139:U3202" si="249">T3139-S3139</f>
        <v>50.914942129631527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45"/>
        <v>0</v>
      </c>
      <c r="P3140" s="6">
        <f t="shared" si="246"/>
        <v>0</v>
      </c>
      <c r="Q3140" t="s">
        <v>8315</v>
      </c>
      <c r="R3140" t="s">
        <v>8316</v>
      </c>
      <c r="S3140" s="12">
        <f t="shared" si="247"/>
        <v>42809.645914351851</v>
      </c>
      <c r="T3140" s="12">
        <f t="shared" si="248"/>
        <v>42828.645914351851</v>
      </c>
      <c r="U3140" s="6">
        <f t="shared" si="249"/>
        <v>19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45"/>
        <v>5.4</v>
      </c>
      <c r="P3141" s="6">
        <f t="shared" si="246"/>
        <v>450</v>
      </c>
      <c r="Q3141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 s="6">
        <f t="shared" si="249"/>
        <v>33.919212962959136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45"/>
        <v>0.96</v>
      </c>
      <c r="P3142" s="6">
        <f t="shared" si="246"/>
        <v>24</v>
      </c>
      <c r="Q3142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 s="6">
        <f t="shared" si="249"/>
        <v>29.958333333328483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45"/>
        <v>51.6</v>
      </c>
      <c r="P3143" s="6">
        <f t="shared" si="246"/>
        <v>32.25</v>
      </c>
      <c r="Q3143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 s="6">
        <f t="shared" si="249"/>
        <v>41.07999999999447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45"/>
        <v>1.6363636363636365</v>
      </c>
      <c r="P3144" s="6">
        <f t="shared" si="246"/>
        <v>15</v>
      </c>
      <c r="Q3144" t="s">
        <v>8315</v>
      </c>
      <c r="R3144" t="s">
        <v>8316</v>
      </c>
      <c r="S3144" s="12">
        <f t="shared" si="247"/>
        <v>42783.513182870374</v>
      </c>
      <c r="T3144" s="12">
        <f t="shared" si="248"/>
        <v>42813.471516203703</v>
      </c>
      <c r="U3144" s="6">
        <f t="shared" si="249"/>
        <v>29.958333333328483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45"/>
        <v>0</v>
      </c>
      <c r="P3145" s="6">
        <f t="shared" si="246"/>
        <v>0</v>
      </c>
      <c r="Q3145" t="s">
        <v>8315</v>
      </c>
      <c r="R3145" t="s">
        <v>8316</v>
      </c>
      <c r="S3145" s="12">
        <f t="shared" si="247"/>
        <v>42808.358287037037</v>
      </c>
      <c r="T3145" s="12">
        <f t="shared" si="248"/>
        <v>42834.358287037037</v>
      </c>
      <c r="U3145" s="6">
        <f t="shared" si="249"/>
        <v>26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45"/>
        <v>75.400000000000006</v>
      </c>
      <c r="P3146" s="6">
        <f t="shared" si="246"/>
        <v>251.33333333333334</v>
      </c>
      <c r="Q3146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 s="6">
        <f t="shared" si="249"/>
        <v>16.711724537031841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45"/>
        <v>0</v>
      </c>
      <c r="P3147" s="6">
        <f t="shared" si="246"/>
        <v>0</v>
      </c>
      <c r="Q3147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 s="6">
        <f t="shared" si="249"/>
        <v>59.958333333328483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45"/>
        <v>10.5</v>
      </c>
      <c r="P3148" s="6">
        <f t="shared" si="246"/>
        <v>437.5</v>
      </c>
      <c r="Q3148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 s="6">
        <f t="shared" si="249"/>
        <v>44.958333333328483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45"/>
        <v>117.52499999999999</v>
      </c>
      <c r="P3149" s="6">
        <f t="shared" si="246"/>
        <v>110.35211267605634</v>
      </c>
      <c r="Q3149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 s="6">
        <f t="shared" si="249"/>
        <v>40.041666666664241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45"/>
        <v>131.16666666666669</v>
      </c>
      <c r="P3150" s="6">
        <f t="shared" si="246"/>
        <v>41.421052631578945</v>
      </c>
      <c r="Q3150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 s="6">
        <f t="shared" si="249"/>
        <v>21.501342592593573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45"/>
        <v>104</v>
      </c>
      <c r="P3151" s="6">
        <f t="shared" si="246"/>
        <v>52</v>
      </c>
      <c r="Q3151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 s="6">
        <f t="shared" si="249"/>
        <v>24.065972222226264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45"/>
        <v>101</v>
      </c>
      <c r="P3152" s="6">
        <f t="shared" si="246"/>
        <v>33.990384615384613</v>
      </c>
      <c r="Q3152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 s="6">
        <f t="shared" si="249"/>
        <v>89.902743055550673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45"/>
        <v>100.4</v>
      </c>
      <c r="P3153" s="6">
        <f t="shared" si="246"/>
        <v>103.35294117647059</v>
      </c>
      <c r="Q3153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 s="6">
        <f t="shared" si="249"/>
        <v>30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45"/>
        <v>105.95454545454545</v>
      </c>
      <c r="P3154" s="6">
        <f t="shared" si="246"/>
        <v>34.791044776119406</v>
      </c>
      <c r="Q3154" t="s">
        <v>8315</v>
      </c>
      <c r="R3154" t="s">
        <v>8316</v>
      </c>
      <c r="S3154" s="12">
        <f t="shared" si="247"/>
        <v>41550.867673611108</v>
      </c>
      <c r="T3154" s="12">
        <f t="shared" si="248"/>
        <v>41580.867673611108</v>
      </c>
      <c r="U3154" s="6">
        <f t="shared" si="249"/>
        <v>30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45"/>
        <v>335.58333333333337</v>
      </c>
      <c r="P3155" s="6">
        <f t="shared" si="246"/>
        <v>41.773858921161825</v>
      </c>
      <c r="Q3155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 s="6">
        <f t="shared" si="249"/>
        <v>31.053275462960301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45"/>
        <v>112.92857142857142</v>
      </c>
      <c r="P3156" s="6">
        <f t="shared" si="246"/>
        <v>64.268292682926827</v>
      </c>
      <c r="Q3156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 s="6">
        <f t="shared" si="249"/>
        <v>29.958333333335759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45"/>
        <v>188.50460000000001</v>
      </c>
      <c r="P3157" s="6">
        <f t="shared" si="246"/>
        <v>31.209370860927152</v>
      </c>
      <c r="Q3157" t="s">
        <v>8315</v>
      </c>
      <c r="R3157" t="s">
        <v>8316</v>
      </c>
      <c r="S3157" s="12">
        <f t="shared" si="247"/>
        <v>41233.499131944445</v>
      </c>
      <c r="T3157" s="12">
        <f t="shared" si="248"/>
        <v>41263.499131944445</v>
      </c>
      <c r="U3157" s="6">
        <f t="shared" si="249"/>
        <v>30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45"/>
        <v>101.81818181818181</v>
      </c>
      <c r="P3158" s="6">
        <f t="shared" si="246"/>
        <v>62.921348314606739</v>
      </c>
      <c r="Q3158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 s="6">
        <f t="shared" si="249"/>
        <v>35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45"/>
        <v>101</v>
      </c>
      <c r="P3159" s="6">
        <f t="shared" si="246"/>
        <v>98.536585365853654</v>
      </c>
      <c r="Q3159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 s="6">
        <f t="shared" si="249"/>
        <v>9.4200810185211594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45"/>
        <v>113.99999999999999</v>
      </c>
      <c r="P3160" s="6">
        <f t="shared" si="246"/>
        <v>82.608695652173907</v>
      </c>
      <c r="Q3160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 s="6">
        <f t="shared" si="249"/>
        <v>30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45"/>
        <v>133.48133333333334</v>
      </c>
      <c r="P3161" s="6">
        <f t="shared" si="246"/>
        <v>38.504230769230773</v>
      </c>
      <c r="Q3161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 s="6">
        <f t="shared" si="249"/>
        <v>42.891655092593282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45"/>
        <v>101.53333333333335</v>
      </c>
      <c r="P3162" s="6">
        <f t="shared" si="246"/>
        <v>80.15789473684211</v>
      </c>
      <c r="Q3162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 s="6">
        <f t="shared" si="249"/>
        <v>22.942743055558822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45"/>
        <v>105.1</v>
      </c>
      <c r="P3163" s="6">
        <f t="shared" si="246"/>
        <v>28.405405405405407</v>
      </c>
      <c r="Q3163" t="s">
        <v>8315</v>
      </c>
      <c r="R3163" t="s">
        <v>8316</v>
      </c>
      <c r="S3163" s="12">
        <f t="shared" si="247"/>
        <v>41897.536134259259</v>
      </c>
      <c r="T3163" s="12">
        <f t="shared" si="248"/>
        <v>41927.536134259259</v>
      </c>
      <c r="U3163" s="6">
        <f t="shared" si="249"/>
        <v>30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45"/>
        <v>127.15</v>
      </c>
      <c r="P3164" s="6">
        <f t="shared" si="246"/>
        <v>80.730158730158735</v>
      </c>
      <c r="Q3164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 s="6">
        <f t="shared" si="249"/>
        <v>27.397430555560277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45"/>
        <v>111.15384615384616</v>
      </c>
      <c r="P3165" s="6">
        <f t="shared" si="246"/>
        <v>200.69444444444446</v>
      </c>
      <c r="Q3165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 s="6">
        <f t="shared" si="249"/>
        <v>30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45"/>
        <v>106.76</v>
      </c>
      <c r="P3166" s="6">
        <f t="shared" si="246"/>
        <v>37.591549295774648</v>
      </c>
      <c r="Q3166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 s="6">
        <f t="shared" si="249"/>
        <v>33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45"/>
        <v>162.66666666666666</v>
      </c>
      <c r="P3167" s="6">
        <f t="shared" si="246"/>
        <v>58.095238095238095</v>
      </c>
      <c r="Q3167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 s="6">
        <f t="shared" si="249"/>
        <v>22.006712962967867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45"/>
        <v>160.22808571428573</v>
      </c>
      <c r="P3168" s="6">
        <f t="shared" si="246"/>
        <v>60.300892473118282</v>
      </c>
      <c r="Q3168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 s="6">
        <f t="shared" si="249"/>
        <v>28.641053240738984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45"/>
        <v>116.16666666666666</v>
      </c>
      <c r="P3169" s="6">
        <f t="shared" si="246"/>
        <v>63.363636363636367</v>
      </c>
      <c r="Q3169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 s="6">
        <f t="shared" si="249"/>
        <v>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45"/>
        <v>124.2</v>
      </c>
      <c r="P3170" s="6">
        <f t="shared" si="246"/>
        <v>50.901639344262293</v>
      </c>
      <c r="Q3170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 s="6">
        <f t="shared" si="249"/>
        <v>31.810729166660167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45"/>
        <v>103.01249999999999</v>
      </c>
      <c r="P3171" s="6">
        <f t="shared" si="246"/>
        <v>100.5</v>
      </c>
      <c r="Q3171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 s="6">
        <f t="shared" si="249"/>
        <v>29.46966435185459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45"/>
        <v>112.25</v>
      </c>
      <c r="P3172" s="6">
        <f t="shared" si="246"/>
        <v>31.619718309859156</v>
      </c>
      <c r="Q3172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 s="6">
        <f t="shared" si="249"/>
        <v>33.086296296292858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45"/>
        <v>108.8142857142857</v>
      </c>
      <c r="P3173" s="6">
        <f t="shared" si="246"/>
        <v>65.102564102564102</v>
      </c>
      <c r="Q3173" t="s">
        <v>8315</v>
      </c>
      <c r="R3173" t="s">
        <v>8316</v>
      </c>
      <c r="S3173" s="12">
        <f t="shared" si="247"/>
        <v>42466.608310185184</v>
      </c>
      <c r="T3173" s="12">
        <f t="shared" si="248"/>
        <v>42496.608310185184</v>
      </c>
      <c r="U3173" s="6">
        <f t="shared" si="249"/>
        <v>30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45"/>
        <v>114.99999999999999</v>
      </c>
      <c r="P3174" s="6">
        <f t="shared" si="246"/>
        <v>79.310344827586206</v>
      </c>
      <c r="Q3174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 s="6">
        <f t="shared" si="249"/>
        <v>30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45"/>
        <v>103</v>
      </c>
      <c r="P3175" s="6">
        <f t="shared" si="246"/>
        <v>139.18918918918919</v>
      </c>
      <c r="Q3175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 s="6">
        <f t="shared" si="249"/>
        <v>30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45"/>
        <v>101.13333333333334</v>
      </c>
      <c r="P3176" s="6">
        <f t="shared" si="246"/>
        <v>131.91304347826087</v>
      </c>
      <c r="Q3176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 s="6">
        <f t="shared" si="249"/>
        <v>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45"/>
        <v>109.55999999999999</v>
      </c>
      <c r="P3177" s="6">
        <f t="shared" si="246"/>
        <v>91.3</v>
      </c>
      <c r="Q3177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 s="6">
        <f t="shared" si="249"/>
        <v>60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45"/>
        <v>114.8421052631579</v>
      </c>
      <c r="P3178" s="6">
        <f t="shared" si="246"/>
        <v>39.672727272727272</v>
      </c>
      <c r="Q3178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 s="6">
        <f t="shared" si="249"/>
        <v>26.694085648152395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45"/>
        <v>117.39999999999999</v>
      </c>
      <c r="P3179" s="6">
        <f t="shared" si="246"/>
        <v>57.549019607843135</v>
      </c>
      <c r="Q3179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 s="6">
        <f t="shared" si="249"/>
        <v>30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45"/>
        <v>171.73333333333335</v>
      </c>
      <c r="P3180" s="6">
        <f t="shared" si="246"/>
        <v>33.025641025641029</v>
      </c>
      <c r="Q3180" t="s">
        <v>8315</v>
      </c>
      <c r="R3180" t="s">
        <v>8316</v>
      </c>
      <c r="S3180" s="12">
        <f t="shared" si="247"/>
        <v>41806.605034722219</v>
      </c>
      <c r="T3180" s="12">
        <f t="shared" si="248"/>
        <v>41836.605034722219</v>
      </c>
      <c r="U3180" s="6">
        <f t="shared" si="249"/>
        <v>30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45"/>
        <v>114.16238095238094</v>
      </c>
      <c r="P3181" s="6">
        <f t="shared" si="246"/>
        <v>77.335806451612896</v>
      </c>
      <c r="Q3181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 s="6">
        <f t="shared" si="249"/>
        <v>25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45"/>
        <v>119.75</v>
      </c>
      <c r="P3182" s="6">
        <f t="shared" si="246"/>
        <v>31.933333333333334</v>
      </c>
      <c r="Q3182" t="s">
        <v>8315</v>
      </c>
      <c r="R3182" t="s">
        <v>8316</v>
      </c>
      <c r="S3182" s="12">
        <f t="shared" si="247"/>
        <v>41780.412604166668</v>
      </c>
      <c r="T3182" s="12">
        <f t="shared" si="248"/>
        <v>41810.412604166668</v>
      </c>
      <c r="U3182" s="6">
        <f t="shared" si="249"/>
        <v>30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45"/>
        <v>109.00000000000001</v>
      </c>
      <c r="P3183" s="6">
        <f t="shared" si="246"/>
        <v>36.333333333333336</v>
      </c>
      <c r="Q3183" t="s">
        <v>8315</v>
      </c>
      <c r="R3183" t="s">
        <v>8316</v>
      </c>
      <c r="S3183" s="12">
        <f t="shared" si="247"/>
        <v>41779.310034722221</v>
      </c>
      <c r="T3183" s="12">
        <f t="shared" si="248"/>
        <v>41805.666666666664</v>
      </c>
      <c r="U3183" s="6">
        <f t="shared" si="249"/>
        <v>26.356631944443507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45"/>
        <v>100.88571428571429</v>
      </c>
      <c r="P3184" s="6">
        <f t="shared" si="246"/>
        <v>46.768211920529801</v>
      </c>
      <c r="Q3184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 s="6">
        <f t="shared" si="249"/>
        <v>55.759016203708597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45"/>
        <v>109.00000000000001</v>
      </c>
      <c r="P3185" s="6">
        <f t="shared" si="246"/>
        <v>40.073529411764703</v>
      </c>
      <c r="Q3185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 s="6">
        <f t="shared" si="249"/>
        <v>18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45"/>
        <v>107.20930232558139</v>
      </c>
      <c r="P3186" s="6">
        <f t="shared" si="246"/>
        <v>100.21739130434783</v>
      </c>
      <c r="Q3186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 s="6">
        <f t="shared" si="249"/>
        <v>30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45"/>
        <v>100</v>
      </c>
      <c r="P3187" s="6">
        <f t="shared" si="246"/>
        <v>41.666666666666664</v>
      </c>
      <c r="Q3187" t="s">
        <v>8315</v>
      </c>
      <c r="R3187" t="s">
        <v>8316</v>
      </c>
      <c r="S3187" s="12">
        <f t="shared" si="247"/>
        <v>41829.977326388893</v>
      </c>
      <c r="T3187" s="12">
        <f t="shared" si="248"/>
        <v>41836.977326388893</v>
      </c>
      <c r="U3187" s="6">
        <f t="shared" si="249"/>
        <v>7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45"/>
        <v>102.18750000000001</v>
      </c>
      <c r="P3188" s="6">
        <f t="shared" si="246"/>
        <v>46.714285714285715</v>
      </c>
      <c r="Q3188" t="s">
        <v>8315</v>
      </c>
      <c r="R3188" t="s">
        <v>8316</v>
      </c>
      <c r="S3188" s="12">
        <f t="shared" si="247"/>
        <v>41868.924050925925</v>
      </c>
      <c r="T3188" s="12">
        <f t="shared" si="248"/>
        <v>41898.875</v>
      </c>
      <c r="U3188" s="6">
        <f t="shared" si="249"/>
        <v>29.950949074074742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45"/>
        <v>116.29333333333334</v>
      </c>
      <c r="P3189" s="6">
        <f t="shared" si="246"/>
        <v>71.491803278688522</v>
      </c>
      <c r="Q3189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 s="6">
        <f t="shared" si="249"/>
        <v>20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45"/>
        <v>65</v>
      </c>
      <c r="P3190" s="6">
        <f t="shared" si="246"/>
        <v>14.444444444444445</v>
      </c>
      <c r="Q3190" t="s">
        <v>8315</v>
      </c>
      <c r="R3190" t="s">
        <v>8357</v>
      </c>
      <c r="S3190" s="12">
        <f t="shared" si="247"/>
        <v>42144.415532407409</v>
      </c>
      <c r="T3190" s="12">
        <f t="shared" si="248"/>
        <v>42165.415532407409</v>
      </c>
      <c r="U3190" s="6">
        <f t="shared" si="249"/>
        <v>21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45"/>
        <v>12.327272727272726</v>
      </c>
      <c r="P3191" s="6">
        <f t="shared" si="246"/>
        <v>356.84210526315792</v>
      </c>
      <c r="Q3191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 s="6">
        <f t="shared" si="249"/>
        <v>30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45"/>
        <v>0</v>
      </c>
      <c r="P3192" s="6">
        <f t="shared" si="246"/>
        <v>0</v>
      </c>
      <c r="Q3192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 s="6">
        <f t="shared" si="249"/>
        <v>30.041666666664241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45"/>
        <v>4.0266666666666664</v>
      </c>
      <c r="P3193" s="6">
        <f t="shared" si="246"/>
        <v>37.75</v>
      </c>
      <c r="Q3193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 s="6">
        <f t="shared" si="249"/>
        <v>60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45"/>
        <v>1.02</v>
      </c>
      <c r="P3194" s="6">
        <f t="shared" si="246"/>
        <v>12.75</v>
      </c>
      <c r="Q3194" t="s">
        <v>8315</v>
      </c>
      <c r="R3194" t="s">
        <v>8357</v>
      </c>
      <c r="S3194" s="12">
        <f t="shared" si="247"/>
        <v>42018.94049768518</v>
      </c>
      <c r="T3194" s="12">
        <f t="shared" si="248"/>
        <v>42063.916666666672</v>
      </c>
      <c r="U3194" s="6">
        <f t="shared" si="249"/>
        <v>44.976168981491355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45"/>
        <v>11.74</v>
      </c>
      <c r="P3195" s="6">
        <f t="shared" si="246"/>
        <v>24.458333333333332</v>
      </c>
      <c r="Q3195" t="s">
        <v>8315</v>
      </c>
      <c r="R3195" t="s">
        <v>8357</v>
      </c>
      <c r="S3195" s="12">
        <f t="shared" si="247"/>
        <v>42010.968240740738</v>
      </c>
      <c r="T3195" s="12">
        <f t="shared" si="248"/>
        <v>42055.968240740738</v>
      </c>
      <c r="U3195" s="6">
        <f t="shared" si="249"/>
        <v>45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45"/>
        <v>0</v>
      </c>
      <c r="P3196" s="6">
        <f t="shared" si="246"/>
        <v>0</v>
      </c>
      <c r="Q3196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 s="6">
        <f t="shared" si="249"/>
        <v>30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45"/>
        <v>59.142857142857139</v>
      </c>
      <c r="P3197" s="6">
        <f t="shared" si="246"/>
        <v>53.07692307692308</v>
      </c>
      <c r="Q3197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 s="6">
        <f t="shared" si="249"/>
        <v>30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45"/>
        <v>0.06</v>
      </c>
      <c r="P3198" s="6">
        <f t="shared" si="246"/>
        <v>300</v>
      </c>
      <c r="Q3198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 s="6">
        <f t="shared" si="249"/>
        <v>59.985243055547471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45"/>
        <v>11.450000000000001</v>
      </c>
      <c r="P3199" s="6">
        <f t="shared" si="246"/>
        <v>286.25</v>
      </c>
      <c r="Q3199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 s="6">
        <f t="shared" si="249"/>
        <v>30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45"/>
        <v>0.36666666666666664</v>
      </c>
      <c r="P3200" s="6">
        <f t="shared" si="246"/>
        <v>36.666666666666664</v>
      </c>
      <c r="Q3200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 s="6">
        <f t="shared" si="249"/>
        <v>38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45"/>
        <v>52.16</v>
      </c>
      <c r="P3201" s="6">
        <f t="shared" si="246"/>
        <v>49.20754716981132</v>
      </c>
      <c r="Q3201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 s="6">
        <f t="shared" si="249"/>
        <v>30.113217592595902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45"/>
        <v>2E-3</v>
      </c>
      <c r="P3202" s="6">
        <f t="shared" si="246"/>
        <v>1</v>
      </c>
      <c r="Q3202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 s="6">
        <f t="shared" si="249"/>
        <v>29.911331018520286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50">IF(D3203&lt;&gt;0, (E3203/D3203)*100, 0)</f>
        <v>1.25</v>
      </c>
      <c r="P3203" s="6">
        <f t="shared" ref="P3203:P3266" si="251">IF(L3203&lt;&gt;0,E3203/L3203,0)</f>
        <v>12.5</v>
      </c>
      <c r="Q3203" t="s">
        <v>8315</v>
      </c>
      <c r="R3203" t="s">
        <v>8357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 s="6">
        <f t="shared" ref="U3203:U3266" si="254">T3203-S3203</f>
        <v>21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50"/>
        <v>54.52</v>
      </c>
      <c r="P3204" s="6">
        <f t="shared" si="251"/>
        <v>109.04</v>
      </c>
      <c r="Q3204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 s="6">
        <f t="shared" si="254"/>
        <v>58.395763888882357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50"/>
        <v>25</v>
      </c>
      <c r="P3205" s="6">
        <f t="shared" si="251"/>
        <v>41.666666666666664</v>
      </c>
      <c r="Q3205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 s="6">
        <f t="shared" si="254"/>
        <v>30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50"/>
        <v>0</v>
      </c>
      <c r="P3206" s="6">
        <f t="shared" si="251"/>
        <v>0</v>
      </c>
      <c r="Q3206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 s="6">
        <f t="shared" si="254"/>
        <v>29.99028935185197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50"/>
        <v>3.4125000000000001</v>
      </c>
      <c r="P3207" s="6">
        <f t="shared" si="251"/>
        <v>22.75</v>
      </c>
      <c r="Q3207" t="s">
        <v>8315</v>
      </c>
      <c r="R3207" t="s">
        <v>8357</v>
      </c>
      <c r="S3207" s="12">
        <f t="shared" si="252"/>
        <v>42095.374675925923</v>
      </c>
      <c r="T3207" s="12">
        <f t="shared" si="253"/>
        <v>42125.374675925923</v>
      </c>
      <c r="U3207" s="6">
        <f t="shared" si="254"/>
        <v>30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50"/>
        <v>0</v>
      </c>
      <c r="P3208" s="6">
        <f t="shared" si="251"/>
        <v>0</v>
      </c>
      <c r="Q3208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 s="6">
        <f t="shared" si="254"/>
        <v>30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50"/>
        <v>46.36363636363636</v>
      </c>
      <c r="P3209" s="6">
        <f t="shared" si="251"/>
        <v>70.833333333333329</v>
      </c>
      <c r="Q3209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 s="6">
        <f t="shared" si="254"/>
        <v>59.958333333328483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50"/>
        <v>103.49999999999999</v>
      </c>
      <c r="P3210" s="6">
        <f t="shared" si="251"/>
        <v>63.109756097560975</v>
      </c>
      <c r="Q3210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 s="6">
        <f t="shared" si="254"/>
        <v>21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50"/>
        <v>119.32315789473684</v>
      </c>
      <c r="P3211" s="6">
        <f t="shared" si="251"/>
        <v>50.157964601769912</v>
      </c>
      <c r="Q3211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 s="6">
        <f t="shared" si="254"/>
        <v>32.321087962962338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50"/>
        <v>125.76666666666667</v>
      </c>
      <c r="P3212" s="6">
        <f t="shared" si="251"/>
        <v>62.883333333333333</v>
      </c>
      <c r="Q3212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 s="6">
        <f t="shared" si="254"/>
        <v>47.229409722225682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50"/>
        <v>119.74347826086958</v>
      </c>
      <c r="P3213" s="6">
        <f t="shared" si="251"/>
        <v>85.531055900621112</v>
      </c>
      <c r="Q3213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 s="6">
        <f t="shared" si="254"/>
        <v>31.496759259258397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50"/>
        <v>126.25</v>
      </c>
      <c r="P3214" s="6">
        <f t="shared" si="251"/>
        <v>53.723404255319146</v>
      </c>
      <c r="Q3214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 s="6">
        <f t="shared" si="254"/>
        <v>30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50"/>
        <v>100.11666666666667</v>
      </c>
      <c r="P3215" s="6">
        <f t="shared" si="251"/>
        <v>127.80851063829788</v>
      </c>
      <c r="Q3215" t="s">
        <v>8315</v>
      </c>
      <c r="R3215" t="s">
        <v>8316</v>
      </c>
      <c r="S3215" s="12">
        <f t="shared" si="252"/>
        <v>42171.763414351852</v>
      </c>
      <c r="T3215" s="12">
        <f t="shared" si="253"/>
        <v>42211.763414351852</v>
      </c>
      <c r="U3215" s="6">
        <f t="shared" si="254"/>
        <v>40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50"/>
        <v>102.13333333333334</v>
      </c>
      <c r="P3216" s="6">
        <f t="shared" si="251"/>
        <v>106.57391304347826</v>
      </c>
      <c r="Q3216" t="s">
        <v>8315</v>
      </c>
      <c r="R3216" t="s">
        <v>8316</v>
      </c>
      <c r="S3216" s="12">
        <f t="shared" si="252"/>
        <v>42337.792511574073</v>
      </c>
      <c r="T3216" s="12">
        <f t="shared" si="253"/>
        <v>42374.996527777781</v>
      </c>
      <c r="U3216" s="6">
        <f t="shared" si="254"/>
        <v>37.204016203708306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50"/>
        <v>100.35142857142858</v>
      </c>
      <c r="P3217" s="6">
        <f t="shared" si="251"/>
        <v>262.11194029850748</v>
      </c>
      <c r="Q3217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 s="6">
        <f t="shared" si="254"/>
        <v>37.500798611115897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50"/>
        <v>100.05</v>
      </c>
      <c r="P3218" s="6">
        <f t="shared" si="251"/>
        <v>57.171428571428571</v>
      </c>
      <c r="Q3218" t="s">
        <v>8315</v>
      </c>
      <c r="R3218" t="s">
        <v>8316</v>
      </c>
      <c r="S3218" s="12">
        <f t="shared" si="252"/>
        <v>42165.462627314817</v>
      </c>
      <c r="T3218" s="12">
        <f t="shared" si="253"/>
        <v>42196.604166666672</v>
      </c>
      <c r="U3218" s="6">
        <f t="shared" si="254"/>
        <v>31.14153935185459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50"/>
        <v>116.02222222222223</v>
      </c>
      <c r="P3219" s="6">
        <f t="shared" si="251"/>
        <v>50.20192307692308</v>
      </c>
      <c r="Q3219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 s="6">
        <f t="shared" si="254"/>
        <v>30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50"/>
        <v>102.1</v>
      </c>
      <c r="P3220" s="6">
        <f t="shared" si="251"/>
        <v>66.586956521739125</v>
      </c>
      <c r="Q3220" t="s">
        <v>8315</v>
      </c>
      <c r="R3220" t="s">
        <v>8316</v>
      </c>
      <c r="S3220" s="12">
        <f t="shared" si="252"/>
        <v>41971.002152777779</v>
      </c>
      <c r="T3220" s="12">
        <f t="shared" si="253"/>
        <v>42004</v>
      </c>
      <c r="U3220" s="6">
        <f t="shared" si="254"/>
        <v>32.997847222221026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50"/>
        <v>100.11000000000001</v>
      </c>
      <c r="P3221" s="6">
        <f t="shared" si="251"/>
        <v>168.25210084033614</v>
      </c>
      <c r="Q3221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 s="6">
        <f t="shared" si="254"/>
        <v>34.958333333328483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50"/>
        <v>100.84</v>
      </c>
      <c r="P3222" s="6">
        <f t="shared" si="251"/>
        <v>256.37288135593218</v>
      </c>
      <c r="Q3222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 s="6">
        <f t="shared" si="254"/>
        <v>34.041620370371675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50"/>
        <v>103.42499999999998</v>
      </c>
      <c r="P3223" s="6">
        <f t="shared" si="251"/>
        <v>36.610619469026545</v>
      </c>
      <c r="Q3223" t="s">
        <v>8315</v>
      </c>
      <c r="R3223" t="s">
        <v>8316</v>
      </c>
      <c r="S3223" s="12">
        <f t="shared" si="252"/>
        <v>42155.696793981479</v>
      </c>
      <c r="T3223" s="12">
        <f t="shared" si="253"/>
        <v>42190.696793981479</v>
      </c>
      <c r="U3223" s="6">
        <f t="shared" si="254"/>
        <v>35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50"/>
        <v>124.8</v>
      </c>
      <c r="P3224" s="6">
        <f t="shared" si="251"/>
        <v>37.142857142857146</v>
      </c>
      <c r="Q3224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 s="6">
        <f t="shared" si="254"/>
        <v>31.31299768518511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50"/>
        <v>109.51612903225806</v>
      </c>
      <c r="P3225" s="6">
        <f t="shared" si="251"/>
        <v>45.878378378378379</v>
      </c>
      <c r="Q3225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 s="6">
        <f t="shared" si="254"/>
        <v>30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50"/>
        <v>102.03333333333333</v>
      </c>
      <c r="P3226" s="6">
        <f t="shared" si="251"/>
        <v>141.71296296296296</v>
      </c>
      <c r="Q3226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 s="6">
        <f t="shared" si="254"/>
        <v>47.357488425921474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50"/>
        <v>102.35000000000001</v>
      </c>
      <c r="P3227" s="6">
        <f t="shared" si="251"/>
        <v>52.487179487179489</v>
      </c>
      <c r="Q3227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 s="6">
        <f t="shared" si="254"/>
        <v>21.315532407403225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50"/>
        <v>104.16666666666667</v>
      </c>
      <c r="P3228" s="6">
        <f t="shared" si="251"/>
        <v>59.523809523809526</v>
      </c>
      <c r="Q3228" t="s">
        <v>8315</v>
      </c>
      <c r="R3228" t="s">
        <v>8316</v>
      </c>
      <c r="S3228" s="12">
        <f t="shared" si="252"/>
        <v>42277.583472222221</v>
      </c>
      <c r="T3228" s="12">
        <f t="shared" si="253"/>
        <v>42307.583472222221</v>
      </c>
      <c r="U3228" s="6">
        <f t="shared" si="254"/>
        <v>30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50"/>
        <v>125</v>
      </c>
      <c r="P3229" s="6">
        <f t="shared" si="251"/>
        <v>50</v>
      </c>
      <c r="Q3229" t="s">
        <v>8315</v>
      </c>
      <c r="R3229" t="s">
        <v>8316</v>
      </c>
      <c r="S3229" s="12">
        <f t="shared" si="252"/>
        <v>42722.882361111115</v>
      </c>
      <c r="T3229" s="12">
        <f t="shared" si="253"/>
        <v>42752.882361111115</v>
      </c>
      <c r="U3229" s="6">
        <f t="shared" si="254"/>
        <v>30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50"/>
        <v>102.34285714285714</v>
      </c>
      <c r="P3230" s="6">
        <f t="shared" si="251"/>
        <v>193.62162162162161</v>
      </c>
      <c r="Q3230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 s="6">
        <f t="shared" si="254"/>
        <v>31.498333333329356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50"/>
        <v>107.86500000000001</v>
      </c>
      <c r="P3231" s="6">
        <f t="shared" si="251"/>
        <v>106.79702970297029</v>
      </c>
      <c r="Q3231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 s="6">
        <f t="shared" si="254"/>
        <v>30.041666666671517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50"/>
        <v>109.88461538461539</v>
      </c>
      <c r="P3232" s="6">
        <f t="shared" si="251"/>
        <v>77.21621621621621</v>
      </c>
      <c r="Q3232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 s="6">
        <f t="shared" si="254"/>
        <v>14.997847222221026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50"/>
        <v>161</v>
      </c>
      <c r="P3233" s="6">
        <f t="shared" si="251"/>
        <v>57.5</v>
      </c>
      <c r="Q3233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 s="6">
        <f t="shared" si="254"/>
        <v>30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50"/>
        <v>131.20000000000002</v>
      </c>
      <c r="P3234" s="6">
        <f t="shared" si="251"/>
        <v>50.46153846153846</v>
      </c>
      <c r="Q3234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 s="6">
        <f t="shared" si="254"/>
        <v>30.352118055554456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50"/>
        <v>118.8</v>
      </c>
      <c r="P3235" s="6">
        <f t="shared" si="251"/>
        <v>97.377049180327873</v>
      </c>
      <c r="Q3235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 s="6">
        <f t="shared" si="254"/>
        <v>30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50"/>
        <v>100.39275000000001</v>
      </c>
      <c r="P3236" s="6">
        <f t="shared" si="251"/>
        <v>34.91921739130435</v>
      </c>
      <c r="Q3236" t="s">
        <v>8315</v>
      </c>
      <c r="R3236" t="s">
        <v>8316</v>
      </c>
      <c r="S3236" s="12">
        <f t="shared" si="252"/>
        <v>42734.789444444439</v>
      </c>
      <c r="T3236" s="12">
        <f t="shared" si="253"/>
        <v>42767.979861111111</v>
      </c>
      <c r="U3236" s="6">
        <f t="shared" si="254"/>
        <v>33.190416666671808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50"/>
        <v>103.20666666666666</v>
      </c>
      <c r="P3237" s="6">
        <f t="shared" si="251"/>
        <v>85.530386740331494</v>
      </c>
      <c r="Q3237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 s="6">
        <f t="shared" si="254"/>
        <v>30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50"/>
        <v>100.6</v>
      </c>
      <c r="P3238" s="6">
        <f t="shared" si="251"/>
        <v>182.90909090909091</v>
      </c>
      <c r="Q3238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 s="6">
        <f t="shared" si="254"/>
        <v>30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50"/>
        <v>100.78754285714287</v>
      </c>
      <c r="P3239" s="6">
        <f t="shared" si="251"/>
        <v>131.13620817843866</v>
      </c>
      <c r="Q3239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 s="6">
        <f t="shared" si="254"/>
        <v>23.69162037037313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50"/>
        <v>112.32142857142857</v>
      </c>
      <c r="P3240" s="6">
        <f t="shared" si="251"/>
        <v>39.810126582278478</v>
      </c>
      <c r="Q3240" t="s">
        <v>8315</v>
      </c>
      <c r="R3240" t="s">
        <v>8316</v>
      </c>
      <c r="S3240" s="12">
        <f t="shared" si="252"/>
        <v>42156.510393518518</v>
      </c>
      <c r="T3240" s="12">
        <f t="shared" si="253"/>
        <v>42186.510393518518</v>
      </c>
      <c r="U3240" s="6">
        <f t="shared" si="254"/>
        <v>30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50"/>
        <v>105.91914022517912</v>
      </c>
      <c r="P3241" s="6">
        <f t="shared" si="251"/>
        <v>59.701730769230764</v>
      </c>
      <c r="Q3241" t="s">
        <v>8315</v>
      </c>
      <c r="R3241" t="s">
        <v>8316</v>
      </c>
      <c r="S3241" s="12">
        <f t="shared" si="252"/>
        <v>42278.089039351849</v>
      </c>
      <c r="T3241" s="12">
        <f t="shared" si="253"/>
        <v>42302.999305555553</v>
      </c>
      <c r="U3241" s="6">
        <f t="shared" si="254"/>
        <v>24.910266203703941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50"/>
        <v>100.56666666666668</v>
      </c>
      <c r="P3242" s="6">
        <f t="shared" si="251"/>
        <v>88.735294117647058</v>
      </c>
      <c r="Q3242" t="s">
        <v>8315</v>
      </c>
      <c r="R3242" t="s">
        <v>8316</v>
      </c>
      <c r="S3242" s="12">
        <f t="shared" si="252"/>
        <v>42754.693842592591</v>
      </c>
      <c r="T3242" s="12">
        <f t="shared" si="253"/>
        <v>42782.958333333328</v>
      </c>
      <c r="U3242" s="6">
        <f t="shared" si="254"/>
        <v>28.264490740737529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50"/>
        <v>115.30588235294117</v>
      </c>
      <c r="P3243" s="6">
        <f t="shared" si="251"/>
        <v>58.688622754491021</v>
      </c>
      <c r="Q3243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 s="6">
        <f t="shared" si="254"/>
        <v>32.966087962966412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50"/>
        <v>127.30419999999999</v>
      </c>
      <c r="P3244" s="6">
        <f t="shared" si="251"/>
        <v>69.56513661202186</v>
      </c>
      <c r="Q3244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 s="6">
        <f t="shared" si="254"/>
        <v>30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50"/>
        <v>102.83750000000001</v>
      </c>
      <c r="P3245" s="6">
        <f t="shared" si="251"/>
        <v>115.87323943661971</v>
      </c>
      <c r="Q3245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 s="6">
        <f t="shared" si="254"/>
        <v>23.903217592596775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50"/>
        <v>102.9375</v>
      </c>
      <c r="P3246" s="6">
        <f t="shared" si="251"/>
        <v>23.869565217391305</v>
      </c>
      <c r="Q3246" t="s">
        <v>8315</v>
      </c>
      <c r="R3246" t="s">
        <v>8316</v>
      </c>
      <c r="S3246" s="12">
        <f t="shared" si="252"/>
        <v>42675.694236111114</v>
      </c>
      <c r="T3246" s="12">
        <f t="shared" si="253"/>
        <v>42705.735902777778</v>
      </c>
      <c r="U3246" s="6">
        <f t="shared" si="254"/>
        <v>30.041666666664241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50"/>
        <v>104.3047619047619</v>
      </c>
      <c r="P3247" s="6">
        <f t="shared" si="251"/>
        <v>81.125925925925927</v>
      </c>
      <c r="Q3247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 s="6">
        <f t="shared" si="254"/>
        <v>31.483124999998836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50"/>
        <v>111.22000000000001</v>
      </c>
      <c r="P3248" s="6">
        <f t="shared" si="251"/>
        <v>57.626943005181346</v>
      </c>
      <c r="Q3248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 s="6">
        <f t="shared" si="254"/>
        <v>28.693750000005821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50"/>
        <v>105.86</v>
      </c>
      <c r="P3249" s="6">
        <f t="shared" si="251"/>
        <v>46.429824561403507</v>
      </c>
      <c r="Q3249" t="s">
        <v>8315</v>
      </c>
      <c r="R3249" t="s">
        <v>8316</v>
      </c>
      <c r="S3249" s="12">
        <f t="shared" si="252"/>
        <v>42167.434166666666</v>
      </c>
      <c r="T3249" s="12">
        <f t="shared" si="253"/>
        <v>42197.434166666666</v>
      </c>
      <c r="U3249" s="6">
        <f t="shared" si="254"/>
        <v>30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50"/>
        <v>100.79166666666666</v>
      </c>
      <c r="P3250" s="6">
        <f t="shared" si="251"/>
        <v>60.475000000000001</v>
      </c>
      <c r="Q3250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 s="6">
        <f t="shared" si="254"/>
        <v>29.958333333335759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50"/>
        <v>104.92727272727274</v>
      </c>
      <c r="P3251" s="6">
        <f t="shared" si="251"/>
        <v>65.579545454545453</v>
      </c>
      <c r="Q3251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 s="6">
        <f t="shared" si="254"/>
        <v>30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50"/>
        <v>101.55199999999999</v>
      </c>
      <c r="P3252" s="6">
        <f t="shared" si="251"/>
        <v>119.1924882629108</v>
      </c>
      <c r="Q3252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 s="6">
        <f t="shared" si="254"/>
        <v>30.041666666671517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50"/>
        <v>110.73333333333333</v>
      </c>
      <c r="P3253" s="6">
        <f t="shared" si="251"/>
        <v>83.05</v>
      </c>
      <c r="Q3253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 s="6">
        <f t="shared" si="254"/>
        <v>30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50"/>
        <v>127.82222222222221</v>
      </c>
      <c r="P3254" s="6">
        <f t="shared" si="251"/>
        <v>57.52</v>
      </c>
      <c r="Q3254" t="s">
        <v>8315</v>
      </c>
      <c r="R3254" t="s">
        <v>8316</v>
      </c>
      <c r="S3254" s="12">
        <f t="shared" si="252"/>
        <v>42590.472685185188</v>
      </c>
      <c r="T3254" s="12">
        <f t="shared" si="253"/>
        <v>42620.472685185188</v>
      </c>
      <c r="U3254" s="6">
        <f t="shared" si="254"/>
        <v>30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50"/>
        <v>101.82500000000002</v>
      </c>
      <c r="P3255" s="6">
        <f t="shared" si="251"/>
        <v>177.08695652173913</v>
      </c>
      <c r="Q3255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 s="6">
        <f t="shared" si="254"/>
        <v>18.579537037032424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50"/>
        <v>101.25769230769231</v>
      </c>
      <c r="P3256" s="6">
        <f t="shared" si="251"/>
        <v>70.771505376344081</v>
      </c>
      <c r="Q3256" t="s">
        <v>8315</v>
      </c>
      <c r="R3256" t="s">
        <v>8316</v>
      </c>
      <c r="S3256" s="12">
        <f t="shared" si="252"/>
        <v>42059.085752314815</v>
      </c>
      <c r="T3256" s="12">
        <f t="shared" si="253"/>
        <v>42089.044085648144</v>
      </c>
      <c r="U3256" s="6">
        <f t="shared" si="254"/>
        <v>29.958333333328483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50"/>
        <v>175</v>
      </c>
      <c r="P3257" s="6">
        <f t="shared" si="251"/>
        <v>29.166666666666668</v>
      </c>
      <c r="Q3257" t="s">
        <v>8315</v>
      </c>
      <c r="R3257" t="s">
        <v>8316</v>
      </c>
      <c r="S3257" s="12">
        <f t="shared" si="252"/>
        <v>41889.768229166664</v>
      </c>
      <c r="T3257" s="12">
        <f t="shared" si="253"/>
        <v>41919.768229166664</v>
      </c>
      <c r="U3257" s="6">
        <f t="shared" si="254"/>
        <v>30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50"/>
        <v>128.06</v>
      </c>
      <c r="P3258" s="6">
        <f t="shared" si="251"/>
        <v>72.76136363636364</v>
      </c>
      <c r="Q3258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 s="6">
        <f t="shared" si="254"/>
        <v>21.592164351852261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50"/>
        <v>106.29949999999999</v>
      </c>
      <c r="P3259" s="6">
        <f t="shared" si="251"/>
        <v>51.853414634146333</v>
      </c>
      <c r="Q3259" t="s">
        <v>8315</v>
      </c>
      <c r="R3259" t="s">
        <v>8316</v>
      </c>
      <c r="S3259" s="12">
        <f t="shared" si="252"/>
        <v>42758.559629629628</v>
      </c>
      <c r="T3259" s="12">
        <f t="shared" si="253"/>
        <v>42788.559629629628</v>
      </c>
      <c r="U3259" s="6">
        <f t="shared" si="254"/>
        <v>30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50"/>
        <v>105.21428571428571</v>
      </c>
      <c r="P3260" s="6">
        <f t="shared" si="251"/>
        <v>98.2</v>
      </c>
      <c r="Q3260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 s="6">
        <f t="shared" si="254"/>
        <v>30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50"/>
        <v>106.16782608695652</v>
      </c>
      <c r="P3261" s="6">
        <f t="shared" si="251"/>
        <v>251.7381443298969</v>
      </c>
      <c r="Q3261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 s="6">
        <f t="shared" si="254"/>
        <v>29.405034722221899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50"/>
        <v>109.24000000000001</v>
      </c>
      <c r="P3262" s="6">
        <f t="shared" si="251"/>
        <v>74.821917808219183</v>
      </c>
      <c r="Q3262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 s="6">
        <f t="shared" si="254"/>
        <v>35.041666666671517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50"/>
        <v>100.45454545454547</v>
      </c>
      <c r="P3263" s="6">
        <f t="shared" si="251"/>
        <v>67.65306122448979</v>
      </c>
      <c r="Q3263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 s="6">
        <f t="shared" si="254"/>
        <v>30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50"/>
        <v>103.04098360655738</v>
      </c>
      <c r="P3264" s="6">
        <f t="shared" si="251"/>
        <v>93.81343283582089</v>
      </c>
      <c r="Q3264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 s="6">
        <f t="shared" si="254"/>
        <v>30.851134259268292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50"/>
        <v>112.1664</v>
      </c>
      <c r="P3265" s="6">
        <f t="shared" si="251"/>
        <v>41.237647058823526</v>
      </c>
      <c r="Q3265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 s="6">
        <f t="shared" si="254"/>
        <v>23.358935185184237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50"/>
        <v>103</v>
      </c>
      <c r="P3266" s="6">
        <f t="shared" si="251"/>
        <v>52.551020408163268</v>
      </c>
      <c r="Q3266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 s="6">
        <f t="shared" si="254"/>
        <v>16.116458333337505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55">IF(D3267&lt;&gt;0, (E3267/D3267)*100, 0)</f>
        <v>164</v>
      </c>
      <c r="P3267" s="6">
        <f t="shared" ref="P3267:P3330" si="256">IF(L3267&lt;&gt;0,E3267/L3267,0)</f>
        <v>70.285714285714292</v>
      </c>
      <c r="Q3267" t="s">
        <v>8315</v>
      </c>
      <c r="R3267" t="s">
        <v>8316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 s="6">
        <f t="shared" ref="U3267:U3330" si="259">T3267-S3267</f>
        <v>29.996354166665697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55"/>
        <v>131.28333333333333</v>
      </c>
      <c r="P3268" s="6">
        <f t="shared" si="256"/>
        <v>48.325153374233132</v>
      </c>
      <c r="Q3268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 s="6">
        <f t="shared" si="259"/>
        <v>31.338865740734036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55"/>
        <v>102.1</v>
      </c>
      <c r="P3269" s="6">
        <f t="shared" si="256"/>
        <v>53.177083333333336</v>
      </c>
      <c r="Q3269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 s="6">
        <f t="shared" si="259"/>
        <v>30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55"/>
        <v>128</v>
      </c>
      <c r="P3270" s="6">
        <f t="shared" si="256"/>
        <v>60.952380952380949</v>
      </c>
      <c r="Q3270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 s="6">
        <f t="shared" si="259"/>
        <v>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55"/>
        <v>101.49999999999999</v>
      </c>
      <c r="P3271" s="6">
        <f t="shared" si="256"/>
        <v>116</v>
      </c>
      <c r="Q3271" t="s">
        <v>8315</v>
      </c>
      <c r="R3271" t="s">
        <v>8316</v>
      </c>
      <c r="S3271" s="12">
        <f t="shared" si="257"/>
        <v>42137.395798611105</v>
      </c>
      <c r="T3271" s="12">
        <f t="shared" si="258"/>
        <v>42171.458333333328</v>
      </c>
      <c r="U3271" s="6">
        <f t="shared" si="259"/>
        <v>34.062534722223063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55"/>
        <v>101.66666666666666</v>
      </c>
      <c r="P3272" s="6">
        <f t="shared" si="256"/>
        <v>61</v>
      </c>
      <c r="Q3272" t="s">
        <v>8315</v>
      </c>
      <c r="R3272" t="s">
        <v>8316</v>
      </c>
      <c r="S3272" s="12">
        <f t="shared" si="257"/>
        <v>42167.533159722225</v>
      </c>
      <c r="T3272" s="12">
        <f t="shared" si="258"/>
        <v>42197.533159722225</v>
      </c>
      <c r="U3272" s="6">
        <f t="shared" si="259"/>
        <v>30</v>
      </c>
    </row>
    <row r="3273" spans="1:2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55"/>
        <v>130</v>
      </c>
      <c r="P3273" s="6">
        <f t="shared" si="256"/>
        <v>38.235294117647058</v>
      </c>
      <c r="Q3273" t="s">
        <v>8315</v>
      </c>
      <c r="R3273" t="s">
        <v>8316</v>
      </c>
      <c r="S3273" s="12">
        <f t="shared" si="257"/>
        <v>41915.437210648146</v>
      </c>
      <c r="T3273" s="12">
        <f t="shared" si="258"/>
        <v>41945.478877314818</v>
      </c>
      <c r="U3273" s="6">
        <f t="shared" si="259"/>
        <v>30.041666666671517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55"/>
        <v>154.43</v>
      </c>
      <c r="P3274" s="6">
        <f t="shared" si="256"/>
        <v>106.50344827586207</v>
      </c>
      <c r="Q3274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 s="6">
        <f t="shared" si="259"/>
        <v>30.041666666664241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55"/>
        <v>107.4</v>
      </c>
      <c r="P3275" s="6">
        <f t="shared" si="256"/>
        <v>204.57142857142858</v>
      </c>
      <c r="Q3275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 s="6">
        <f t="shared" si="259"/>
        <v>15.990254629636183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55"/>
        <v>101.32258064516128</v>
      </c>
      <c r="P3276" s="6">
        <f t="shared" si="256"/>
        <v>54.912587412587413</v>
      </c>
      <c r="Q3276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 s="6">
        <f t="shared" si="259"/>
        <v>44.170462962967576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55"/>
        <v>100.27777777777777</v>
      </c>
      <c r="P3277" s="6">
        <f t="shared" si="256"/>
        <v>150.41666666666666</v>
      </c>
      <c r="Q3277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 s="6">
        <f t="shared" si="259"/>
        <v>26.307048611110076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55"/>
        <v>116.84444444444443</v>
      </c>
      <c r="P3278" s="6">
        <f t="shared" si="256"/>
        <v>52.58</v>
      </c>
      <c r="Q3278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 s="6">
        <f t="shared" si="259"/>
        <v>34.215983796297223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55"/>
        <v>108.60000000000001</v>
      </c>
      <c r="P3279" s="6">
        <f t="shared" si="256"/>
        <v>54.3</v>
      </c>
      <c r="Q3279" t="s">
        <v>8315</v>
      </c>
      <c r="R3279" t="s">
        <v>8316</v>
      </c>
      <c r="S3279" s="12">
        <f t="shared" si="257"/>
        <v>41931.682939814818</v>
      </c>
      <c r="T3279" s="12">
        <f t="shared" si="258"/>
        <v>41961.724606481483</v>
      </c>
      <c r="U3279" s="6">
        <f t="shared" si="259"/>
        <v>30.041666666664241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55"/>
        <v>103.4</v>
      </c>
      <c r="P3280" s="6">
        <f t="shared" si="256"/>
        <v>76.029411764705884</v>
      </c>
      <c r="Q3280" t="s">
        <v>8315</v>
      </c>
      <c r="R3280" t="s">
        <v>8316</v>
      </c>
      <c r="S3280" s="12">
        <f t="shared" si="257"/>
        <v>42124.848414351851</v>
      </c>
      <c r="T3280" s="12">
        <f t="shared" si="258"/>
        <v>42154.848414351851</v>
      </c>
      <c r="U3280" s="6">
        <f t="shared" si="259"/>
        <v>30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55"/>
        <v>114.27586206896552</v>
      </c>
      <c r="P3281" s="6">
        <f t="shared" si="256"/>
        <v>105.2063492063492</v>
      </c>
      <c r="Q3281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 s="6">
        <f t="shared" si="259"/>
        <v>29.958333333343035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55"/>
        <v>103</v>
      </c>
      <c r="P3282" s="6">
        <f t="shared" si="256"/>
        <v>68.666666666666671</v>
      </c>
      <c r="Q3282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 s="6">
        <f t="shared" si="259"/>
        <v>34.451412037029513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55"/>
        <v>121.6</v>
      </c>
      <c r="P3283" s="6">
        <f t="shared" si="256"/>
        <v>129.36170212765958</v>
      </c>
      <c r="Q3283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 s="6">
        <f t="shared" si="259"/>
        <v>30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55"/>
        <v>102.6467741935484</v>
      </c>
      <c r="P3284" s="6">
        <f t="shared" si="256"/>
        <v>134.26371308016877</v>
      </c>
      <c r="Q3284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 s="6">
        <f t="shared" si="259"/>
        <v>44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55"/>
        <v>104.75000000000001</v>
      </c>
      <c r="P3285" s="6">
        <f t="shared" si="256"/>
        <v>17.829787234042552</v>
      </c>
      <c r="Q3285" t="s">
        <v>8315</v>
      </c>
      <c r="R3285" t="s">
        <v>8316</v>
      </c>
      <c r="S3285" s="12">
        <f t="shared" si="257"/>
        <v>42379.74418981481</v>
      </c>
      <c r="T3285" s="12">
        <f t="shared" si="258"/>
        <v>42410.875</v>
      </c>
      <c r="U3285" s="6">
        <f t="shared" si="259"/>
        <v>31.130810185190057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55"/>
        <v>101.6</v>
      </c>
      <c r="P3286" s="6">
        <f t="shared" si="256"/>
        <v>203.2</v>
      </c>
      <c r="Q3286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 s="6">
        <f t="shared" si="259"/>
        <v>17.364432870366727</v>
      </c>
    </row>
    <row r="3287" spans="1:2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55"/>
        <v>112.10242048409683</v>
      </c>
      <c r="P3287" s="6">
        <f t="shared" si="256"/>
        <v>69.18518518518519</v>
      </c>
      <c r="Q3287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 s="6">
        <f t="shared" si="259"/>
        <v>31.265902777769952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55"/>
        <v>101.76666666666667</v>
      </c>
      <c r="P3288" s="6">
        <f t="shared" si="256"/>
        <v>125.12295081967213</v>
      </c>
      <c r="Q3288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 s="6">
        <f t="shared" si="259"/>
        <v>30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55"/>
        <v>100</v>
      </c>
      <c r="P3289" s="6">
        <f t="shared" si="256"/>
        <v>73.529411764705884</v>
      </c>
      <c r="Q3289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 s="6">
        <f t="shared" si="259"/>
        <v>25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55"/>
        <v>100.26489999999998</v>
      </c>
      <c r="P3290" s="6">
        <f t="shared" si="256"/>
        <v>48.437149758454105</v>
      </c>
      <c r="Q3290" t="s">
        <v>8315</v>
      </c>
      <c r="R3290" t="s">
        <v>8316</v>
      </c>
      <c r="S3290" s="12">
        <f t="shared" si="257"/>
        <v>42505.774479166663</v>
      </c>
      <c r="T3290" s="12">
        <f t="shared" si="258"/>
        <v>42541.958333333328</v>
      </c>
      <c r="U3290" s="6">
        <f t="shared" si="259"/>
        <v>36.183854166665697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55"/>
        <v>133.04200000000003</v>
      </c>
      <c r="P3291" s="6">
        <f t="shared" si="256"/>
        <v>26.608400000000003</v>
      </c>
      <c r="Q3291" t="s">
        <v>8315</v>
      </c>
      <c r="R3291" t="s">
        <v>8316</v>
      </c>
      <c r="S3291" s="12">
        <f t="shared" si="257"/>
        <v>42758.368078703701</v>
      </c>
      <c r="T3291" s="12">
        <f t="shared" si="258"/>
        <v>42786.368078703701</v>
      </c>
      <c r="U3291" s="6">
        <f t="shared" si="259"/>
        <v>28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55"/>
        <v>121.2</v>
      </c>
      <c r="P3292" s="6">
        <f t="shared" si="256"/>
        <v>33.666666666666664</v>
      </c>
      <c r="Q3292" t="s">
        <v>8315</v>
      </c>
      <c r="R3292" t="s">
        <v>8316</v>
      </c>
      <c r="S3292" s="12">
        <f t="shared" si="257"/>
        <v>42775.51494212963</v>
      </c>
      <c r="T3292" s="12">
        <f t="shared" si="258"/>
        <v>42805.51494212963</v>
      </c>
      <c r="U3292" s="6">
        <f t="shared" si="259"/>
        <v>30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55"/>
        <v>113.99999999999999</v>
      </c>
      <c r="P3293" s="6">
        <f t="shared" si="256"/>
        <v>40.714285714285715</v>
      </c>
      <c r="Q3293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 s="6">
        <f t="shared" si="259"/>
        <v>31.463425925932825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55"/>
        <v>286.13861386138615</v>
      </c>
      <c r="P3294" s="6">
        <f t="shared" si="256"/>
        <v>19.266666666666666</v>
      </c>
      <c r="Q3294" t="s">
        <v>8315</v>
      </c>
      <c r="R3294" t="s">
        <v>8316</v>
      </c>
      <c r="S3294" s="12">
        <f t="shared" si="257"/>
        <v>42282.770231481481</v>
      </c>
      <c r="T3294" s="12">
        <f t="shared" si="258"/>
        <v>42342.811898148153</v>
      </c>
      <c r="U3294" s="6">
        <f t="shared" si="259"/>
        <v>60.041666666671517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55"/>
        <v>170.44444444444446</v>
      </c>
      <c r="P3295" s="6">
        <f t="shared" si="256"/>
        <v>84.285714285714292</v>
      </c>
      <c r="Q3295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 s="6">
        <f t="shared" si="259"/>
        <v>30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55"/>
        <v>118.33333333333333</v>
      </c>
      <c r="P3296" s="6">
        <f t="shared" si="256"/>
        <v>29.583333333333332</v>
      </c>
      <c r="Q3296" t="s">
        <v>8315</v>
      </c>
      <c r="R3296" t="s">
        <v>8316</v>
      </c>
      <c r="S3296" s="12">
        <f t="shared" si="257"/>
        <v>42141.541134259256</v>
      </c>
      <c r="T3296" s="12">
        <f t="shared" si="258"/>
        <v>42171.541134259256</v>
      </c>
      <c r="U3296" s="6">
        <f t="shared" si="259"/>
        <v>30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55"/>
        <v>102.85857142857142</v>
      </c>
      <c r="P3297" s="6">
        <f t="shared" si="256"/>
        <v>26.667037037037037</v>
      </c>
      <c r="Q3297" t="s">
        <v>8315</v>
      </c>
      <c r="R3297" t="s">
        <v>8316</v>
      </c>
      <c r="S3297" s="12">
        <f t="shared" si="257"/>
        <v>42609.442465277782</v>
      </c>
      <c r="T3297" s="12">
        <f t="shared" si="258"/>
        <v>42639.442465277782</v>
      </c>
      <c r="U3297" s="6">
        <f t="shared" si="259"/>
        <v>30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55"/>
        <v>144.06666666666666</v>
      </c>
      <c r="P3298" s="6">
        <f t="shared" si="256"/>
        <v>45.978723404255319</v>
      </c>
      <c r="Q3298" t="s">
        <v>8315</v>
      </c>
      <c r="R3298" t="s">
        <v>8316</v>
      </c>
      <c r="S3298" s="12">
        <f t="shared" si="257"/>
        <v>42309.756620370375</v>
      </c>
      <c r="T3298" s="12">
        <f t="shared" si="258"/>
        <v>42330.916666666672</v>
      </c>
      <c r="U3298" s="6">
        <f t="shared" si="259"/>
        <v>21.160046296296059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55"/>
        <v>100.07272727272726</v>
      </c>
      <c r="P3299" s="6">
        <f t="shared" si="256"/>
        <v>125.09090909090909</v>
      </c>
      <c r="Q3299" t="s">
        <v>8315</v>
      </c>
      <c r="R3299" t="s">
        <v>8316</v>
      </c>
      <c r="S3299" s="12">
        <f t="shared" si="257"/>
        <v>42193.771481481483</v>
      </c>
      <c r="T3299" s="12">
        <f t="shared" si="258"/>
        <v>42212.957638888889</v>
      </c>
      <c r="U3299" s="6">
        <f t="shared" si="259"/>
        <v>19.186157407406427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55"/>
        <v>101.73</v>
      </c>
      <c r="P3300" s="6">
        <f t="shared" si="256"/>
        <v>141.29166666666666</v>
      </c>
      <c r="Q3300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 s="6">
        <f t="shared" si="259"/>
        <v>20.042037037041155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55"/>
        <v>116.19999999999999</v>
      </c>
      <c r="P3301" s="6">
        <f t="shared" si="256"/>
        <v>55.333333333333336</v>
      </c>
      <c r="Q3301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 s="6">
        <f t="shared" si="259"/>
        <v>30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55"/>
        <v>136.16666666666666</v>
      </c>
      <c r="P3302" s="6">
        <f t="shared" si="256"/>
        <v>46.420454545454547</v>
      </c>
      <c r="Q3302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 s="6">
        <f t="shared" si="259"/>
        <v>21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55"/>
        <v>133.46666666666667</v>
      </c>
      <c r="P3303" s="6">
        <f t="shared" si="256"/>
        <v>57.2</v>
      </c>
      <c r="Q3303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 s="6">
        <f t="shared" si="259"/>
        <v>44.555138888885267</v>
      </c>
    </row>
    <row r="3304" spans="1:2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55"/>
        <v>103.39285714285715</v>
      </c>
      <c r="P3304" s="6">
        <f t="shared" si="256"/>
        <v>173.7</v>
      </c>
      <c r="Q3304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 s="6">
        <f t="shared" si="259"/>
        <v>30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55"/>
        <v>115.88888888888889</v>
      </c>
      <c r="P3305" s="6">
        <f t="shared" si="256"/>
        <v>59.6</v>
      </c>
      <c r="Q3305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 s="6">
        <f t="shared" si="259"/>
        <v>34.958333333343035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55"/>
        <v>104.51666666666665</v>
      </c>
      <c r="P3306" s="6">
        <f t="shared" si="256"/>
        <v>89.585714285714289</v>
      </c>
      <c r="Q3306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 s="6">
        <f t="shared" si="259"/>
        <v>30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55"/>
        <v>102.02500000000001</v>
      </c>
      <c r="P3307" s="6">
        <f t="shared" si="256"/>
        <v>204.05</v>
      </c>
      <c r="Q3307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 s="6">
        <f t="shared" si="259"/>
        <v>30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55"/>
        <v>175.33333333333334</v>
      </c>
      <c r="P3308" s="6">
        <f t="shared" si="256"/>
        <v>48.703703703703702</v>
      </c>
      <c r="Q3308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 s="6">
        <f t="shared" si="259"/>
        <v>37.90576388889167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55"/>
        <v>106.67999999999999</v>
      </c>
      <c r="P3309" s="6">
        <f t="shared" si="256"/>
        <v>53.339999999999996</v>
      </c>
      <c r="Q3309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 s="6">
        <f t="shared" si="259"/>
        <v>30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55"/>
        <v>122.28571428571429</v>
      </c>
      <c r="P3310" s="6">
        <f t="shared" si="256"/>
        <v>75.087719298245617</v>
      </c>
      <c r="Q3310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 s="6">
        <f t="shared" si="259"/>
        <v>21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55"/>
        <v>159.42857142857144</v>
      </c>
      <c r="P3311" s="6">
        <f t="shared" si="256"/>
        <v>18</v>
      </c>
      <c r="Q3311" t="s">
        <v>8315</v>
      </c>
      <c r="R3311" t="s">
        <v>8316</v>
      </c>
      <c r="S3311" s="12">
        <f t="shared" si="257"/>
        <v>42628.650208333333</v>
      </c>
      <c r="T3311" s="12">
        <f t="shared" si="258"/>
        <v>42659.650208333333</v>
      </c>
      <c r="U3311" s="6">
        <f t="shared" si="259"/>
        <v>31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55"/>
        <v>100.07692307692308</v>
      </c>
      <c r="P3312" s="6">
        <f t="shared" si="256"/>
        <v>209.83870967741936</v>
      </c>
      <c r="Q3312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 s="6">
        <f t="shared" si="259"/>
        <v>30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55"/>
        <v>109.84</v>
      </c>
      <c r="P3313" s="6">
        <f t="shared" si="256"/>
        <v>61.022222222222226</v>
      </c>
      <c r="Q3313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 s="6">
        <f t="shared" si="259"/>
        <v>30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55"/>
        <v>100.03999999999999</v>
      </c>
      <c r="P3314" s="6">
        <f t="shared" si="256"/>
        <v>61</v>
      </c>
      <c r="Q3314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 s="6">
        <f t="shared" si="259"/>
        <v>21.107106481489609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55"/>
        <v>116.05000000000001</v>
      </c>
      <c r="P3315" s="6">
        <f t="shared" si="256"/>
        <v>80.034482758620683</v>
      </c>
      <c r="Q3315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 s="6">
        <f t="shared" si="259"/>
        <v>13.797256944453693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55"/>
        <v>210.75</v>
      </c>
      <c r="P3316" s="6">
        <f t="shared" si="256"/>
        <v>29.068965517241381</v>
      </c>
      <c r="Q3316" t="s">
        <v>8315</v>
      </c>
      <c r="R3316" t="s">
        <v>8316</v>
      </c>
      <c r="S3316" s="12">
        <f t="shared" si="257"/>
        <v>42105.267488425925</v>
      </c>
      <c r="T3316" s="12">
        <f t="shared" si="258"/>
        <v>42132.836805555555</v>
      </c>
      <c r="U3316" s="6">
        <f t="shared" si="259"/>
        <v>27.569317129629781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55"/>
        <v>110.00000000000001</v>
      </c>
      <c r="P3317" s="6">
        <f t="shared" si="256"/>
        <v>49.438202247191015</v>
      </c>
      <c r="Q3317" t="s">
        <v>8315</v>
      </c>
      <c r="R3317" t="s">
        <v>8316</v>
      </c>
      <c r="S3317" s="12">
        <f t="shared" si="257"/>
        <v>42466.303715277783</v>
      </c>
      <c r="T3317" s="12">
        <f t="shared" si="258"/>
        <v>42496.303715277783</v>
      </c>
      <c r="U3317" s="6">
        <f t="shared" si="259"/>
        <v>30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55"/>
        <v>100.08673425918037</v>
      </c>
      <c r="P3318" s="6">
        <f t="shared" si="256"/>
        <v>93.977440000000001</v>
      </c>
      <c r="Q3318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 s="6">
        <f t="shared" si="259"/>
        <v>32.707928240743058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55"/>
        <v>106.19047619047619</v>
      </c>
      <c r="P3319" s="6">
        <f t="shared" si="256"/>
        <v>61.944444444444443</v>
      </c>
      <c r="Q3319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 s="6">
        <f t="shared" si="259"/>
        <v>30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55"/>
        <v>125.6</v>
      </c>
      <c r="P3320" s="6">
        <f t="shared" si="256"/>
        <v>78.5</v>
      </c>
      <c r="Q3320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 s="6">
        <f t="shared" si="259"/>
        <v>39.802164351858664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55"/>
        <v>108</v>
      </c>
      <c r="P3321" s="6">
        <f t="shared" si="256"/>
        <v>33.75</v>
      </c>
      <c r="Q3321" t="s">
        <v>8315</v>
      </c>
      <c r="R3321" t="s">
        <v>8316</v>
      </c>
      <c r="S3321" s="12">
        <f t="shared" si="257"/>
        <v>41990.585486111115</v>
      </c>
      <c r="T3321" s="12">
        <f t="shared" si="258"/>
        <v>42035.585486111115</v>
      </c>
      <c r="U3321" s="6">
        <f t="shared" si="259"/>
        <v>45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55"/>
        <v>101</v>
      </c>
      <c r="P3322" s="6">
        <f t="shared" si="256"/>
        <v>66.44736842105263</v>
      </c>
      <c r="Q3322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 s="6">
        <f t="shared" si="259"/>
        <v>30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55"/>
        <v>107.4</v>
      </c>
      <c r="P3323" s="6">
        <f t="shared" si="256"/>
        <v>35.799999999999997</v>
      </c>
      <c r="Q3323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 s="6">
        <f t="shared" si="259"/>
        <v>14.065682870372257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55"/>
        <v>101.51515151515152</v>
      </c>
      <c r="P3324" s="6">
        <f t="shared" si="256"/>
        <v>145.65217391304347</v>
      </c>
      <c r="Q3324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 s="6">
        <f t="shared" si="259"/>
        <v>22.152824074073578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55"/>
        <v>125.89999999999999</v>
      </c>
      <c r="P3325" s="6">
        <f t="shared" si="256"/>
        <v>25.693877551020407</v>
      </c>
      <c r="Q3325" t="s">
        <v>8315</v>
      </c>
      <c r="R3325" t="s">
        <v>8316</v>
      </c>
      <c r="S3325" s="12">
        <f t="shared" si="257"/>
        <v>42608.36583333333</v>
      </c>
      <c r="T3325" s="12">
        <f t="shared" si="258"/>
        <v>42638.36583333333</v>
      </c>
      <c r="U3325" s="6">
        <f t="shared" si="259"/>
        <v>30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55"/>
        <v>101.66666666666666</v>
      </c>
      <c r="P3326" s="6">
        <f t="shared" si="256"/>
        <v>152.5</v>
      </c>
      <c r="Q3326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 s="6">
        <f t="shared" si="259"/>
        <v>14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55"/>
        <v>112.5</v>
      </c>
      <c r="P3327" s="6">
        <f t="shared" si="256"/>
        <v>30</v>
      </c>
      <c r="Q3327" t="s">
        <v>8315</v>
      </c>
      <c r="R3327" t="s">
        <v>8316</v>
      </c>
      <c r="S3327" s="12">
        <f t="shared" si="257"/>
        <v>42064.785613425927</v>
      </c>
      <c r="T3327" s="12">
        <f t="shared" si="258"/>
        <v>42099.743946759263</v>
      </c>
      <c r="U3327" s="6">
        <f t="shared" si="259"/>
        <v>34.958333333335759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55"/>
        <v>101.375</v>
      </c>
      <c r="P3328" s="6">
        <f t="shared" si="256"/>
        <v>142.28070175438597</v>
      </c>
      <c r="Q3328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 s="6">
        <f t="shared" si="259"/>
        <v>29.958333333328483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55"/>
        <v>101.25</v>
      </c>
      <c r="P3329" s="6">
        <f t="shared" si="256"/>
        <v>24.545454545454547</v>
      </c>
      <c r="Q3329" t="s">
        <v>8315</v>
      </c>
      <c r="R3329" t="s">
        <v>8316</v>
      </c>
      <c r="S3329" s="12">
        <f t="shared" si="257"/>
        <v>42468.374606481477</v>
      </c>
      <c r="T3329" s="12">
        <f t="shared" si="258"/>
        <v>42498.374606481477</v>
      </c>
      <c r="U3329" s="6">
        <f t="shared" si="259"/>
        <v>30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55"/>
        <v>146.38888888888889</v>
      </c>
      <c r="P3330" s="6">
        <f t="shared" si="256"/>
        <v>292.77777777777777</v>
      </c>
      <c r="Q3330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 s="6">
        <f t="shared" si="259"/>
        <v>2.4666319444440887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60">IF(D3331&lt;&gt;0, (E3331/D3331)*100, 0)</f>
        <v>116.8</v>
      </c>
      <c r="P3331" s="6">
        <f t="shared" ref="P3331:P3394" si="261">IF(L3331&lt;&gt;0,E3331/L3331,0)</f>
        <v>44.92307692307692</v>
      </c>
      <c r="Q3331" t="s">
        <v>8315</v>
      </c>
      <c r="R3331" t="s">
        <v>8316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 s="6">
        <f t="shared" ref="U3331:U3394" si="264">T3331-S3331</f>
        <v>10.635324074079108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60"/>
        <v>106.26666666666667</v>
      </c>
      <c r="P3332" s="6">
        <f t="shared" si="261"/>
        <v>23.10144927536232</v>
      </c>
      <c r="Q3332" t="s">
        <v>8315</v>
      </c>
      <c r="R3332" t="s">
        <v>8316</v>
      </c>
      <c r="S3332" s="12">
        <f t="shared" si="262"/>
        <v>42065.887361111112</v>
      </c>
      <c r="T3332" s="12">
        <f t="shared" si="263"/>
        <v>42095.845694444448</v>
      </c>
      <c r="U3332" s="6">
        <f t="shared" si="264"/>
        <v>29.958333333335759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60"/>
        <v>104.52</v>
      </c>
      <c r="P3333" s="6">
        <f t="shared" si="261"/>
        <v>80.400000000000006</v>
      </c>
      <c r="Q3333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 s="6">
        <f t="shared" si="264"/>
        <v>35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60"/>
        <v>100</v>
      </c>
      <c r="P3334" s="6">
        <f t="shared" si="261"/>
        <v>72.289156626506028</v>
      </c>
      <c r="Q3334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 s="6">
        <f t="shared" si="264"/>
        <v>30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60"/>
        <v>104.57142857142858</v>
      </c>
      <c r="P3335" s="6">
        <f t="shared" si="261"/>
        <v>32.972972972972975</v>
      </c>
      <c r="Q3335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 s="6">
        <f t="shared" si="264"/>
        <v>22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60"/>
        <v>138.62051149573753</v>
      </c>
      <c r="P3336" s="6">
        <f t="shared" si="261"/>
        <v>116.65217391304348</v>
      </c>
      <c r="Q3336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 s="6">
        <f t="shared" si="264"/>
        <v>30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60"/>
        <v>100.32000000000001</v>
      </c>
      <c r="P3337" s="6">
        <f t="shared" si="261"/>
        <v>79.61904761904762</v>
      </c>
      <c r="Q3337" t="s">
        <v>8315</v>
      </c>
      <c r="R3337" t="s">
        <v>8316</v>
      </c>
      <c r="S3337" s="12">
        <f t="shared" si="262"/>
        <v>41827.674143518518</v>
      </c>
      <c r="T3337" s="12">
        <f t="shared" si="263"/>
        <v>41854.958333333336</v>
      </c>
      <c r="U3337" s="6">
        <f t="shared" si="264"/>
        <v>27.284189814818092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60"/>
        <v>100</v>
      </c>
      <c r="P3338" s="6">
        <f t="shared" si="261"/>
        <v>27.777777777777779</v>
      </c>
      <c r="Q3338" t="s">
        <v>8315</v>
      </c>
      <c r="R3338" t="s">
        <v>8316</v>
      </c>
      <c r="S3338" s="12">
        <f t="shared" si="262"/>
        <v>42437.398680555561</v>
      </c>
      <c r="T3338" s="12">
        <f t="shared" si="263"/>
        <v>42465.35701388889</v>
      </c>
      <c r="U3338" s="6">
        <f t="shared" si="264"/>
        <v>27.958333333328483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60"/>
        <v>110.2</v>
      </c>
      <c r="P3339" s="6">
        <f t="shared" si="261"/>
        <v>81.029411764705884</v>
      </c>
      <c r="Q3339" t="s">
        <v>8315</v>
      </c>
      <c r="R3339" t="s">
        <v>8316</v>
      </c>
      <c r="S3339" s="12">
        <f t="shared" si="262"/>
        <v>41901.282025462962</v>
      </c>
      <c r="T3339" s="12">
        <f t="shared" si="263"/>
        <v>41922.875</v>
      </c>
      <c r="U3339" s="6">
        <f t="shared" si="264"/>
        <v>21.592974537037662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60"/>
        <v>102.18</v>
      </c>
      <c r="P3340" s="6">
        <f t="shared" si="261"/>
        <v>136.84821428571428</v>
      </c>
      <c r="Q3340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 s="6">
        <f t="shared" si="264"/>
        <v>21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60"/>
        <v>104.35000000000001</v>
      </c>
      <c r="P3341" s="6">
        <f t="shared" si="261"/>
        <v>177.61702127659575</v>
      </c>
      <c r="Q3341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 s="6">
        <f t="shared" si="264"/>
        <v>30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60"/>
        <v>138.16666666666666</v>
      </c>
      <c r="P3342" s="6">
        <f t="shared" si="261"/>
        <v>109.07894736842105</v>
      </c>
      <c r="Q3342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 s="6">
        <f t="shared" si="264"/>
        <v>25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60"/>
        <v>100</v>
      </c>
      <c r="P3343" s="6">
        <f t="shared" si="261"/>
        <v>119.64285714285714</v>
      </c>
      <c r="Q3343" t="s">
        <v>8315</v>
      </c>
      <c r="R3343" t="s">
        <v>8316</v>
      </c>
      <c r="S3343" s="12">
        <f t="shared" si="262"/>
        <v>42510.798854166671</v>
      </c>
      <c r="T3343" s="12">
        <f t="shared" si="263"/>
        <v>42533.708333333328</v>
      </c>
      <c r="U3343" s="6">
        <f t="shared" si="264"/>
        <v>22.909479166657547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60"/>
        <v>101.66666666666666</v>
      </c>
      <c r="P3344" s="6">
        <f t="shared" si="261"/>
        <v>78.205128205128204</v>
      </c>
      <c r="Q3344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 s="6">
        <f t="shared" si="264"/>
        <v>32.911226851858373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60"/>
        <v>171.42857142857142</v>
      </c>
      <c r="P3345" s="6">
        <f t="shared" si="261"/>
        <v>52.173913043478258</v>
      </c>
      <c r="Q3345" t="s">
        <v>8315</v>
      </c>
      <c r="R3345" t="s">
        <v>8316</v>
      </c>
      <c r="S3345" s="12">
        <f t="shared" si="262"/>
        <v>42452.916481481487</v>
      </c>
      <c r="T3345" s="12">
        <f t="shared" si="263"/>
        <v>42473.554166666669</v>
      </c>
      <c r="U3345" s="6">
        <f t="shared" si="264"/>
        <v>20.637685185181908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60"/>
        <v>101.44444444444444</v>
      </c>
      <c r="P3346" s="6">
        <f t="shared" si="261"/>
        <v>114.125</v>
      </c>
      <c r="Q3346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 s="6">
        <f t="shared" si="264"/>
        <v>30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60"/>
        <v>130</v>
      </c>
      <c r="P3347" s="6">
        <f t="shared" si="261"/>
        <v>50</v>
      </c>
      <c r="Q3347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 s="6">
        <f t="shared" si="264"/>
        <v>58.919583333328774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60"/>
        <v>110.00000000000001</v>
      </c>
      <c r="P3348" s="6">
        <f t="shared" si="261"/>
        <v>91.666666666666671</v>
      </c>
      <c r="Q3348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 s="6">
        <f t="shared" si="264"/>
        <v>7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60"/>
        <v>119.44999999999999</v>
      </c>
      <c r="P3349" s="6">
        <f t="shared" si="261"/>
        <v>108.59090909090909</v>
      </c>
      <c r="Q3349" t="s">
        <v>8315</v>
      </c>
      <c r="R3349" t="s">
        <v>8316</v>
      </c>
      <c r="S3349" s="12">
        <f t="shared" si="262"/>
        <v>42484.551550925928</v>
      </c>
      <c r="T3349" s="12">
        <f t="shared" si="263"/>
        <v>42498.875</v>
      </c>
      <c r="U3349" s="6">
        <f t="shared" si="264"/>
        <v>14.323449074072414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60"/>
        <v>100.2909090909091</v>
      </c>
      <c r="P3350" s="6">
        <f t="shared" si="261"/>
        <v>69.822784810126578</v>
      </c>
      <c r="Q3350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 s="6">
        <f t="shared" si="264"/>
        <v>23.607175925928459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60"/>
        <v>153.4</v>
      </c>
      <c r="P3351" s="6">
        <f t="shared" si="261"/>
        <v>109.57142857142857</v>
      </c>
      <c r="Q3351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 s="6">
        <f t="shared" si="264"/>
        <v>21.597546296296059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60"/>
        <v>104.42857142857143</v>
      </c>
      <c r="P3352" s="6">
        <f t="shared" si="261"/>
        <v>71.666666666666671</v>
      </c>
      <c r="Q3352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 s="6">
        <f t="shared" si="264"/>
        <v>35.256817129629781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60"/>
        <v>101.1</v>
      </c>
      <c r="P3353" s="6">
        <f t="shared" si="261"/>
        <v>93.611111111111114</v>
      </c>
      <c r="Q3353" t="s">
        <v>8315</v>
      </c>
      <c r="R3353" t="s">
        <v>8316</v>
      </c>
      <c r="S3353" s="12">
        <f t="shared" si="262"/>
        <v>41806.395428240743</v>
      </c>
      <c r="T3353" s="12">
        <f t="shared" si="263"/>
        <v>41843.458333333336</v>
      </c>
      <c r="U3353" s="6">
        <f t="shared" si="264"/>
        <v>37.0629050925927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60"/>
        <v>107.52</v>
      </c>
      <c r="P3354" s="6">
        <f t="shared" si="261"/>
        <v>76.8</v>
      </c>
      <c r="Q3354" t="s">
        <v>8315</v>
      </c>
      <c r="R3354" t="s">
        <v>8316</v>
      </c>
      <c r="S3354" s="12">
        <f t="shared" si="262"/>
        <v>42495.992800925931</v>
      </c>
      <c r="T3354" s="12">
        <f t="shared" si="263"/>
        <v>42552.958333333328</v>
      </c>
      <c r="U3354" s="6">
        <f t="shared" si="264"/>
        <v>56.965532407397404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60"/>
        <v>315</v>
      </c>
      <c r="P3355" s="6">
        <f t="shared" si="261"/>
        <v>35.795454545454547</v>
      </c>
      <c r="Q3355" t="s">
        <v>8315</v>
      </c>
      <c r="R3355" t="s">
        <v>8316</v>
      </c>
      <c r="S3355" s="12">
        <f t="shared" si="262"/>
        <v>42479.432291666672</v>
      </c>
      <c r="T3355" s="12">
        <f t="shared" si="263"/>
        <v>42492.958333333328</v>
      </c>
      <c r="U3355" s="6">
        <f t="shared" si="264"/>
        <v>13.526041666656965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60"/>
        <v>101.93333333333334</v>
      </c>
      <c r="P3356" s="6">
        <f t="shared" si="261"/>
        <v>55.6</v>
      </c>
      <c r="Q3356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 s="6">
        <f t="shared" si="264"/>
        <v>35.440439814810816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60"/>
        <v>126.28571428571429</v>
      </c>
      <c r="P3357" s="6">
        <f t="shared" si="261"/>
        <v>147.33333333333334</v>
      </c>
      <c r="Q3357" t="s">
        <v>8315</v>
      </c>
      <c r="R3357" t="s">
        <v>8316</v>
      </c>
      <c r="S3357" s="12">
        <f t="shared" si="262"/>
        <v>42489.619525462964</v>
      </c>
      <c r="T3357" s="12">
        <f t="shared" si="263"/>
        <v>42500.470138888893</v>
      </c>
      <c r="U3357" s="6">
        <f t="shared" si="264"/>
        <v>10.850613425929623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60"/>
        <v>101.4</v>
      </c>
      <c r="P3358" s="6">
        <f t="shared" si="261"/>
        <v>56.333333333333336</v>
      </c>
      <c r="Q3358" t="s">
        <v>8315</v>
      </c>
      <c r="R3358" t="s">
        <v>8316</v>
      </c>
      <c r="S3358" s="12">
        <f t="shared" si="262"/>
        <v>42536.815648148149</v>
      </c>
      <c r="T3358" s="12">
        <f t="shared" si="263"/>
        <v>42566.815648148149</v>
      </c>
      <c r="U3358" s="6">
        <f t="shared" si="264"/>
        <v>30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60"/>
        <v>101</v>
      </c>
      <c r="P3359" s="6">
        <f t="shared" si="261"/>
        <v>96.19047619047619</v>
      </c>
      <c r="Q3359" t="s">
        <v>8315</v>
      </c>
      <c r="R3359" t="s">
        <v>8316</v>
      </c>
      <c r="S3359" s="12">
        <f t="shared" si="262"/>
        <v>41822.417939814812</v>
      </c>
      <c r="T3359" s="12">
        <f t="shared" si="263"/>
        <v>41852.417939814812</v>
      </c>
      <c r="U3359" s="6">
        <f t="shared" si="264"/>
        <v>30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60"/>
        <v>102.99000000000001</v>
      </c>
      <c r="P3360" s="6">
        <f t="shared" si="261"/>
        <v>63.574074074074076</v>
      </c>
      <c r="Q3360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 s="6">
        <f t="shared" si="264"/>
        <v>30.041666666671517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60"/>
        <v>106.25</v>
      </c>
      <c r="P3361" s="6">
        <f t="shared" si="261"/>
        <v>184.78260869565219</v>
      </c>
      <c r="Q3361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 s="6">
        <f t="shared" si="264"/>
        <v>45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60"/>
        <v>101.37777777777779</v>
      </c>
      <c r="P3362" s="6">
        <f t="shared" si="261"/>
        <v>126.72222222222223</v>
      </c>
      <c r="Q3362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 s="6">
        <f t="shared" si="264"/>
        <v>21.583298611112696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60"/>
        <v>113.46000000000001</v>
      </c>
      <c r="P3363" s="6">
        <f t="shared" si="261"/>
        <v>83.42647058823529</v>
      </c>
      <c r="Q3363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 s="6">
        <f t="shared" si="264"/>
        <v>17.640625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60"/>
        <v>218.00000000000003</v>
      </c>
      <c r="P3364" s="6">
        <f t="shared" si="261"/>
        <v>54.5</v>
      </c>
      <c r="Q3364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 s="6">
        <f t="shared" si="264"/>
        <v>14.113229166665406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60"/>
        <v>101.41935483870968</v>
      </c>
      <c r="P3365" s="6">
        <f t="shared" si="261"/>
        <v>302.30769230769232</v>
      </c>
      <c r="Q3365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 s="6">
        <f t="shared" si="264"/>
        <v>18.89531249999709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60"/>
        <v>105.93333333333332</v>
      </c>
      <c r="P3366" s="6">
        <f t="shared" si="261"/>
        <v>44.138888888888886</v>
      </c>
      <c r="Q3366" t="s">
        <v>8315</v>
      </c>
      <c r="R3366" t="s">
        <v>8316</v>
      </c>
      <c r="S3366" s="12">
        <f t="shared" si="262"/>
        <v>42422.977418981478</v>
      </c>
      <c r="T3366" s="12">
        <f t="shared" si="263"/>
        <v>42444.875</v>
      </c>
      <c r="U3366" s="6">
        <f t="shared" si="264"/>
        <v>21.897581018522033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60"/>
        <v>104</v>
      </c>
      <c r="P3367" s="6">
        <f t="shared" si="261"/>
        <v>866.66666666666663</v>
      </c>
      <c r="Q3367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 s="6">
        <f t="shared" si="264"/>
        <v>30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60"/>
        <v>221</v>
      </c>
      <c r="P3368" s="6">
        <f t="shared" si="261"/>
        <v>61.388888888888886</v>
      </c>
      <c r="Q3368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 s="6">
        <f t="shared" si="264"/>
        <v>30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60"/>
        <v>118.66666666666667</v>
      </c>
      <c r="P3369" s="6">
        <f t="shared" si="261"/>
        <v>29.666666666666668</v>
      </c>
      <c r="Q3369" t="s">
        <v>8315</v>
      </c>
      <c r="R3369" t="s">
        <v>8316</v>
      </c>
      <c r="S3369" s="12">
        <f t="shared" si="262"/>
        <v>42192.933958333335</v>
      </c>
      <c r="T3369" s="12">
        <f t="shared" si="263"/>
        <v>42217.933958333335</v>
      </c>
      <c r="U3369" s="6">
        <f t="shared" si="264"/>
        <v>25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60"/>
        <v>104.60000000000001</v>
      </c>
      <c r="P3370" s="6">
        <f t="shared" si="261"/>
        <v>45.478260869565219</v>
      </c>
      <c r="Q3370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 s="6">
        <f t="shared" si="264"/>
        <v>36.008576388885558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60"/>
        <v>103.89999999999999</v>
      </c>
      <c r="P3371" s="6">
        <f t="shared" si="261"/>
        <v>96.203703703703709</v>
      </c>
      <c r="Q3371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 s="6">
        <f t="shared" si="264"/>
        <v>60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60"/>
        <v>117.73333333333333</v>
      </c>
      <c r="P3372" s="6">
        <f t="shared" si="261"/>
        <v>67.92307692307692</v>
      </c>
      <c r="Q3372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 s="6">
        <f t="shared" si="264"/>
        <v>30.999016203699284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60"/>
        <v>138.5</v>
      </c>
      <c r="P3373" s="6">
        <f t="shared" si="261"/>
        <v>30.777777777777779</v>
      </c>
      <c r="Q3373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 s="6">
        <f t="shared" si="264"/>
        <v>28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60"/>
        <v>103.49999999999999</v>
      </c>
      <c r="P3374" s="6">
        <f t="shared" si="261"/>
        <v>38.333333333333336</v>
      </c>
      <c r="Q3374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 s="6">
        <f t="shared" si="264"/>
        <v>20.659537037041446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60"/>
        <v>100.25</v>
      </c>
      <c r="P3375" s="6">
        <f t="shared" si="261"/>
        <v>66.833333333333329</v>
      </c>
      <c r="Q3375" t="s">
        <v>8315</v>
      </c>
      <c r="R3375" t="s">
        <v>8316</v>
      </c>
      <c r="S3375" s="12">
        <f t="shared" si="262"/>
        <v>42179.854629629626</v>
      </c>
      <c r="T3375" s="12">
        <f t="shared" si="263"/>
        <v>42203.666666666672</v>
      </c>
      <c r="U3375" s="6">
        <f t="shared" si="264"/>
        <v>23.812037037045229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60"/>
        <v>106.57142857142856</v>
      </c>
      <c r="P3376" s="6">
        <f t="shared" si="261"/>
        <v>71.730769230769226</v>
      </c>
      <c r="Q3376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 s="6">
        <f t="shared" si="264"/>
        <v>30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60"/>
        <v>100</v>
      </c>
      <c r="P3377" s="6">
        <f t="shared" si="261"/>
        <v>176.47058823529412</v>
      </c>
      <c r="Q3377" t="s">
        <v>8315</v>
      </c>
      <c r="R3377" t="s">
        <v>8316</v>
      </c>
      <c r="S3377" s="12">
        <f t="shared" si="262"/>
        <v>41765.610798611109</v>
      </c>
      <c r="T3377" s="12">
        <f t="shared" si="263"/>
        <v>41777.610798611109</v>
      </c>
      <c r="U3377" s="6">
        <f t="shared" si="264"/>
        <v>12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60"/>
        <v>100.01249999999999</v>
      </c>
      <c r="P3378" s="6">
        <f t="shared" si="261"/>
        <v>421.10526315789474</v>
      </c>
      <c r="Q3378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 s="6">
        <f t="shared" si="264"/>
        <v>59.958333333328483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60"/>
        <v>101.05</v>
      </c>
      <c r="P3379" s="6">
        <f t="shared" si="261"/>
        <v>104.98701298701299</v>
      </c>
      <c r="Q3379" t="s">
        <v>8315</v>
      </c>
      <c r="R3379" t="s">
        <v>8316</v>
      </c>
      <c r="S3379" s="12">
        <f t="shared" si="262"/>
        <v>42053.732627314821</v>
      </c>
      <c r="T3379" s="12">
        <f t="shared" si="263"/>
        <v>42083.705555555556</v>
      </c>
      <c r="U3379" s="6">
        <f t="shared" si="264"/>
        <v>29.9729282407352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60"/>
        <v>107.63636363636364</v>
      </c>
      <c r="P3380" s="6">
        <f t="shared" si="261"/>
        <v>28.19047619047619</v>
      </c>
      <c r="Q3380" t="s">
        <v>8315</v>
      </c>
      <c r="R3380" t="s">
        <v>8316</v>
      </c>
      <c r="S3380" s="12">
        <f t="shared" si="262"/>
        <v>41858.355393518519</v>
      </c>
      <c r="T3380" s="12">
        <f t="shared" si="263"/>
        <v>41882.547222222223</v>
      </c>
      <c r="U3380" s="6">
        <f t="shared" si="264"/>
        <v>24.191828703704232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60"/>
        <v>103.64999999999999</v>
      </c>
      <c r="P3381" s="6">
        <f t="shared" si="261"/>
        <v>54.55263157894737</v>
      </c>
      <c r="Q3381" t="s">
        <v>8315</v>
      </c>
      <c r="R3381" t="s">
        <v>8316</v>
      </c>
      <c r="S3381" s="12">
        <f t="shared" si="262"/>
        <v>42225.513888888891</v>
      </c>
      <c r="T3381" s="12">
        <f t="shared" si="263"/>
        <v>42242.958333333328</v>
      </c>
      <c r="U3381" s="6">
        <f t="shared" si="264"/>
        <v>17.444444444437977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60"/>
        <v>104.43333333333334</v>
      </c>
      <c r="P3382" s="6">
        <f t="shared" si="261"/>
        <v>111.89285714285714</v>
      </c>
      <c r="Q3382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 s="6">
        <f t="shared" si="264"/>
        <v>35.041666666664241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60"/>
        <v>102.25</v>
      </c>
      <c r="P3383" s="6">
        <f t="shared" si="261"/>
        <v>85.208333333333329</v>
      </c>
      <c r="Q3383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 s="6">
        <f t="shared" si="264"/>
        <v>29.958333333328483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60"/>
        <v>100.74285714285713</v>
      </c>
      <c r="P3384" s="6">
        <f t="shared" si="261"/>
        <v>76.652173913043484</v>
      </c>
      <c r="Q3384" t="s">
        <v>8315</v>
      </c>
      <c r="R3384" t="s">
        <v>8316</v>
      </c>
      <c r="S3384" s="12">
        <f t="shared" si="262"/>
        <v>42559.431203703702</v>
      </c>
      <c r="T3384" s="12">
        <f t="shared" si="263"/>
        <v>42583.957638888889</v>
      </c>
      <c r="U3384" s="6">
        <f t="shared" si="264"/>
        <v>24.526435185187438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60"/>
        <v>111.71428571428572</v>
      </c>
      <c r="P3385" s="6">
        <f t="shared" si="261"/>
        <v>65.166666666666671</v>
      </c>
      <c r="Q3385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 s="6">
        <f t="shared" si="264"/>
        <v>20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60"/>
        <v>100.01100000000001</v>
      </c>
      <c r="P3386" s="6">
        <f t="shared" si="261"/>
        <v>93.760312499999998</v>
      </c>
      <c r="Q3386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 s="6">
        <f t="shared" si="264"/>
        <v>37.037407407406135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60"/>
        <v>100</v>
      </c>
      <c r="P3387" s="6">
        <f t="shared" si="261"/>
        <v>133.33333333333334</v>
      </c>
      <c r="Q3387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 s="6">
        <f t="shared" si="264"/>
        <v>30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60"/>
        <v>105</v>
      </c>
      <c r="P3388" s="6">
        <f t="shared" si="261"/>
        <v>51.219512195121951</v>
      </c>
      <c r="Q3388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 s="6">
        <f t="shared" si="264"/>
        <v>30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60"/>
        <v>116.86666666666667</v>
      </c>
      <c r="P3389" s="6">
        <f t="shared" si="261"/>
        <v>100.17142857142858</v>
      </c>
      <c r="Q3389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 s="6">
        <f t="shared" si="264"/>
        <v>40.000000000007276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60"/>
        <v>103.8</v>
      </c>
      <c r="P3390" s="6">
        <f t="shared" si="261"/>
        <v>34.6</v>
      </c>
      <c r="Q3390" t="s">
        <v>8315</v>
      </c>
      <c r="R3390" t="s">
        <v>8316</v>
      </c>
      <c r="S3390" s="12">
        <f t="shared" si="262"/>
        <v>42143.461122685185</v>
      </c>
      <c r="T3390" s="12">
        <f t="shared" si="263"/>
        <v>42173.461122685185</v>
      </c>
      <c r="U3390" s="6">
        <f t="shared" si="264"/>
        <v>30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60"/>
        <v>114.5</v>
      </c>
      <c r="P3391" s="6">
        <f t="shared" si="261"/>
        <v>184.67741935483872</v>
      </c>
      <c r="Q3391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 s="6">
        <f t="shared" si="264"/>
        <v>30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60"/>
        <v>102.4</v>
      </c>
      <c r="P3392" s="6">
        <f t="shared" si="261"/>
        <v>69.818181818181813</v>
      </c>
      <c r="Q3392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 s="6">
        <f t="shared" si="264"/>
        <v>15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60"/>
        <v>223</v>
      </c>
      <c r="P3393" s="6">
        <f t="shared" si="261"/>
        <v>61.944444444444443</v>
      </c>
      <c r="Q3393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 s="6">
        <f t="shared" si="264"/>
        <v>29.390416666668898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60"/>
        <v>100</v>
      </c>
      <c r="P3394" s="6">
        <f t="shared" si="261"/>
        <v>41.666666666666664</v>
      </c>
      <c r="Q3394" t="s">
        <v>8315</v>
      </c>
      <c r="R3394" t="s">
        <v>8316</v>
      </c>
      <c r="S3394" s="12">
        <f t="shared" si="262"/>
        <v>42446.845543981486</v>
      </c>
      <c r="T3394" s="12">
        <f t="shared" si="263"/>
        <v>42496.845543981486</v>
      </c>
      <c r="U3394" s="6">
        <f t="shared" si="264"/>
        <v>50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65">IF(D3395&lt;&gt;0, (E3395/D3395)*100, 0)</f>
        <v>105.80000000000001</v>
      </c>
      <c r="P3395" s="6">
        <f t="shared" ref="P3395:P3458" si="266">IF(L3395&lt;&gt;0,E3395/L3395,0)</f>
        <v>36.06818181818182</v>
      </c>
      <c r="Q3395" t="s">
        <v>8315</v>
      </c>
      <c r="R3395" t="s">
        <v>8316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 s="6">
        <f t="shared" ref="U3395:U3458" si="269">T3395-S3395</f>
        <v>25.110300925924093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65"/>
        <v>142.36363636363635</v>
      </c>
      <c r="P3396" s="6">
        <f t="shared" si="266"/>
        <v>29</v>
      </c>
      <c r="Q3396" t="s">
        <v>8315</v>
      </c>
      <c r="R3396" t="s">
        <v>8316</v>
      </c>
      <c r="S3396" s="12">
        <f t="shared" si="267"/>
        <v>41817.59542824074</v>
      </c>
      <c r="T3396" s="12">
        <f t="shared" si="268"/>
        <v>41847.59542824074</v>
      </c>
      <c r="U3396" s="6">
        <f t="shared" si="269"/>
        <v>30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65"/>
        <v>184</v>
      </c>
      <c r="P3397" s="6">
        <f t="shared" si="266"/>
        <v>24.210526315789473</v>
      </c>
      <c r="Q3397" t="s">
        <v>8315</v>
      </c>
      <c r="R3397" t="s">
        <v>8316</v>
      </c>
      <c r="S3397" s="12">
        <f t="shared" si="267"/>
        <v>42140.712314814817</v>
      </c>
      <c r="T3397" s="12">
        <f t="shared" si="268"/>
        <v>42154.756944444445</v>
      </c>
      <c r="U3397" s="6">
        <f t="shared" si="269"/>
        <v>14.044629629628616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65"/>
        <v>104.33333333333333</v>
      </c>
      <c r="P3398" s="6">
        <f t="shared" si="266"/>
        <v>55.892857142857146</v>
      </c>
      <c r="Q3398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 s="6">
        <f t="shared" si="269"/>
        <v>26.719340277784795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65"/>
        <v>112.00000000000001</v>
      </c>
      <c r="P3399" s="6">
        <f t="shared" si="266"/>
        <v>11.666666666666666</v>
      </c>
      <c r="Q3399" t="s">
        <v>8315</v>
      </c>
      <c r="R3399" t="s">
        <v>8316</v>
      </c>
      <c r="S3399" s="12">
        <f t="shared" si="267"/>
        <v>42378.478344907402</v>
      </c>
      <c r="T3399" s="12">
        <f t="shared" si="268"/>
        <v>42418.916666666672</v>
      </c>
      <c r="U3399" s="6">
        <f t="shared" si="269"/>
        <v>40.438321759269456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65"/>
        <v>111.07499999999999</v>
      </c>
      <c r="P3400" s="6">
        <f t="shared" si="266"/>
        <v>68.353846153846149</v>
      </c>
      <c r="Q3400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 s="6">
        <f t="shared" si="269"/>
        <v>22.956296296288201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65"/>
        <v>103.75000000000001</v>
      </c>
      <c r="P3401" s="6">
        <f t="shared" si="266"/>
        <v>27.065217391304348</v>
      </c>
      <c r="Q3401" t="s">
        <v>8315</v>
      </c>
      <c r="R3401" t="s">
        <v>8316</v>
      </c>
      <c r="S3401" s="12">
        <f t="shared" si="267"/>
        <v>42026.920428240745</v>
      </c>
      <c r="T3401" s="12">
        <f t="shared" si="268"/>
        <v>42056.920428240745</v>
      </c>
      <c r="U3401" s="6">
        <f t="shared" si="269"/>
        <v>30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65"/>
        <v>100.41</v>
      </c>
      <c r="P3402" s="6">
        <f t="shared" si="266"/>
        <v>118.12941176470588</v>
      </c>
      <c r="Q3402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 s="6">
        <f t="shared" si="269"/>
        <v>45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65"/>
        <v>101.86206896551724</v>
      </c>
      <c r="P3403" s="6">
        <f t="shared" si="266"/>
        <v>44.757575757575758</v>
      </c>
      <c r="Q3403" t="s">
        <v>8315</v>
      </c>
      <c r="R3403" t="s">
        <v>8316</v>
      </c>
      <c r="S3403" s="12">
        <f t="shared" si="267"/>
        <v>42193.723912037036</v>
      </c>
      <c r="T3403" s="12">
        <f t="shared" si="268"/>
        <v>42223.723912037036</v>
      </c>
      <c r="U3403" s="6">
        <f t="shared" si="269"/>
        <v>30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65"/>
        <v>109.76666666666665</v>
      </c>
      <c r="P3404" s="6">
        <f t="shared" si="266"/>
        <v>99.787878787878782</v>
      </c>
      <c r="Q3404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 s="6">
        <f t="shared" si="269"/>
        <v>29.486307870371093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65"/>
        <v>100</v>
      </c>
      <c r="P3405" s="6">
        <f t="shared" si="266"/>
        <v>117.64705882352941</v>
      </c>
      <c r="Q3405" t="s">
        <v>8315</v>
      </c>
      <c r="R3405" t="s">
        <v>8316</v>
      </c>
      <c r="S3405" s="12">
        <f t="shared" si="267"/>
        <v>42150.462083333332</v>
      </c>
      <c r="T3405" s="12">
        <f t="shared" si="268"/>
        <v>42180.462083333332</v>
      </c>
      <c r="U3405" s="6">
        <f t="shared" si="269"/>
        <v>30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65"/>
        <v>122</v>
      </c>
      <c r="P3406" s="6">
        <f t="shared" si="266"/>
        <v>203.33333333333334</v>
      </c>
      <c r="Q3406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 s="6">
        <f t="shared" si="269"/>
        <v>20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65"/>
        <v>137.57142857142856</v>
      </c>
      <c r="P3407" s="6">
        <f t="shared" si="266"/>
        <v>28.323529411764707</v>
      </c>
      <c r="Q3407" t="s">
        <v>8315</v>
      </c>
      <c r="R3407" t="s">
        <v>8316</v>
      </c>
      <c r="S3407" s="12">
        <f t="shared" si="267"/>
        <v>42410.017199074078</v>
      </c>
      <c r="T3407" s="12">
        <f t="shared" si="268"/>
        <v>42430.999305555553</v>
      </c>
      <c r="U3407" s="6">
        <f t="shared" si="269"/>
        <v>20.982106481475057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65"/>
        <v>100.31000000000002</v>
      </c>
      <c r="P3408" s="6">
        <f t="shared" si="266"/>
        <v>110.23076923076923</v>
      </c>
      <c r="Q3408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 s="6">
        <f t="shared" si="269"/>
        <v>45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65"/>
        <v>107.1</v>
      </c>
      <c r="P3409" s="6">
        <f t="shared" si="266"/>
        <v>31.970149253731343</v>
      </c>
      <c r="Q3409" t="s">
        <v>8315</v>
      </c>
      <c r="R3409" t="s">
        <v>8316</v>
      </c>
      <c r="S3409" s="12">
        <f t="shared" si="267"/>
        <v>41796.422326388885</v>
      </c>
      <c r="T3409" s="12">
        <f t="shared" si="268"/>
        <v>41826.422326388885</v>
      </c>
      <c r="U3409" s="6">
        <f t="shared" si="269"/>
        <v>30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65"/>
        <v>211</v>
      </c>
      <c r="P3410" s="6">
        <f t="shared" si="266"/>
        <v>58.611111111111114</v>
      </c>
      <c r="Q3410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 s="6">
        <f t="shared" si="269"/>
        <v>30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65"/>
        <v>123.6</v>
      </c>
      <c r="P3411" s="6">
        <f t="shared" si="266"/>
        <v>29.428571428571427</v>
      </c>
      <c r="Q3411" t="s">
        <v>8315</v>
      </c>
      <c r="R3411" t="s">
        <v>8316</v>
      </c>
      <c r="S3411" s="12">
        <f t="shared" si="267"/>
        <v>42544.814328703709</v>
      </c>
      <c r="T3411" s="12">
        <f t="shared" si="268"/>
        <v>42582.873611111107</v>
      </c>
      <c r="U3411" s="6">
        <f t="shared" si="269"/>
        <v>38.059282407397404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65"/>
        <v>108.5</v>
      </c>
      <c r="P3412" s="6">
        <f t="shared" si="266"/>
        <v>81.375</v>
      </c>
      <c r="Q3412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 s="6">
        <f t="shared" si="269"/>
        <v>27.250115740745969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65"/>
        <v>103.56666666666668</v>
      </c>
      <c r="P3413" s="6">
        <f t="shared" si="266"/>
        <v>199.16666666666666</v>
      </c>
      <c r="Q3413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 s="6">
        <f t="shared" si="269"/>
        <v>20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65"/>
        <v>100</v>
      </c>
      <c r="P3414" s="6">
        <f t="shared" si="266"/>
        <v>115.38461538461539</v>
      </c>
      <c r="Q3414" t="s">
        <v>8315</v>
      </c>
      <c r="R3414" t="s">
        <v>8316</v>
      </c>
      <c r="S3414" s="12">
        <f t="shared" si="267"/>
        <v>41879.959050925929</v>
      </c>
      <c r="T3414" s="12">
        <f t="shared" si="268"/>
        <v>41909.959050925929</v>
      </c>
      <c r="U3414" s="6">
        <f t="shared" si="269"/>
        <v>30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65"/>
        <v>130</v>
      </c>
      <c r="P3415" s="6">
        <f t="shared" si="266"/>
        <v>46.428571428571431</v>
      </c>
      <c r="Q3415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 s="6">
        <f t="shared" si="269"/>
        <v>9.4745601851827814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65"/>
        <v>103.49999999999999</v>
      </c>
      <c r="P3416" s="6">
        <f t="shared" si="266"/>
        <v>70.568181818181813</v>
      </c>
      <c r="Q3416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 s="6">
        <f t="shared" si="269"/>
        <v>29.500173611108039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65"/>
        <v>100</v>
      </c>
      <c r="P3417" s="6">
        <f t="shared" si="266"/>
        <v>22.222222222222221</v>
      </c>
      <c r="Q3417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 s="6">
        <f t="shared" si="269"/>
        <v>10.835000000006403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65"/>
        <v>119.6</v>
      </c>
      <c r="P3418" s="6">
        <f t="shared" si="266"/>
        <v>159.46666666666667</v>
      </c>
      <c r="Q3418" t="s">
        <v>8315</v>
      </c>
      <c r="R3418" t="s">
        <v>8316</v>
      </c>
      <c r="S3418" s="12">
        <f t="shared" si="267"/>
        <v>42089.412557870368</v>
      </c>
      <c r="T3418" s="12">
        <f t="shared" si="268"/>
        <v>42117.770833333328</v>
      </c>
      <c r="U3418" s="6">
        <f t="shared" si="269"/>
        <v>28.358275462960592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65"/>
        <v>100.00058823529412</v>
      </c>
      <c r="P3419" s="6">
        <f t="shared" si="266"/>
        <v>37.777999999999999</v>
      </c>
      <c r="Q3419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 s="6">
        <f t="shared" si="269"/>
        <v>43.116111111114151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65"/>
        <v>100.875</v>
      </c>
      <c r="P3420" s="6">
        <f t="shared" si="266"/>
        <v>72.053571428571431</v>
      </c>
      <c r="Q3420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 s="6">
        <f t="shared" si="269"/>
        <v>30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65"/>
        <v>106.54545454545455</v>
      </c>
      <c r="P3421" s="6">
        <f t="shared" si="266"/>
        <v>63.695652173913047</v>
      </c>
      <c r="Q3421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 s="6">
        <f t="shared" si="269"/>
        <v>18.074247685181035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65"/>
        <v>138</v>
      </c>
      <c r="P3422" s="6">
        <f t="shared" si="266"/>
        <v>28.411764705882351</v>
      </c>
      <c r="Q3422" t="s">
        <v>8315</v>
      </c>
      <c r="R3422" t="s">
        <v>8316</v>
      </c>
      <c r="S3422" s="12">
        <f t="shared" si="267"/>
        <v>42405.090300925927</v>
      </c>
      <c r="T3422" s="12">
        <f t="shared" si="268"/>
        <v>42414</v>
      </c>
      <c r="U3422" s="6">
        <f t="shared" si="269"/>
        <v>8.9096990740727051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65"/>
        <v>101.15</v>
      </c>
      <c r="P3423" s="6">
        <f t="shared" si="266"/>
        <v>103.21428571428571</v>
      </c>
      <c r="Q3423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 s="6">
        <f t="shared" si="269"/>
        <v>30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65"/>
        <v>109.1</v>
      </c>
      <c r="P3424" s="6">
        <f t="shared" si="266"/>
        <v>71.152173913043484</v>
      </c>
      <c r="Q3424" t="s">
        <v>8315</v>
      </c>
      <c r="R3424" t="s">
        <v>8316</v>
      </c>
      <c r="S3424" s="12">
        <f t="shared" si="267"/>
        <v>42323.562222222223</v>
      </c>
      <c r="T3424" s="12">
        <f t="shared" si="268"/>
        <v>42352</v>
      </c>
      <c r="U3424" s="6">
        <f t="shared" si="269"/>
        <v>28.437777777777228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65"/>
        <v>140</v>
      </c>
      <c r="P3425" s="6">
        <f t="shared" si="266"/>
        <v>35</v>
      </c>
      <c r="Q3425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 s="6">
        <f t="shared" si="269"/>
        <v>30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65"/>
        <v>103.58333333333334</v>
      </c>
      <c r="P3426" s="6">
        <f t="shared" si="266"/>
        <v>81.776315789473685</v>
      </c>
      <c r="Q3426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 s="6">
        <f t="shared" si="269"/>
        <v>21.614074074081145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65"/>
        <v>102.97033333333331</v>
      </c>
      <c r="P3427" s="6">
        <f t="shared" si="266"/>
        <v>297.02980769230766</v>
      </c>
      <c r="Q3427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 s="6">
        <f t="shared" si="269"/>
        <v>32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65"/>
        <v>108.13333333333333</v>
      </c>
      <c r="P3428" s="6">
        <f t="shared" si="266"/>
        <v>46.609195402298852</v>
      </c>
      <c r="Q3428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 s="6">
        <f t="shared" si="269"/>
        <v>19.026585648149194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65"/>
        <v>100</v>
      </c>
      <c r="P3429" s="6">
        <f t="shared" si="266"/>
        <v>51.724137931034484</v>
      </c>
      <c r="Q3429" t="s">
        <v>8315</v>
      </c>
      <c r="R3429" t="s">
        <v>8316</v>
      </c>
      <c r="S3429" s="12">
        <f t="shared" si="267"/>
        <v>41792.645277777774</v>
      </c>
      <c r="T3429" s="12">
        <f t="shared" si="268"/>
        <v>41822.645277777774</v>
      </c>
      <c r="U3429" s="6">
        <f t="shared" si="269"/>
        <v>30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65"/>
        <v>102.75000000000001</v>
      </c>
      <c r="P3430" s="6">
        <f t="shared" si="266"/>
        <v>40.294117647058826</v>
      </c>
      <c r="Q3430" t="s">
        <v>8315</v>
      </c>
      <c r="R3430" t="s">
        <v>8316</v>
      </c>
      <c r="S3430" s="12">
        <f t="shared" si="267"/>
        <v>42038.720451388886</v>
      </c>
      <c r="T3430" s="12">
        <f t="shared" si="268"/>
        <v>42063.708333333328</v>
      </c>
      <c r="U3430" s="6">
        <f t="shared" si="269"/>
        <v>24.987881944442051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65"/>
        <v>130</v>
      </c>
      <c r="P3431" s="6">
        <f t="shared" si="266"/>
        <v>16.25</v>
      </c>
      <c r="Q3431" t="s">
        <v>8315</v>
      </c>
      <c r="R3431" t="s">
        <v>8316</v>
      </c>
      <c r="S3431" s="12">
        <f t="shared" si="267"/>
        <v>42662.021539351852</v>
      </c>
      <c r="T3431" s="12">
        <f t="shared" si="268"/>
        <v>42676.021539351852</v>
      </c>
      <c r="U3431" s="6">
        <f t="shared" si="269"/>
        <v>14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65"/>
        <v>108.54949999999999</v>
      </c>
      <c r="P3432" s="6">
        <f t="shared" si="266"/>
        <v>30.152638888888887</v>
      </c>
      <c r="Q3432" t="s">
        <v>8315</v>
      </c>
      <c r="R3432" t="s">
        <v>8316</v>
      </c>
      <c r="S3432" s="12">
        <f t="shared" si="267"/>
        <v>41820.945613425924</v>
      </c>
      <c r="T3432" s="12">
        <f t="shared" si="268"/>
        <v>41850.945613425924</v>
      </c>
      <c r="U3432" s="6">
        <f t="shared" si="269"/>
        <v>30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65"/>
        <v>100</v>
      </c>
      <c r="P3433" s="6">
        <f t="shared" si="266"/>
        <v>95.238095238095241</v>
      </c>
      <c r="Q3433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 s="6">
        <f t="shared" si="269"/>
        <v>30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65"/>
        <v>109.65</v>
      </c>
      <c r="P3434" s="6">
        <f t="shared" si="266"/>
        <v>52.214285714285715</v>
      </c>
      <c r="Q3434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 s="6">
        <f t="shared" si="269"/>
        <v>25.335486111114733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65"/>
        <v>100.26315789473684</v>
      </c>
      <c r="P3435" s="6">
        <f t="shared" si="266"/>
        <v>134.1549295774648</v>
      </c>
      <c r="Q3435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 s="6">
        <f t="shared" si="269"/>
        <v>31.061863425922638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65"/>
        <v>105.55000000000001</v>
      </c>
      <c r="P3436" s="6">
        <f t="shared" si="266"/>
        <v>62.827380952380949</v>
      </c>
      <c r="Q3436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 s="6">
        <f t="shared" si="269"/>
        <v>30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65"/>
        <v>112.00000000000001</v>
      </c>
      <c r="P3437" s="6">
        <f t="shared" si="266"/>
        <v>58.94736842105263</v>
      </c>
      <c r="Q3437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 s="6">
        <f t="shared" si="269"/>
        <v>16.508182870369637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65"/>
        <v>105.89999999999999</v>
      </c>
      <c r="P3438" s="6">
        <f t="shared" si="266"/>
        <v>143.1081081081081</v>
      </c>
      <c r="Q3438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 s="6">
        <f t="shared" si="269"/>
        <v>21.144525462965248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65"/>
        <v>101</v>
      </c>
      <c r="P3439" s="6">
        <f t="shared" si="266"/>
        <v>84.166666666666671</v>
      </c>
      <c r="Q3439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 s="6">
        <f t="shared" si="269"/>
        <v>30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65"/>
        <v>104.2</v>
      </c>
      <c r="P3440" s="6">
        <f t="shared" si="266"/>
        <v>186.07142857142858</v>
      </c>
      <c r="Q3440" t="s">
        <v>8315</v>
      </c>
      <c r="R3440" t="s">
        <v>8316</v>
      </c>
      <c r="S3440" s="12">
        <f t="shared" si="267"/>
        <v>42100.927858796291</v>
      </c>
      <c r="T3440" s="12">
        <f t="shared" si="268"/>
        <v>42126.875</v>
      </c>
      <c r="U3440" s="6">
        <f t="shared" si="269"/>
        <v>25.94714120370918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65"/>
        <v>134.67833333333334</v>
      </c>
      <c r="P3441" s="6">
        <f t="shared" si="266"/>
        <v>89.785555555555561</v>
      </c>
      <c r="Q3441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 s="6">
        <f t="shared" si="269"/>
        <v>13.296412037037953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65"/>
        <v>105.2184</v>
      </c>
      <c r="P3442" s="6">
        <f t="shared" si="266"/>
        <v>64.157560975609755</v>
      </c>
      <c r="Q3442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 s="6">
        <f t="shared" si="269"/>
        <v>22.554074074076198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65"/>
        <v>102.60000000000001</v>
      </c>
      <c r="P3443" s="6">
        <f t="shared" si="266"/>
        <v>59.651162790697676</v>
      </c>
      <c r="Q3443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 s="6">
        <f t="shared" si="269"/>
        <v>27.415497685185983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65"/>
        <v>100</v>
      </c>
      <c r="P3444" s="6">
        <f t="shared" si="266"/>
        <v>31.25</v>
      </c>
      <c r="Q3444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 s="6">
        <f t="shared" si="269"/>
        <v>30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65"/>
        <v>185.5</v>
      </c>
      <c r="P3445" s="6">
        <f t="shared" si="266"/>
        <v>41.222222222222221</v>
      </c>
      <c r="Q3445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 s="6">
        <f t="shared" si="269"/>
        <v>30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65"/>
        <v>289</v>
      </c>
      <c r="P3446" s="6">
        <f t="shared" si="266"/>
        <v>43.35</v>
      </c>
      <c r="Q3446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 s="6">
        <f t="shared" si="269"/>
        <v>8.2911342592633446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65"/>
        <v>100</v>
      </c>
      <c r="P3447" s="6">
        <f t="shared" si="266"/>
        <v>64.516129032258064</v>
      </c>
      <c r="Q3447" t="s">
        <v>8315</v>
      </c>
      <c r="R3447" t="s">
        <v>8316</v>
      </c>
      <c r="S3447" s="12">
        <f t="shared" si="267"/>
        <v>42272.530509259261</v>
      </c>
      <c r="T3447" s="12">
        <f t="shared" si="268"/>
        <v>42300.530509259261</v>
      </c>
      <c r="U3447" s="6">
        <f t="shared" si="269"/>
        <v>28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65"/>
        <v>108.2</v>
      </c>
      <c r="P3448" s="6">
        <f t="shared" si="266"/>
        <v>43.28</v>
      </c>
      <c r="Q3448" t="s">
        <v>8315</v>
      </c>
      <c r="R3448" t="s">
        <v>8316</v>
      </c>
      <c r="S3448" s="12">
        <f t="shared" si="267"/>
        <v>42016.832465277781</v>
      </c>
      <c r="T3448" s="12">
        <f t="shared" si="268"/>
        <v>42040.513888888891</v>
      </c>
      <c r="U3448" s="6">
        <f t="shared" si="269"/>
        <v>23.681423611109494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65"/>
        <v>107.80000000000001</v>
      </c>
      <c r="P3449" s="6">
        <f t="shared" si="266"/>
        <v>77</v>
      </c>
      <c r="Q3449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 s="6">
        <f t="shared" si="269"/>
        <v>44.958333333328483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65"/>
        <v>109.76190476190477</v>
      </c>
      <c r="P3450" s="6">
        <f t="shared" si="266"/>
        <v>51.222222222222221</v>
      </c>
      <c r="Q3450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 s="6">
        <f t="shared" si="269"/>
        <v>30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65"/>
        <v>170.625</v>
      </c>
      <c r="P3451" s="6">
        <f t="shared" si="266"/>
        <v>68.25</v>
      </c>
      <c r="Q3451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 s="6">
        <f t="shared" si="269"/>
        <v>28.114143518527271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65"/>
        <v>152</v>
      </c>
      <c r="P3452" s="6">
        <f t="shared" si="266"/>
        <v>19.487179487179485</v>
      </c>
      <c r="Q3452" t="s">
        <v>8315</v>
      </c>
      <c r="R3452" t="s">
        <v>8316</v>
      </c>
      <c r="S3452" s="12">
        <f t="shared" si="267"/>
        <v>42036.704525462963</v>
      </c>
      <c r="T3452" s="12">
        <f t="shared" si="268"/>
        <v>42096.662858796291</v>
      </c>
      <c r="U3452" s="6">
        <f t="shared" si="269"/>
        <v>59.958333333328483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65"/>
        <v>101.23076923076924</v>
      </c>
      <c r="P3453" s="6">
        <f t="shared" si="266"/>
        <v>41.125</v>
      </c>
      <c r="Q3453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 s="6">
        <f t="shared" si="269"/>
        <v>27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65"/>
        <v>153.19999999999999</v>
      </c>
      <c r="P3454" s="6">
        <f t="shared" si="266"/>
        <v>41.405405405405403</v>
      </c>
      <c r="Q3454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 s="6">
        <f t="shared" si="269"/>
        <v>22.526782407410792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65"/>
        <v>128.33333333333334</v>
      </c>
      <c r="P3455" s="6">
        <f t="shared" si="266"/>
        <v>27.5</v>
      </c>
      <c r="Q3455" t="s">
        <v>8315</v>
      </c>
      <c r="R3455" t="s">
        <v>8316</v>
      </c>
      <c r="S3455" s="12">
        <f t="shared" si="267"/>
        <v>42535.97865740741</v>
      </c>
      <c r="T3455" s="12">
        <f t="shared" si="268"/>
        <v>42595.97865740741</v>
      </c>
      <c r="U3455" s="6">
        <f t="shared" si="269"/>
        <v>60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65"/>
        <v>100.71428571428571</v>
      </c>
      <c r="P3456" s="6">
        <f t="shared" si="266"/>
        <v>33.571428571428569</v>
      </c>
      <c r="Q3456" t="s">
        <v>8315</v>
      </c>
      <c r="R3456" t="s">
        <v>8316</v>
      </c>
      <c r="S3456" s="12">
        <f t="shared" si="267"/>
        <v>41821.698599537034</v>
      </c>
      <c r="T3456" s="12">
        <f t="shared" si="268"/>
        <v>41851.698599537034</v>
      </c>
      <c r="U3456" s="6">
        <f t="shared" si="269"/>
        <v>30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65"/>
        <v>100.64999999999999</v>
      </c>
      <c r="P3457" s="6">
        <f t="shared" si="266"/>
        <v>145.86956521739131</v>
      </c>
      <c r="Q3457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 s="6">
        <f t="shared" si="269"/>
        <v>30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65"/>
        <v>191.3</v>
      </c>
      <c r="P3458" s="6">
        <f t="shared" si="266"/>
        <v>358.6875</v>
      </c>
      <c r="Q3458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 s="6">
        <f t="shared" si="269"/>
        <v>31.085335648152977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70">IF(D3459&lt;&gt;0, (E3459/D3459)*100, 0)</f>
        <v>140.19999999999999</v>
      </c>
      <c r="P3459" s="6">
        <f t="shared" ref="P3459:P3522" si="271">IF(L3459&lt;&gt;0,E3459/L3459,0)</f>
        <v>50.981818181818184</v>
      </c>
      <c r="Q3459" t="s">
        <v>8315</v>
      </c>
      <c r="R3459" t="s">
        <v>8316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 s="6">
        <f t="shared" ref="U3459:U3522" si="274">T3459-S3459</f>
        <v>30.542627314811398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70"/>
        <v>124.33537832310839</v>
      </c>
      <c r="P3460" s="6">
        <f t="shared" si="271"/>
        <v>45.037037037037038</v>
      </c>
      <c r="Q3460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 s="6">
        <f t="shared" si="274"/>
        <v>26.982835648152104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70"/>
        <v>126.2</v>
      </c>
      <c r="P3461" s="6">
        <f t="shared" si="271"/>
        <v>17.527777777777779</v>
      </c>
      <c r="Q3461" t="s">
        <v>8315</v>
      </c>
      <c r="R3461" t="s">
        <v>8316</v>
      </c>
      <c r="S3461" s="12">
        <f t="shared" si="272"/>
        <v>42480.479861111111</v>
      </c>
      <c r="T3461" s="12">
        <f t="shared" si="273"/>
        <v>42510.479861111111</v>
      </c>
      <c r="U3461" s="6">
        <f t="shared" si="274"/>
        <v>30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70"/>
        <v>190</v>
      </c>
      <c r="P3462" s="6">
        <f t="shared" si="271"/>
        <v>50</v>
      </c>
      <c r="Q3462" t="s">
        <v>8315</v>
      </c>
      <c r="R3462" t="s">
        <v>8316</v>
      </c>
      <c r="S3462" s="12">
        <f t="shared" si="272"/>
        <v>41852.527222222219</v>
      </c>
      <c r="T3462" s="12">
        <f t="shared" si="273"/>
        <v>41866.527222222219</v>
      </c>
      <c r="U3462" s="6">
        <f t="shared" si="274"/>
        <v>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70"/>
        <v>139</v>
      </c>
      <c r="P3463" s="6">
        <f t="shared" si="271"/>
        <v>57.916666666666664</v>
      </c>
      <c r="Q3463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 s="6">
        <f t="shared" si="274"/>
        <v>28.492141203707433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70"/>
        <v>202</v>
      </c>
      <c r="P3464" s="6">
        <f t="shared" si="271"/>
        <v>29.705882352941178</v>
      </c>
      <c r="Q3464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 s="6">
        <f t="shared" si="274"/>
        <v>15.851527777776937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70"/>
        <v>103.38000000000001</v>
      </c>
      <c r="P3465" s="6">
        <f t="shared" si="271"/>
        <v>90.684210526315795</v>
      </c>
      <c r="Q3465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 s="6">
        <f t="shared" si="274"/>
        <v>41.247164351851097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70"/>
        <v>102.3236</v>
      </c>
      <c r="P3466" s="6">
        <f t="shared" si="271"/>
        <v>55.012688172043013</v>
      </c>
      <c r="Q3466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 s="6">
        <f t="shared" si="274"/>
        <v>30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70"/>
        <v>103</v>
      </c>
      <c r="P3467" s="6">
        <f t="shared" si="271"/>
        <v>57.222222222222221</v>
      </c>
      <c r="Q3467" t="s">
        <v>8315</v>
      </c>
      <c r="R3467" t="s">
        <v>8316</v>
      </c>
      <c r="S3467" s="12">
        <f t="shared" si="272"/>
        <v>42200.625833333332</v>
      </c>
      <c r="T3467" s="12">
        <f t="shared" si="273"/>
        <v>42225.666666666672</v>
      </c>
      <c r="U3467" s="6">
        <f t="shared" si="274"/>
        <v>25.040833333339833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70"/>
        <v>127.14285714285714</v>
      </c>
      <c r="P3468" s="6">
        <f t="shared" si="271"/>
        <v>72.950819672131146</v>
      </c>
      <c r="Q3468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 s="6">
        <f t="shared" si="274"/>
        <v>59.958333333335759</v>
      </c>
    </row>
    <row r="3469" spans="1:2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70"/>
        <v>101</v>
      </c>
      <c r="P3469" s="6">
        <f t="shared" si="271"/>
        <v>64.468085106382972</v>
      </c>
      <c r="Q3469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 s="6">
        <f t="shared" si="274"/>
        <v>29.958333333343035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70"/>
        <v>121.78</v>
      </c>
      <c r="P3470" s="6">
        <f t="shared" si="271"/>
        <v>716.35294117647061</v>
      </c>
      <c r="Q3470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 s="6">
        <f t="shared" si="274"/>
        <v>28.359618055561441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70"/>
        <v>113.39285714285714</v>
      </c>
      <c r="P3471" s="6">
        <f t="shared" si="271"/>
        <v>50.396825396825399</v>
      </c>
      <c r="Q3471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 s="6">
        <f t="shared" si="274"/>
        <v>30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70"/>
        <v>150</v>
      </c>
      <c r="P3472" s="6">
        <f t="shared" si="271"/>
        <v>41.666666666666664</v>
      </c>
      <c r="Q3472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 s="6">
        <f t="shared" si="274"/>
        <v>37.879375000004075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70"/>
        <v>214.6</v>
      </c>
      <c r="P3473" s="6">
        <f t="shared" si="271"/>
        <v>35.766666666666666</v>
      </c>
      <c r="Q3473" t="s">
        <v>8315</v>
      </c>
      <c r="R3473" t="s">
        <v>8316</v>
      </c>
      <c r="S3473" s="12">
        <f t="shared" si="272"/>
        <v>41841.820486111108</v>
      </c>
      <c r="T3473" s="12">
        <f t="shared" si="273"/>
        <v>41882.833333333336</v>
      </c>
      <c r="U3473" s="6">
        <f t="shared" si="274"/>
        <v>41.01284722222772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70"/>
        <v>102.05</v>
      </c>
      <c r="P3474" s="6">
        <f t="shared" si="271"/>
        <v>88.739130434782609</v>
      </c>
      <c r="Q3474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 s="6">
        <f t="shared" si="274"/>
        <v>21.078807870369928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70"/>
        <v>100</v>
      </c>
      <c r="P3475" s="6">
        <f t="shared" si="271"/>
        <v>148.4848484848485</v>
      </c>
      <c r="Q3475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 s="6">
        <f t="shared" si="274"/>
        <v>21.017638888886722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70"/>
        <v>101</v>
      </c>
      <c r="P3476" s="6">
        <f t="shared" si="271"/>
        <v>51.794871794871796</v>
      </c>
      <c r="Q3476" t="s">
        <v>8315</v>
      </c>
      <c r="R3476" t="s">
        <v>8316</v>
      </c>
      <c r="S3476" s="12">
        <f t="shared" si="272"/>
        <v>42541.501516203702</v>
      </c>
      <c r="T3476" s="12">
        <f t="shared" si="273"/>
        <v>42571.501516203702</v>
      </c>
      <c r="U3476" s="6">
        <f t="shared" si="274"/>
        <v>30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70"/>
        <v>113.33333333333333</v>
      </c>
      <c r="P3477" s="6">
        <f t="shared" si="271"/>
        <v>20</v>
      </c>
      <c r="Q3477" t="s">
        <v>8315</v>
      </c>
      <c r="R3477" t="s">
        <v>8316</v>
      </c>
      <c r="S3477" s="12">
        <f t="shared" si="272"/>
        <v>41918.880833333329</v>
      </c>
      <c r="T3477" s="12">
        <f t="shared" si="273"/>
        <v>41946</v>
      </c>
      <c r="U3477" s="6">
        <f t="shared" si="274"/>
        <v>27.119166666670935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70"/>
        <v>104</v>
      </c>
      <c r="P3478" s="6">
        <f t="shared" si="271"/>
        <v>52</v>
      </c>
      <c r="Q3478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 s="6">
        <f t="shared" si="274"/>
        <v>17.845023148147448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70"/>
        <v>115.33333333333333</v>
      </c>
      <c r="P3479" s="6">
        <f t="shared" si="271"/>
        <v>53.230769230769234</v>
      </c>
      <c r="Q3479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 s="6">
        <f t="shared" si="274"/>
        <v>12.388391203705396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70"/>
        <v>112.85000000000001</v>
      </c>
      <c r="P3480" s="6">
        <f t="shared" si="271"/>
        <v>39.596491228070178</v>
      </c>
      <c r="Q3480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 s="6">
        <f t="shared" si="274"/>
        <v>25.958078703697538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70"/>
        <v>127.86666666666666</v>
      </c>
      <c r="P3481" s="6">
        <f t="shared" si="271"/>
        <v>34.25</v>
      </c>
      <c r="Q3481" t="s">
        <v>8315</v>
      </c>
      <c r="R3481" t="s">
        <v>8316</v>
      </c>
      <c r="S3481" s="12">
        <f t="shared" si="272"/>
        <v>41781.855092592588</v>
      </c>
      <c r="T3481" s="12">
        <f t="shared" si="273"/>
        <v>41811.855092592588</v>
      </c>
      <c r="U3481" s="6">
        <f t="shared" si="274"/>
        <v>30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70"/>
        <v>142.66666666666669</v>
      </c>
      <c r="P3482" s="6">
        <f t="shared" si="271"/>
        <v>164.61538461538461</v>
      </c>
      <c r="Q3482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 s="6">
        <f t="shared" si="274"/>
        <v>24.557557870371966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70"/>
        <v>118.8</v>
      </c>
      <c r="P3483" s="6">
        <f t="shared" si="271"/>
        <v>125.05263157894737</v>
      </c>
      <c r="Q3483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 s="6">
        <f t="shared" si="274"/>
        <v>17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70"/>
        <v>138.33333333333334</v>
      </c>
      <c r="P3484" s="6">
        <f t="shared" si="271"/>
        <v>51.875</v>
      </c>
      <c r="Q3484" t="s">
        <v>8315</v>
      </c>
      <c r="R3484" t="s">
        <v>8316</v>
      </c>
      <c r="S3484" s="12">
        <f t="shared" si="272"/>
        <v>41796.771597222221</v>
      </c>
      <c r="T3484" s="12">
        <f t="shared" si="273"/>
        <v>41826.771597222221</v>
      </c>
      <c r="U3484" s="6">
        <f t="shared" si="274"/>
        <v>30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70"/>
        <v>159.9402985074627</v>
      </c>
      <c r="P3485" s="6">
        <f t="shared" si="271"/>
        <v>40.285714285714285</v>
      </c>
      <c r="Q3485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 s="6">
        <f t="shared" si="274"/>
        <v>30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70"/>
        <v>114.24000000000001</v>
      </c>
      <c r="P3486" s="6">
        <f t="shared" si="271"/>
        <v>64.909090909090907</v>
      </c>
      <c r="Q3486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 s="6">
        <f t="shared" si="274"/>
        <v>30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70"/>
        <v>100.60606060606061</v>
      </c>
      <c r="P3487" s="6">
        <f t="shared" si="271"/>
        <v>55.333333333333336</v>
      </c>
      <c r="Q3487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 s="6">
        <f t="shared" si="274"/>
        <v>30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70"/>
        <v>155.20000000000002</v>
      </c>
      <c r="P3488" s="6">
        <f t="shared" si="271"/>
        <v>83.142857142857139</v>
      </c>
      <c r="Q3488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 s="6">
        <f t="shared" si="274"/>
        <v>31.415960648155306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70"/>
        <v>127.75000000000001</v>
      </c>
      <c r="P3489" s="6">
        <f t="shared" si="271"/>
        <v>38.712121212121211</v>
      </c>
      <c r="Q3489" t="s">
        <v>8315</v>
      </c>
      <c r="R3489" t="s">
        <v>8316</v>
      </c>
      <c r="S3489" s="12">
        <f t="shared" si="272"/>
        <v>42149.940416666665</v>
      </c>
      <c r="T3489" s="12">
        <f t="shared" si="273"/>
        <v>42179.940416666665</v>
      </c>
      <c r="U3489" s="6">
        <f t="shared" si="274"/>
        <v>30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70"/>
        <v>121.2</v>
      </c>
      <c r="P3490" s="6">
        <f t="shared" si="271"/>
        <v>125.37931034482759</v>
      </c>
      <c r="Q3490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 s="6">
        <f t="shared" si="274"/>
        <v>23.898611111115315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70"/>
        <v>112.7</v>
      </c>
      <c r="P3491" s="6">
        <f t="shared" si="271"/>
        <v>78.263888888888886</v>
      </c>
      <c r="Q3491" t="s">
        <v>8315</v>
      </c>
      <c r="R3491" t="s">
        <v>8316</v>
      </c>
      <c r="S3491" s="12">
        <f t="shared" si="272"/>
        <v>41753.635775462964</v>
      </c>
      <c r="T3491" s="12">
        <f t="shared" si="273"/>
        <v>41783.875</v>
      </c>
      <c r="U3491" s="6">
        <f t="shared" si="274"/>
        <v>30.239224537035625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70"/>
        <v>127.49999999999999</v>
      </c>
      <c r="P3492" s="6">
        <f t="shared" si="271"/>
        <v>47.222222222222221</v>
      </c>
      <c r="Q3492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 s="6">
        <f t="shared" si="274"/>
        <v>30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70"/>
        <v>158.20000000000002</v>
      </c>
      <c r="P3493" s="6">
        <f t="shared" si="271"/>
        <v>79.099999999999994</v>
      </c>
      <c r="Q3493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 s="6">
        <f t="shared" si="274"/>
        <v>21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70"/>
        <v>105.26894736842105</v>
      </c>
      <c r="P3494" s="6">
        <f t="shared" si="271"/>
        <v>114.29199999999999</v>
      </c>
      <c r="Q3494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 s="6">
        <f t="shared" si="274"/>
        <v>35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70"/>
        <v>100</v>
      </c>
      <c r="P3495" s="6">
        <f t="shared" si="271"/>
        <v>51.724137931034484</v>
      </c>
      <c r="Q3495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 s="6">
        <f t="shared" si="274"/>
        <v>19.349814814813726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70"/>
        <v>100</v>
      </c>
      <c r="P3496" s="6">
        <f t="shared" si="271"/>
        <v>30.76923076923077</v>
      </c>
      <c r="Q3496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 s="6">
        <f t="shared" si="274"/>
        <v>11.035011574072996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70"/>
        <v>106.86</v>
      </c>
      <c r="P3497" s="6">
        <f t="shared" si="271"/>
        <v>74.208333333333329</v>
      </c>
      <c r="Q3497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 s="6">
        <f t="shared" si="274"/>
        <v>28.957997685181908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70"/>
        <v>124.4</v>
      </c>
      <c r="P3498" s="6">
        <f t="shared" si="271"/>
        <v>47.846153846153847</v>
      </c>
      <c r="Q3498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 s="6">
        <f t="shared" si="274"/>
        <v>40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70"/>
        <v>108.70406189555126</v>
      </c>
      <c r="P3499" s="6">
        <f t="shared" si="271"/>
        <v>34.408163265306122</v>
      </c>
      <c r="Q3499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 s="6">
        <f t="shared" si="274"/>
        <v>12.174722222232958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70"/>
        <v>102.42424242424242</v>
      </c>
      <c r="P3500" s="6">
        <f t="shared" si="271"/>
        <v>40.238095238095241</v>
      </c>
      <c r="Q3500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 s="6">
        <f t="shared" si="274"/>
        <v>59.746944444443216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70"/>
        <v>105.5</v>
      </c>
      <c r="P3501" s="6">
        <f t="shared" si="271"/>
        <v>60.285714285714285</v>
      </c>
      <c r="Q3501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 s="6">
        <f t="shared" si="274"/>
        <v>54.254803240743058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70"/>
        <v>106.3</v>
      </c>
      <c r="P3502" s="6">
        <f t="shared" si="271"/>
        <v>25.30952380952381</v>
      </c>
      <c r="Q3502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 s="6">
        <f t="shared" si="274"/>
        <v>16.288217592598812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70"/>
        <v>100.66666666666666</v>
      </c>
      <c r="P3503" s="6">
        <f t="shared" si="271"/>
        <v>35.952380952380949</v>
      </c>
      <c r="Q3503" t="s">
        <v>8315</v>
      </c>
      <c r="R3503" t="s">
        <v>8316</v>
      </c>
      <c r="S3503" s="12">
        <f t="shared" si="272"/>
        <v>42233.763831018514</v>
      </c>
      <c r="T3503" s="12">
        <f t="shared" si="273"/>
        <v>42258.763831018514</v>
      </c>
      <c r="U3503" s="6">
        <f t="shared" si="274"/>
        <v>25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70"/>
        <v>105.4</v>
      </c>
      <c r="P3504" s="6">
        <f t="shared" si="271"/>
        <v>136</v>
      </c>
      <c r="Q3504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 s="6">
        <f t="shared" si="274"/>
        <v>14.326574074075324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70"/>
        <v>107.55999999999999</v>
      </c>
      <c r="P3505" s="6">
        <f t="shared" si="271"/>
        <v>70.763157894736835</v>
      </c>
      <c r="Q3505" t="s">
        <v>8315</v>
      </c>
      <c r="R3505" t="s">
        <v>8316</v>
      </c>
      <c r="S3505" s="12">
        <f t="shared" si="272"/>
        <v>42545.478333333333</v>
      </c>
      <c r="T3505" s="12">
        <f t="shared" si="273"/>
        <v>42575.478333333333</v>
      </c>
      <c r="U3505" s="6">
        <f t="shared" si="274"/>
        <v>30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70"/>
        <v>100</v>
      </c>
      <c r="P3506" s="6">
        <f t="shared" si="271"/>
        <v>125</v>
      </c>
      <c r="Q3506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 s="6">
        <f t="shared" si="274"/>
        <v>30.041666666664241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70"/>
        <v>103.76</v>
      </c>
      <c r="P3507" s="6">
        <f t="shared" si="271"/>
        <v>66.512820512820511</v>
      </c>
      <c r="Q3507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 s="6">
        <f t="shared" si="274"/>
        <v>11.230960648143082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70"/>
        <v>101.49999999999999</v>
      </c>
      <c r="P3508" s="6">
        <f t="shared" si="271"/>
        <v>105</v>
      </c>
      <c r="Q3508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 s="6">
        <f t="shared" si="274"/>
        <v>45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70"/>
        <v>104.4</v>
      </c>
      <c r="P3509" s="6">
        <f t="shared" si="271"/>
        <v>145</v>
      </c>
      <c r="Q3509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 s="6">
        <f t="shared" si="274"/>
        <v>30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70"/>
        <v>180</v>
      </c>
      <c r="P3510" s="6">
        <f t="shared" si="271"/>
        <v>12</v>
      </c>
      <c r="Q3510" t="s">
        <v>8315</v>
      </c>
      <c r="R3510" t="s">
        <v>8316</v>
      </c>
      <c r="S3510" s="12">
        <f t="shared" si="272"/>
        <v>42477.729780092588</v>
      </c>
      <c r="T3510" s="12">
        <f t="shared" si="273"/>
        <v>42500.875</v>
      </c>
      <c r="U3510" s="6">
        <f t="shared" si="274"/>
        <v>23.145219907411956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70"/>
        <v>106.33333333333333</v>
      </c>
      <c r="P3511" s="6">
        <f t="shared" si="271"/>
        <v>96.666666666666671</v>
      </c>
      <c r="Q3511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 s="6">
        <f t="shared" si="274"/>
        <v>13.345300925924676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70"/>
        <v>100.55555555555556</v>
      </c>
      <c r="P3512" s="6">
        <f t="shared" si="271"/>
        <v>60.333333333333336</v>
      </c>
      <c r="Q3512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 s="6">
        <f t="shared" si="274"/>
        <v>20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70"/>
        <v>101.2</v>
      </c>
      <c r="P3513" s="6">
        <f t="shared" si="271"/>
        <v>79.89473684210526</v>
      </c>
      <c r="Q3513" t="s">
        <v>8315</v>
      </c>
      <c r="R3513" t="s">
        <v>8316</v>
      </c>
      <c r="S3513" s="12">
        <f t="shared" si="272"/>
        <v>41927.873784722222</v>
      </c>
      <c r="T3513" s="12">
        <f t="shared" si="273"/>
        <v>41950.770833333336</v>
      </c>
      <c r="U3513" s="6">
        <f t="shared" si="274"/>
        <v>22.89704861111386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70"/>
        <v>100</v>
      </c>
      <c r="P3514" s="6">
        <f t="shared" si="271"/>
        <v>58.823529411764703</v>
      </c>
      <c r="Q3514" t="s">
        <v>8315</v>
      </c>
      <c r="R3514" t="s">
        <v>8316</v>
      </c>
      <c r="S3514" s="12">
        <f t="shared" si="272"/>
        <v>42057.536944444444</v>
      </c>
      <c r="T3514" s="12">
        <f t="shared" si="273"/>
        <v>42117.49527777778</v>
      </c>
      <c r="U3514" s="6">
        <f t="shared" si="274"/>
        <v>59.958333333335759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70"/>
        <v>118.39285714285714</v>
      </c>
      <c r="P3515" s="6">
        <f t="shared" si="271"/>
        <v>75.340909090909093</v>
      </c>
      <c r="Q3515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 s="6">
        <f t="shared" si="274"/>
        <v>13.111435185186565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70"/>
        <v>110.00000000000001</v>
      </c>
      <c r="P3516" s="6">
        <f t="shared" si="271"/>
        <v>55</v>
      </c>
      <c r="Q3516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 s="6">
        <f t="shared" si="274"/>
        <v>16.360972222224518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70"/>
        <v>102.66666666666666</v>
      </c>
      <c r="P3517" s="6">
        <f t="shared" si="271"/>
        <v>66.956521739130437</v>
      </c>
      <c r="Q3517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 s="6">
        <f t="shared" si="274"/>
        <v>30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70"/>
        <v>100</v>
      </c>
      <c r="P3518" s="6">
        <f t="shared" si="271"/>
        <v>227.27272727272728</v>
      </c>
      <c r="Q3518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 s="6">
        <f t="shared" si="274"/>
        <v>34.114930555559113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70"/>
        <v>100</v>
      </c>
      <c r="P3519" s="6">
        <f t="shared" si="271"/>
        <v>307.69230769230768</v>
      </c>
      <c r="Q3519" t="s">
        <v>8315</v>
      </c>
      <c r="R3519" t="s">
        <v>8316</v>
      </c>
      <c r="S3519" s="12">
        <f t="shared" si="272"/>
        <v>41794.817523148151</v>
      </c>
      <c r="T3519" s="12">
        <f t="shared" si="273"/>
        <v>41824.458333333336</v>
      </c>
      <c r="U3519" s="6">
        <f t="shared" si="274"/>
        <v>29.640810185184819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70"/>
        <v>110.04599999999999</v>
      </c>
      <c r="P3520" s="6">
        <f t="shared" si="271"/>
        <v>50.020909090909093</v>
      </c>
      <c r="Q3520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 s="6">
        <f t="shared" si="274"/>
        <v>20.814363425924967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70"/>
        <v>101.35000000000001</v>
      </c>
      <c r="P3521" s="6">
        <f t="shared" si="271"/>
        <v>72.392857142857139</v>
      </c>
      <c r="Q3521" t="s">
        <v>8315</v>
      </c>
      <c r="R3521" t="s">
        <v>8316</v>
      </c>
      <c r="S3521" s="12">
        <f t="shared" si="272"/>
        <v>42037.598958333328</v>
      </c>
      <c r="T3521" s="12">
        <f t="shared" si="273"/>
        <v>42067.598958333328</v>
      </c>
      <c r="U3521" s="6">
        <f t="shared" si="274"/>
        <v>30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70"/>
        <v>100.75</v>
      </c>
      <c r="P3522" s="6">
        <f t="shared" si="271"/>
        <v>95.952380952380949</v>
      </c>
      <c r="Q3522" t="s">
        <v>8315</v>
      </c>
      <c r="R3522" t="s">
        <v>8316</v>
      </c>
      <c r="S3522" s="12">
        <f t="shared" si="272"/>
        <v>42227.824212962965</v>
      </c>
      <c r="T3522" s="12">
        <f t="shared" si="273"/>
        <v>42253.57430555555</v>
      </c>
      <c r="U3522" s="6">
        <f t="shared" si="274"/>
        <v>25.750092592585133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75">IF(D3523&lt;&gt;0, (E3523/D3523)*100, 0)</f>
        <v>169.42857142857144</v>
      </c>
      <c r="P3523" s="6">
        <f t="shared" ref="P3523:P3586" si="276">IF(L3523&lt;&gt;0,E3523/L3523,0)</f>
        <v>45.615384615384613</v>
      </c>
      <c r="Q3523" t="s">
        <v>8315</v>
      </c>
      <c r="R3523" t="s">
        <v>8316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 s="6">
        <f t="shared" ref="U3523:U3586" si="279">T3523-S3523</f>
        <v>30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75"/>
        <v>100</v>
      </c>
      <c r="P3524" s="6">
        <f t="shared" si="276"/>
        <v>41.029411764705884</v>
      </c>
      <c r="Q3524" t="s">
        <v>8315</v>
      </c>
      <c r="R3524" t="s">
        <v>8316</v>
      </c>
      <c r="S3524" s="12">
        <f t="shared" si="277"/>
        <v>42234.789884259255</v>
      </c>
      <c r="T3524" s="12">
        <f t="shared" si="278"/>
        <v>42262.420833333337</v>
      </c>
      <c r="U3524" s="6">
        <f t="shared" si="279"/>
        <v>27.630949074082309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75"/>
        <v>113.65</v>
      </c>
      <c r="P3525" s="6">
        <f t="shared" si="276"/>
        <v>56.825000000000003</v>
      </c>
      <c r="Q3525" t="s">
        <v>8315</v>
      </c>
      <c r="R3525" t="s">
        <v>8316</v>
      </c>
      <c r="S3525" s="12">
        <f t="shared" si="277"/>
        <v>42581.397546296299</v>
      </c>
      <c r="T3525" s="12">
        <f t="shared" si="278"/>
        <v>42638.958333333328</v>
      </c>
      <c r="U3525" s="6">
        <f t="shared" si="279"/>
        <v>57.560787037029513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75"/>
        <v>101.56</v>
      </c>
      <c r="P3526" s="6">
        <f t="shared" si="276"/>
        <v>137.24324324324326</v>
      </c>
      <c r="Q3526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 s="6">
        <f t="shared" si="279"/>
        <v>14.403090277774027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75"/>
        <v>106</v>
      </c>
      <c r="P3527" s="6">
        <f t="shared" si="276"/>
        <v>75.714285714285708</v>
      </c>
      <c r="Q3527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 s="6">
        <f t="shared" si="279"/>
        <v>10.970995370371384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75"/>
        <v>102</v>
      </c>
      <c r="P3528" s="6">
        <f t="shared" si="276"/>
        <v>99</v>
      </c>
      <c r="Q3528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 s="6">
        <f t="shared" si="279"/>
        <v>27.913993055553874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75"/>
        <v>116.91666666666667</v>
      </c>
      <c r="P3529" s="6">
        <f t="shared" si="276"/>
        <v>81.569767441860463</v>
      </c>
      <c r="Q3529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 s="6">
        <f t="shared" si="279"/>
        <v>29.142766203702195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75"/>
        <v>101.15151515151514</v>
      </c>
      <c r="P3530" s="6">
        <f t="shared" si="276"/>
        <v>45.108108108108105</v>
      </c>
      <c r="Q3530" t="s">
        <v>8315</v>
      </c>
      <c r="R3530" t="s">
        <v>8316</v>
      </c>
      <c r="S3530" s="12">
        <f t="shared" si="277"/>
        <v>42733.50136574074</v>
      </c>
      <c r="T3530" s="12">
        <f t="shared" si="278"/>
        <v>42753.50136574074</v>
      </c>
      <c r="U3530" s="6">
        <f t="shared" si="279"/>
        <v>20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75"/>
        <v>132</v>
      </c>
      <c r="P3531" s="6">
        <f t="shared" si="276"/>
        <v>36.666666666666664</v>
      </c>
      <c r="Q3531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 s="6">
        <f t="shared" si="279"/>
        <v>20.279884259260143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75"/>
        <v>100</v>
      </c>
      <c r="P3532" s="6">
        <f t="shared" si="276"/>
        <v>125</v>
      </c>
      <c r="Q3532" t="s">
        <v>8315</v>
      </c>
      <c r="R3532" t="s">
        <v>8316</v>
      </c>
      <c r="S3532" s="12">
        <f t="shared" si="277"/>
        <v>42442.623344907406</v>
      </c>
      <c r="T3532" s="12">
        <f t="shared" si="278"/>
        <v>42470.833333333328</v>
      </c>
      <c r="U3532" s="6">
        <f t="shared" si="279"/>
        <v>28.209988425922347</v>
      </c>
    </row>
    <row r="3533" spans="1:2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75"/>
        <v>128</v>
      </c>
      <c r="P3533" s="6">
        <f t="shared" si="276"/>
        <v>49.230769230769234</v>
      </c>
      <c r="Q3533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 s="6">
        <f t="shared" si="279"/>
        <v>30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75"/>
        <v>118.95833333333334</v>
      </c>
      <c r="P3534" s="6">
        <f t="shared" si="276"/>
        <v>42.296296296296298</v>
      </c>
      <c r="Q3534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 s="6">
        <f t="shared" si="279"/>
        <v>15.56612268518802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75"/>
        <v>126.2</v>
      </c>
      <c r="P3535" s="6">
        <f t="shared" si="276"/>
        <v>78.875</v>
      </c>
      <c r="Q3535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 s="6">
        <f t="shared" si="279"/>
        <v>30.041666666656965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75"/>
        <v>156.20000000000002</v>
      </c>
      <c r="P3536" s="6">
        <f t="shared" si="276"/>
        <v>38.284313725490193</v>
      </c>
      <c r="Q3536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 s="6">
        <f t="shared" si="279"/>
        <v>35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75"/>
        <v>103.15</v>
      </c>
      <c r="P3537" s="6">
        <f t="shared" si="276"/>
        <v>44.847826086956523</v>
      </c>
      <c r="Q3537" t="s">
        <v>8315</v>
      </c>
      <c r="R3537" t="s">
        <v>8316</v>
      </c>
      <c r="S3537" s="12">
        <f t="shared" si="277"/>
        <v>42248.640162037031</v>
      </c>
      <c r="T3537" s="12">
        <f t="shared" si="278"/>
        <v>42279.75</v>
      </c>
      <c r="U3537" s="6">
        <f t="shared" si="279"/>
        <v>31.109837962969323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75"/>
        <v>153.33333333333334</v>
      </c>
      <c r="P3538" s="6">
        <f t="shared" si="276"/>
        <v>13.529411764705882</v>
      </c>
      <c r="Q3538" t="s">
        <v>8315</v>
      </c>
      <c r="R3538" t="s">
        <v>8316</v>
      </c>
      <c r="S3538" s="12">
        <f t="shared" si="277"/>
        <v>42328.727141203708</v>
      </c>
      <c r="T3538" s="12">
        <f t="shared" si="278"/>
        <v>42358.499305555553</v>
      </c>
      <c r="U3538" s="6">
        <f t="shared" si="279"/>
        <v>29.772164351845277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75"/>
        <v>180.44444444444446</v>
      </c>
      <c r="P3539" s="6">
        <f t="shared" si="276"/>
        <v>43.5</v>
      </c>
      <c r="Q3539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 s="6">
        <f t="shared" si="279"/>
        <v>36.978287037039991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75"/>
        <v>128.44999999999999</v>
      </c>
      <c r="P3540" s="6">
        <f t="shared" si="276"/>
        <v>30.951807228915662</v>
      </c>
      <c r="Q3540" t="s">
        <v>8315</v>
      </c>
      <c r="R3540" t="s">
        <v>8316</v>
      </c>
      <c r="S3540" s="12">
        <f t="shared" si="277"/>
        <v>42571.420601851853</v>
      </c>
      <c r="T3540" s="12">
        <f t="shared" si="278"/>
        <v>42599.420601851853</v>
      </c>
      <c r="U3540" s="6">
        <f t="shared" si="279"/>
        <v>28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75"/>
        <v>119.66666666666667</v>
      </c>
      <c r="P3541" s="6">
        <f t="shared" si="276"/>
        <v>55.230769230769234</v>
      </c>
      <c r="Q3541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 s="6">
        <f t="shared" si="279"/>
        <v>21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75"/>
        <v>123</v>
      </c>
      <c r="P3542" s="6">
        <f t="shared" si="276"/>
        <v>46.125</v>
      </c>
      <c r="Q3542" t="s">
        <v>8315</v>
      </c>
      <c r="R3542" t="s">
        <v>8316</v>
      </c>
      <c r="S3542" s="12">
        <f t="shared" si="277"/>
        <v>42517.003368055557</v>
      </c>
      <c r="T3542" s="12">
        <f t="shared" si="278"/>
        <v>42547.003368055557</v>
      </c>
      <c r="U3542" s="6">
        <f t="shared" si="279"/>
        <v>30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75"/>
        <v>105</v>
      </c>
      <c r="P3543" s="6">
        <f t="shared" si="276"/>
        <v>39.375</v>
      </c>
      <c r="Q3543" t="s">
        <v>8315</v>
      </c>
      <c r="R3543" t="s">
        <v>8316</v>
      </c>
      <c r="S3543" s="12">
        <f t="shared" si="277"/>
        <v>42222.730034722219</v>
      </c>
      <c r="T3543" s="12">
        <f t="shared" si="278"/>
        <v>42247.730034722219</v>
      </c>
      <c r="U3543" s="6">
        <f t="shared" si="279"/>
        <v>25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75"/>
        <v>102.23636363636363</v>
      </c>
      <c r="P3544" s="6">
        <f t="shared" si="276"/>
        <v>66.152941176470591</v>
      </c>
      <c r="Q3544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 s="6">
        <f t="shared" si="279"/>
        <v>60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75"/>
        <v>104.66666666666666</v>
      </c>
      <c r="P3545" s="6">
        <f t="shared" si="276"/>
        <v>54.137931034482762</v>
      </c>
      <c r="Q3545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 s="6">
        <f t="shared" si="279"/>
        <v>30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75"/>
        <v>100</v>
      </c>
      <c r="P3546" s="6">
        <f t="shared" si="276"/>
        <v>104.16666666666667</v>
      </c>
      <c r="Q3546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 s="6">
        <f t="shared" si="279"/>
        <v>30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75"/>
        <v>100.4</v>
      </c>
      <c r="P3547" s="6">
        <f t="shared" si="276"/>
        <v>31.375</v>
      </c>
      <c r="Q3547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 s="6">
        <f t="shared" si="279"/>
        <v>30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75"/>
        <v>102.27272727272727</v>
      </c>
      <c r="P3548" s="6">
        <f t="shared" si="276"/>
        <v>59.210526315789473</v>
      </c>
      <c r="Q3548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 s="6">
        <f t="shared" si="279"/>
        <v>21.505277777781885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75"/>
        <v>114.40928571428573</v>
      </c>
      <c r="P3549" s="6">
        <f t="shared" si="276"/>
        <v>119.17633928571429</v>
      </c>
      <c r="Q3549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 s="6">
        <f t="shared" si="279"/>
        <v>24.08725694444729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75"/>
        <v>101.9047619047619</v>
      </c>
      <c r="P3550" s="6">
        <f t="shared" si="276"/>
        <v>164.61538461538461</v>
      </c>
      <c r="Q3550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 s="6">
        <f t="shared" si="279"/>
        <v>22.099375000005239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75"/>
        <v>102</v>
      </c>
      <c r="P3551" s="6">
        <f t="shared" si="276"/>
        <v>24.285714285714285</v>
      </c>
      <c r="Q3551" t="s">
        <v>8315</v>
      </c>
      <c r="R3551" t="s">
        <v>8316</v>
      </c>
      <c r="S3551" s="12">
        <f t="shared" si="277"/>
        <v>42223.394363425927</v>
      </c>
      <c r="T3551" s="12">
        <f t="shared" si="278"/>
        <v>42251.394363425927</v>
      </c>
      <c r="U3551" s="6">
        <f t="shared" si="279"/>
        <v>28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75"/>
        <v>104.80000000000001</v>
      </c>
      <c r="P3552" s="6">
        <f t="shared" si="276"/>
        <v>40.9375</v>
      </c>
      <c r="Q3552" t="s">
        <v>8315</v>
      </c>
      <c r="R3552" t="s">
        <v>8316</v>
      </c>
      <c r="S3552" s="12">
        <f t="shared" si="277"/>
        <v>42462.893495370372</v>
      </c>
      <c r="T3552" s="12">
        <f t="shared" si="278"/>
        <v>42492.893495370372</v>
      </c>
      <c r="U3552" s="6">
        <f t="shared" si="279"/>
        <v>30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75"/>
        <v>101.83333333333333</v>
      </c>
      <c r="P3553" s="6">
        <f t="shared" si="276"/>
        <v>61.1</v>
      </c>
      <c r="Q3553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 s="6">
        <f t="shared" si="279"/>
        <v>28.405671296299261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75"/>
        <v>100</v>
      </c>
      <c r="P3554" s="6">
        <f t="shared" si="276"/>
        <v>38.65</v>
      </c>
      <c r="Q3554" t="s">
        <v>8315</v>
      </c>
      <c r="R3554" t="s">
        <v>8316</v>
      </c>
      <c r="S3554" s="12">
        <f t="shared" si="277"/>
        <v>41788.587083333332</v>
      </c>
      <c r="T3554" s="12">
        <f t="shared" si="278"/>
        <v>41818.587083333332</v>
      </c>
      <c r="U3554" s="6">
        <f t="shared" si="279"/>
        <v>30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75"/>
        <v>106.27272727272728</v>
      </c>
      <c r="P3555" s="6">
        <f t="shared" si="276"/>
        <v>56.20192307692308</v>
      </c>
      <c r="Q3555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 s="6">
        <f t="shared" si="279"/>
        <v>31.971296296294895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75"/>
        <v>113.42219999999999</v>
      </c>
      <c r="P3556" s="6">
        <f t="shared" si="276"/>
        <v>107.00207547169811</v>
      </c>
      <c r="Q3556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 s="6">
        <f t="shared" si="279"/>
        <v>30.657881944440305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75"/>
        <v>100</v>
      </c>
      <c r="P3557" s="6">
        <f t="shared" si="276"/>
        <v>171.42857142857142</v>
      </c>
      <c r="Q3557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 s="6">
        <f t="shared" si="279"/>
        <v>30.041666666656965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75"/>
        <v>100.45454545454547</v>
      </c>
      <c r="P3558" s="6">
        <f t="shared" si="276"/>
        <v>110.5</v>
      </c>
      <c r="Q3558" t="s">
        <v>8315</v>
      </c>
      <c r="R3558" t="s">
        <v>8316</v>
      </c>
      <c r="S3558" s="12">
        <f t="shared" si="277"/>
        <v>41808.649583333332</v>
      </c>
      <c r="T3558" s="12">
        <f t="shared" si="278"/>
        <v>41868.649583333332</v>
      </c>
      <c r="U3558" s="6">
        <f t="shared" si="279"/>
        <v>60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75"/>
        <v>100.03599999999999</v>
      </c>
      <c r="P3559" s="6">
        <f t="shared" si="276"/>
        <v>179.27598566308242</v>
      </c>
      <c r="Q3559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 s="6">
        <f t="shared" si="279"/>
        <v>34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75"/>
        <v>144</v>
      </c>
      <c r="P3560" s="6">
        <f t="shared" si="276"/>
        <v>22.90909090909091</v>
      </c>
      <c r="Q3560" t="s">
        <v>8315</v>
      </c>
      <c r="R3560" t="s">
        <v>8316</v>
      </c>
      <c r="S3560" s="12">
        <f t="shared" si="277"/>
        <v>42139.816840277781</v>
      </c>
      <c r="T3560" s="12">
        <f t="shared" si="278"/>
        <v>42181.875</v>
      </c>
      <c r="U3560" s="6">
        <f t="shared" si="279"/>
        <v>42.058159722218988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75"/>
        <v>103.49999999999999</v>
      </c>
      <c r="P3561" s="6">
        <f t="shared" si="276"/>
        <v>43.125</v>
      </c>
      <c r="Q3561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 s="6">
        <f t="shared" si="279"/>
        <v>22.277453703703941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75"/>
        <v>108.43750000000001</v>
      </c>
      <c r="P3562" s="6">
        <f t="shared" si="276"/>
        <v>46.891891891891895</v>
      </c>
      <c r="Q3562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 s="6">
        <f t="shared" si="279"/>
        <v>35.224930555545143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75"/>
        <v>102.4</v>
      </c>
      <c r="P3563" s="6">
        <f t="shared" si="276"/>
        <v>47.407407407407405</v>
      </c>
      <c r="Q3563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 s="6">
        <f t="shared" si="279"/>
        <v>18.094699074063101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75"/>
        <v>148.88888888888889</v>
      </c>
      <c r="P3564" s="6">
        <f t="shared" si="276"/>
        <v>15.129032258064516</v>
      </c>
      <c r="Q3564" t="s">
        <v>8315</v>
      </c>
      <c r="R3564" t="s">
        <v>8316</v>
      </c>
      <c r="S3564" s="12">
        <f t="shared" si="277"/>
        <v>42433.761886574073</v>
      </c>
      <c r="T3564" s="12">
        <f t="shared" si="278"/>
        <v>42442.916666666672</v>
      </c>
      <c r="U3564" s="6">
        <f t="shared" si="279"/>
        <v>9.1547800925982301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75"/>
        <v>105.49000000000002</v>
      </c>
      <c r="P3565" s="6">
        <f t="shared" si="276"/>
        <v>21.098000000000003</v>
      </c>
      <c r="Q3565" t="s">
        <v>8315</v>
      </c>
      <c r="R3565" t="s">
        <v>8316</v>
      </c>
      <c r="S3565" s="12">
        <f t="shared" si="277"/>
        <v>42555.671944444446</v>
      </c>
      <c r="T3565" s="12">
        <f t="shared" si="278"/>
        <v>42583.791666666672</v>
      </c>
      <c r="U3565" s="6">
        <f t="shared" si="279"/>
        <v>28.119722222225391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75"/>
        <v>100.49999999999999</v>
      </c>
      <c r="P3566" s="6">
        <f t="shared" si="276"/>
        <v>59.117647058823529</v>
      </c>
      <c r="Q3566" t="s">
        <v>8315</v>
      </c>
      <c r="R3566" t="s">
        <v>8316</v>
      </c>
      <c r="S3566" s="12">
        <f t="shared" si="277"/>
        <v>42236.623252314821</v>
      </c>
      <c r="T3566" s="12">
        <f t="shared" si="278"/>
        <v>42282.666666666672</v>
      </c>
      <c r="U3566" s="6">
        <f t="shared" si="279"/>
        <v>46.043414351850515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75"/>
        <v>130.55555555555557</v>
      </c>
      <c r="P3567" s="6">
        <f t="shared" si="276"/>
        <v>97.916666666666671</v>
      </c>
      <c r="Q3567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 s="6">
        <f t="shared" si="279"/>
        <v>30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75"/>
        <v>104.75000000000001</v>
      </c>
      <c r="P3568" s="6">
        <f t="shared" si="276"/>
        <v>55.131578947368418</v>
      </c>
      <c r="Q3568" t="s">
        <v>8315</v>
      </c>
      <c r="R3568" t="s">
        <v>8316</v>
      </c>
      <c r="S3568" s="12">
        <f t="shared" si="277"/>
        <v>41997.507905092592</v>
      </c>
      <c r="T3568" s="12">
        <f t="shared" si="278"/>
        <v>42027.507905092592</v>
      </c>
      <c r="U3568" s="6">
        <f t="shared" si="279"/>
        <v>30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75"/>
        <v>108.80000000000001</v>
      </c>
      <c r="P3569" s="6">
        <f t="shared" si="276"/>
        <v>26.536585365853657</v>
      </c>
      <c r="Q3569" t="s">
        <v>8315</v>
      </c>
      <c r="R3569" t="s">
        <v>8316</v>
      </c>
      <c r="S3569" s="12">
        <f t="shared" si="277"/>
        <v>42135.810694444444</v>
      </c>
      <c r="T3569" s="12">
        <f t="shared" si="278"/>
        <v>42165.810694444444</v>
      </c>
      <c r="U3569" s="6">
        <f t="shared" si="279"/>
        <v>30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75"/>
        <v>111.00000000000001</v>
      </c>
      <c r="P3570" s="6">
        <f t="shared" si="276"/>
        <v>58.421052631578945</v>
      </c>
      <c r="Q3570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 s="6">
        <f t="shared" si="279"/>
        <v>30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75"/>
        <v>100.47999999999999</v>
      </c>
      <c r="P3571" s="6">
        <f t="shared" si="276"/>
        <v>122.53658536585365</v>
      </c>
      <c r="Q3571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 s="6">
        <f t="shared" si="279"/>
        <v>30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75"/>
        <v>114.35</v>
      </c>
      <c r="P3572" s="6">
        <f t="shared" si="276"/>
        <v>87.961538461538467</v>
      </c>
      <c r="Q3572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 s="6">
        <f t="shared" si="279"/>
        <v>27.959687499998836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75"/>
        <v>122.06666666666666</v>
      </c>
      <c r="P3573" s="6">
        <f t="shared" si="276"/>
        <v>73.239999999999995</v>
      </c>
      <c r="Q3573" t="s">
        <v>8315</v>
      </c>
      <c r="R3573" t="s">
        <v>8316</v>
      </c>
      <c r="S3573" s="12">
        <f t="shared" si="277"/>
        <v>41912.858946759261</v>
      </c>
      <c r="T3573" s="12">
        <f t="shared" si="278"/>
        <v>41942.858946759261</v>
      </c>
      <c r="U3573" s="6">
        <f t="shared" si="279"/>
        <v>30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75"/>
        <v>100</v>
      </c>
      <c r="P3574" s="6">
        <f t="shared" si="276"/>
        <v>55.555555555555557</v>
      </c>
      <c r="Q3574" t="s">
        <v>8315</v>
      </c>
      <c r="R3574" t="s">
        <v>8316</v>
      </c>
      <c r="S3574" s="12">
        <f t="shared" si="277"/>
        <v>42146.570393518516</v>
      </c>
      <c r="T3574" s="12">
        <f t="shared" si="278"/>
        <v>42176.570393518516</v>
      </c>
      <c r="U3574" s="6">
        <f t="shared" si="279"/>
        <v>30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75"/>
        <v>102.8</v>
      </c>
      <c r="P3575" s="6">
        <f t="shared" si="276"/>
        <v>39.53846153846154</v>
      </c>
      <c r="Q3575" t="s">
        <v>8315</v>
      </c>
      <c r="R3575" t="s">
        <v>8316</v>
      </c>
      <c r="S3575" s="12">
        <f t="shared" si="277"/>
        <v>41921.375532407408</v>
      </c>
      <c r="T3575" s="12">
        <f t="shared" si="278"/>
        <v>41951.417199074072</v>
      </c>
      <c r="U3575" s="6">
        <f t="shared" si="279"/>
        <v>30.041666666664241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75"/>
        <v>106.12068965517241</v>
      </c>
      <c r="P3576" s="6">
        <f t="shared" si="276"/>
        <v>136.77777777777777</v>
      </c>
      <c r="Q3576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 s="6">
        <f t="shared" si="279"/>
        <v>30.041666666664241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75"/>
        <v>101.33000000000001</v>
      </c>
      <c r="P3577" s="6">
        <f t="shared" si="276"/>
        <v>99.343137254901961</v>
      </c>
      <c r="Q3577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 s="6">
        <f t="shared" si="279"/>
        <v>31.382094907414285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75"/>
        <v>100</v>
      </c>
      <c r="P3578" s="6">
        <f t="shared" si="276"/>
        <v>20</v>
      </c>
      <c r="Q3578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 s="6">
        <f t="shared" si="279"/>
        <v>60.041666666671517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75"/>
        <v>130</v>
      </c>
      <c r="P3579" s="6">
        <f t="shared" si="276"/>
        <v>28.888888888888889</v>
      </c>
      <c r="Q3579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 s="6">
        <f t="shared" si="279"/>
        <v>26.482604166667443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75"/>
        <v>100.01333333333334</v>
      </c>
      <c r="P3580" s="6">
        <f t="shared" si="276"/>
        <v>40.545945945945945</v>
      </c>
      <c r="Q3580" t="s">
        <v>8315</v>
      </c>
      <c r="R3580" t="s">
        <v>8316</v>
      </c>
      <c r="S3580" s="12">
        <f t="shared" si="277"/>
        <v>42460.733530092592</v>
      </c>
      <c r="T3580" s="12">
        <f t="shared" si="278"/>
        <v>42490.733530092592</v>
      </c>
      <c r="U3580" s="6">
        <f t="shared" si="279"/>
        <v>30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75"/>
        <v>100</v>
      </c>
      <c r="P3581" s="6">
        <f t="shared" si="276"/>
        <v>35.714285714285715</v>
      </c>
      <c r="Q3581" t="s">
        <v>8315</v>
      </c>
      <c r="R3581" t="s">
        <v>8316</v>
      </c>
      <c r="S3581" s="12">
        <f t="shared" si="277"/>
        <v>42430.762222222227</v>
      </c>
      <c r="T3581" s="12">
        <f t="shared" si="278"/>
        <v>42460.720555555556</v>
      </c>
      <c r="U3581" s="6">
        <f t="shared" si="279"/>
        <v>29.958333333328483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75"/>
        <v>113.88888888888889</v>
      </c>
      <c r="P3582" s="6">
        <f t="shared" si="276"/>
        <v>37.962962962962962</v>
      </c>
      <c r="Q3582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 s="6">
        <f t="shared" si="279"/>
        <v>38.031458333331102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75"/>
        <v>100</v>
      </c>
      <c r="P3583" s="6">
        <f t="shared" si="276"/>
        <v>33.333333333333336</v>
      </c>
      <c r="Q3583" t="s">
        <v>8315</v>
      </c>
      <c r="R3583" t="s">
        <v>8316</v>
      </c>
      <c r="S3583" s="12">
        <f t="shared" si="277"/>
        <v>41836.471180555556</v>
      </c>
      <c r="T3583" s="12">
        <f t="shared" si="278"/>
        <v>41850.471180555556</v>
      </c>
      <c r="U3583" s="6">
        <f t="shared" si="279"/>
        <v>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75"/>
        <v>287</v>
      </c>
      <c r="P3584" s="6">
        <f t="shared" si="276"/>
        <v>58.571428571428569</v>
      </c>
      <c r="Q3584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 s="6">
        <f t="shared" si="279"/>
        <v>14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75"/>
        <v>108.5</v>
      </c>
      <c r="P3585" s="6">
        <f t="shared" si="276"/>
        <v>135.625</v>
      </c>
      <c r="Q3585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 s="6">
        <f t="shared" si="279"/>
        <v>59.958333333335759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75"/>
        <v>115.5</v>
      </c>
      <c r="P3586" s="6">
        <f t="shared" si="276"/>
        <v>30.9375</v>
      </c>
      <c r="Q3586" t="s">
        <v>8315</v>
      </c>
      <c r="R3586" t="s">
        <v>8316</v>
      </c>
      <c r="S3586" s="12">
        <f t="shared" si="277"/>
        <v>42168.316481481481</v>
      </c>
      <c r="T3586" s="12">
        <f t="shared" si="278"/>
        <v>42198.316481481481</v>
      </c>
      <c r="U3586" s="6">
        <f t="shared" si="279"/>
        <v>30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80">IF(D3587&lt;&gt;0, (E3587/D3587)*100, 0)</f>
        <v>119.11764705882352</v>
      </c>
      <c r="P3587" s="6">
        <f t="shared" ref="P3587:P3650" si="281">IF(L3587&lt;&gt;0,E3587/L3587,0)</f>
        <v>176.08695652173913</v>
      </c>
      <c r="Q3587" t="s">
        <v>8315</v>
      </c>
      <c r="R3587" t="s">
        <v>8316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 s="6">
        <f t="shared" ref="U3587:U3650" si="284">T3587-S3587</f>
        <v>30</v>
      </c>
    </row>
    <row r="3588" spans="1:2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80"/>
        <v>109.42666666666668</v>
      </c>
      <c r="P3588" s="6">
        <f t="shared" si="281"/>
        <v>151.9814814814815</v>
      </c>
      <c r="Q3588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 s="6">
        <f t="shared" si="284"/>
        <v>60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80"/>
        <v>126.6</v>
      </c>
      <c r="P3589" s="6">
        <f t="shared" si="281"/>
        <v>22.607142857142858</v>
      </c>
      <c r="Q3589" t="s">
        <v>8315</v>
      </c>
      <c r="R3589" t="s">
        <v>8316</v>
      </c>
      <c r="S3589" s="12">
        <f t="shared" si="282"/>
        <v>42503.539976851855</v>
      </c>
      <c r="T3589" s="12">
        <f t="shared" si="283"/>
        <v>42548.791666666672</v>
      </c>
      <c r="U3589" s="6">
        <f t="shared" si="284"/>
        <v>45.251689814816928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80"/>
        <v>100.49999999999999</v>
      </c>
      <c r="P3590" s="6">
        <f t="shared" si="281"/>
        <v>18.272727272727273</v>
      </c>
      <c r="Q3590" t="s">
        <v>8315</v>
      </c>
      <c r="R3590" t="s">
        <v>8316</v>
      </c>
      <c r="S3590" s="12">
        <f t="shared" si="282"/>
        <v>42101.828819444447</v>
      </c>
      <c r="T3590" s="12">
        <f t="shared" si="283"/>
        <v>42123.958333333328</v>
      </c>
      <c r="U3590" s="6">
        <f t="shared" si="284"/>
        <v>22.129513888881775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80"/>
        <v>127.49999999999999</v>
      </c>
      <c r="P3591" s="6">
        <f t="shared" si="281"/>
        <v>82.258064516129039</v>
      </c>
      <c r="Q3591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 s="6">
        <f t="shared" si="284"/>
        <v>25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80"/>
        <v>100.05999999999999</v>
      </c>
      <c r="P3592" s="6">
        <f t="shared" si="281"/>
        <v>68.534246575342465</v>
      </c>
      <c r="Q3592" t="s">
        <v>8315</v>
      </c>
      <c r="R3592" t="s">
        <v>8316</v>
      </c>
      <c r="S3592" s="12">
        <f t="shared" si="282"/>
        <v>41902.333726851852</v>
      </c>
      <c r="T3592" s="12">
        <f t="shared" si="283"/>
        <v>41932.333726851852</v>
      </c>
      <c r="U3592" s="6">
        <f t="shared" si="284"/>
        <v>30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80"/>
        <v>175</v>
      </c>
      <c r="P3593" s="6">
        <f t="shared" si="281"/>
        <v>68.055555555555557</v>
      </c>
      <c r="Q3593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 s="6">
        <f t="shared" si="284"/>
        <v>24.25921296296292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80"/>
        <v>127.25</v>
      </c>
      <c r="P3594" s="6">
        <f t="shared" si="281"/>
        <v>72.714285714285708</v>
      </c>
      <c r="Q3594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 s="6">
        <f t="shared" si="284"/>
        <v>57.377696759263927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80"/>
        <v>110.63333333333334</v>
      </c>
      <c r="P3595" s="6">
        <f t="shared" si="281"/>
        <v>77.186046511627907</v>
      </c>
      <c r="Q3595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 s="6">
        <f t="shared" si="284"/>
        <v>34.95278935184615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80"/>
        <v>125.93749999999999</v>
      </c>
      <c r="P3596" s="6">
        <f t="shared" si="281"/>
        <v>55.972222222222221</v>
      </c>
      <c r="Q3596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 s="6">
        <f t="shared" si="284"/>
        <v>25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80"/>
        <v>118.5</v>
      </c>
      <c r="P3597" s="6">
        <f t="shared" si="281"/>
        <v>49.693548387096776</v>
      </c>
      <c r="Q3597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 s="6">
        <f t="shared" si="284"/>
        <v>26.282604166670353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80"/>
        <v>107.72727272727273</v>
      </c>
      <c r="P3598" s="6">
        <f t="shared" si="281"/>
        <v>79</v>
      </c>
      <c r="Q3598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 s="6">
        <f t="shared" si="284"/>
        <v>21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80"/>
        <v>102.60000000000001</v>
      </c>
      <c r="P3599" s="6">
        <f t="shared" si="281"/>
        <v>77.727272727272734</v>
      </c>
      <c r="Q3599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 s="6">
        <f t="shared" si="284"/>
        <v>14.663773148145992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80"/>
        <v>110.1</v>
      </c>
      <c r="P3600" s="6">
        <f t="shared" si="281"/>
        <v>40.777777777777779</v>
      </c>
      <c r="Q3600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 s="6">
        <f t="shared" si="284"/>
        <v>18.408773148148612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80"/>
        <v>202</v>
      </c>
      <c r="P3601" s="6">
        <f t="shared" si="281"/>
        <v>59.411764705882355</v>
      </c>
      <c r="Q3601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 s="6">
        <f t="shared" si="284"/>
        <v>25.205127314809943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80"/>
        <v>130</v>
      </c>
      <c r="P3602" s="6">
        <f t="shared" si="281"/>
        <v>3.25</v>
      </c>
      <c r="Q3602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 s="6">
        <f t="shared" si="284"/>
        <v>28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80"/>
        <v>104.35000000000001</v>
      </c>
      <c r="P3603" s="6">
        <f t="shared" si="281"/>
        <v>39.377358490566039</v>
      </c>
      <c r="Q3603" t="s">
        <v>8315</v>
      </c>
      <c r="R3603" t="s">
        <v>8316</v>
      </c>
      <c r="S3603" s="12">
        <f t="shared" si="282"/>
        <v>41990.99863425926</v>
      </c>
      <c r="T3603" s="12">
        <f t="shared" si="283"/>
        <v>42020.99863425926</v>
      </c>
      <c r="U3603" s="6">
        <f t="shared" si="284"/>
        <v>30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80"/>
        <v>100.05</v>
      </c>
      <c r="P3604" s="6">
        <f t="shared" si="281"/>
        <v>81.673469387755105</v>
      </c>
      <c r="Q3604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 s="6">
        <f t="shared" si="284"/>
        <v>60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80"/>
        <v>170.66666666666669</v>
      </c>
      <c r="P3605" s="6">
        <f t="shared" si="281"/>
        <v>44.912280701754383</v>
      </c>
      <c r="Q3605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 s="6">
        <f t="shared" si="284"/>
        <v>30.041666666671517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80"/>
        <v>112.83333333333334</v>
      </c>
      <c r="P3606" s="6">
        <f t="shared" si="281"/>
        <v>49.05797101449275</v>
      </c>
      <c r="Q3606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 s="6">
        <f t="shared" si="284"/>
        <v>6.2752777777786832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80"/>
        <v>184</v>
      </c>
      <c r="P3607" s="6">
        <f t="shared" si="281"/>
        <v>30.666666666666668</v>
      </c>
      <c r="Q3607" t="s">
        <v>8315</v>
      </c>
      <c r="R3607" t="s">
        <v>8316</v>
      </c>
      <c r="S3607" s="12">
        <f t="shared" si="282"/>
        <v>42383.793124999997</v>
      </c>
      <c r="T3607" s="12">
        <f t="shared" si="283"/>
        <v>42413.793124999997</v>
      </c>
      <c r="U3607" s="6">
        <f t="shared" si="284"/>
        <v>30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80"/>
        <v>130.26666666666665</v>
      </c>
      <c r="P3608" s="6">
        <f t="shared" si="281"/>
        <v>61.0625</v>
      </c>
      <c r="Q3608" t="s">
        <v>8315</v>
      </c>
      <c r="R3608" t="s">
        <v>8316</v>
      </c>
      <c r="S3608" s="12">
        <f t="shared" si="282"/>
        <v>42566.604826388888</v>
      </c>
      <c r="T3608" s="12">
        <f t="shared" si="283"/>
        <v>42596.604826388888</v>
      </c>
      <c r="U3608" s="6">
        <f t="shared" si="284"/>
        <v>30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80"/>
        <v>105.45454545454544</v>
      </c>
      <c r="P3609" s="6">
        <f t="shared" si="281"/>
        <v>29</v>
      </c>
      <c r="Q3609" t="s">
        <v>8315</v>
      </c>
      <c r="R3609" t="s">
        <v>8316</v>
      </c>
      <c r="S3609" s="12">
        <f t="shared" si="282"/>
        <v>42338.963912037041</v>
      </c>
      <c r="T3609" s="12">
        <f t="shared" si="283"/>
        <v>42353</v>
      </c>
      <c r="U3609" s="6">
        <f t="shared" si="284"/>
        <v>14.036087962958845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80"/>
        <v>100</v>
      </c>
      <c r="P3610" s="6">
        <f t="shared" si="281"/>
        <v>29.62962962962963</v>
      </c>
      <c r="Q3610" t="s">
        <v>8315</v>
      </c>
      <c r="R3610" t="s">
        <v>8316</v>
      </c>
      <c r="S3610" s="12">
        <f t="shared" si="282"/>
        <v>42506.709375000006</v>
      </c>
      <c r="T3610" s="12">
        <f t="shared" si="283"/>
        <v>42538.583333333328</v>
      </c>
      <c r="U3610" s="6">
        <f t="shared" si="284"/>
        <v>31.873958333322662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80"/>
        <v>153.31632653061226</v>
      </c>
      <c r="P3611" s="6">
        <f t="shared" si="281"/>
        <v>143.0952380952381</v>
      </c>
      <c r="Q3611" t="s">
        <v>8315</v>
      </c>
      <c r="R3611" t="s">
        <v>8316</v>
      </c>
      <c r="S3611" s="12">
        <f t="shared" si="282"/>
        <v>42429.991724537031</v>
      </c>
      <c r="T3611" s="12">
        <f t="shared" si="283"/>
        <v>42459.950057870374</v>
      </c>
      <c r="U3611" s="6">
        <f t="shared" si="284"/>
        <v>29.958333333343035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80"/>
        <v>162.30000000000001</v>
      </c>
      <c r="P3612" s="6">
        <f t="shared" si="281"/>
        <v>52.354838709677416</v>
      </c>
      <c r="Q3612" t="s">
        <v>8315</v>
      </c>
      <c r="R3612" t="s">
        <v>8316</v>
      </c>
      <c r="S3612" s="12">
        <f t="shared" si="282"/>
        <v>42203.432129629626</v>
      </c>
      <c r="T3612" s="12">
        <f t="shared" si="283"/>
        <v>42233.432129629626</v>
      </c>
      <c r="U3612" s="6">
        <f t="shared" si="284"/>
        <v>30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80"/>
        <v>136</v>
      </c>
      <c r="P3613" s="6">
        <f t="shared" si="281"/>
        <v>66.666666666666671</v>
      </c>
      <c r="Q3613" t="s">
        <v>8315</v>
      </c>
      <c r="R3613" t="s">
        <v>8316</v>
      </c>
      <c r="S3613" s="12">
        <f t="shared" si="282"/>
        <v>42072.370381944449</v>
      </c>
      <c r="T3613" s="12">
        <f t="shared" si="283"/>
        <v>42102.370381944449</v>
      </c>
      <c r="U3613" s="6">
        <f t="shared" si="284"/>
        <v>30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80"/>
        <v>144.4</v>
      </c>
      <c r="P3614" s="6">
        <f t="shared" si="281"/>
        <v>126.66666666666667</v>
      </c>
      <c r="Q3614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 s="6">
        <f t="shared" si="284"/>
        <v>10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80"/>
        <v>100</v>
      </c>
      <c r="P3615" s="6">
        <f t="shared" si="281"/>
        <v>62.5</v>
      </c>
      <c r="Q3615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 s="6">
        <f t="shared" si="284"/>
        <v>30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80"/>
        <v>100.8</v>
      </c>
      <c r="P3616" s="6">
        <f t="shared" si="281"/>
        <v>35.492957746478872</v>
      </c>
      <c r="Q3616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 s="6">
        <f t="shared" si="284"/>
        <v>30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80"/>
        <v>106.80000000000001</v>
      </c>
      <c r="P3617" s="6">
        <f t="shared" si="281"/>
        <v>37.083333333333336</v>
      </c>
      <c r="Q3617" t="s">
        <v>8315</v>
      </c>
      <c r="R3617" t="s">
        <v>8316</v>
      </c>
      <c r="S3617" s="12">
        <f t="shared" si="282"/>
        <v>42318.593703703707</v>
      </c>
      <c r="T3617" s="12">
        <f t="shared" si="283"/>
        <v>42348.593703703707</v>
      </c>
      <c r="U3617" s="6">
        <f t="shared" si="284"/>
        <v>30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80"/>
        <v>124.8</v>
      </c>
      <c r="P3618" s="6">
        <f t="shared" si="281"/>
        <v>69.333333333333329</v>
      </c>
      <c r="Q3618" t="s">
        <v>8315</v>
      </c>
      <c r="R3618" t="s">
        <v>8316</v>
      </c>
      <c r="S3618" s="12">
        <f t="shared" si="282"/>
        <v>42052.949814814812</v>
      </c>
      <c r="T3618" s="12">
        <f t="shared" si="283"/>
        <v>42082.908148148148</v>
      </c>
      <c r="U3618" s="6">
        <f t="shared" si="284"/>
        <v>29.958333333335759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80"/>
        <v>118.91891891891892</v>
      </c>
      <c r="P3619" s="6">
        <f t="shared" si="281"/>
        <v>17.254901960784313</v>
      </c>
      <c r="Q3619" t="s">
        <v>8315</v>
      </c>
      <c r="R3619" t="s">
        <v>8316</v>
      </c>
      <c r="S3619" s="12">
        <f t="shared" si="282"/>
        <v>42779.610289351855</v>
      </c>
      <c r="T3619" s="12">
        <f t="shared" si="283"/>
        <v>42794</v>
      </c>
      <c r="U3619" s="6">
        <f t="shared" si="284"/>
        <v>14.38971064814541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80"/>
        <v>101</v>
      </c>
      <c r="P3620" s="6">
        <f t="shared" si="281"/>
        <v>36.071428571428569</v>
      </c>
      <c r="Q3620" t="s">
        <v>8315</v>
      </c>
      <c r="R3620" t="s">
        <v>8316</v>
      </c>
      <c r="S3620" s="12">
        <f t="shared" si="282"/>
        <v>42128.627893518518</v>
      </c>
      <c r="T3620" s="12">
        <f t="shared" si="283"/>
        <v>42158.627893518518</v>
      </c>
      <c r="U3620" s="6">
        <f t="shared" si="284"/>
        <v>30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80"/>
        <v>112.99999999999999</v>
      </c>
      <c r="P3621" s="6">
        <f t="shared" si="281"/>
        <v>66.470588235294116</v>
      </c>
      <c r="Q3621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 s="6">
        <f t="shared" si="284"/>
        <v>32.784421296295477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80"/>
        <v>105.19047619047619</v>
      </c>
      <c r="P3622" s="6">
        <f t="shared" si="281"/>
        <v>56.065989847715734</v>
      </c>
      <c r="Q3622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 s="6">
        <f t="shared" si="284"/>
        <v>30.228460648155306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80"/>
        <v>109.73333333333332</v>
      </c>
      <c r="P3623" s="6">
        <f t="shared" si="281"/>
        <v>47.028571428571432</v>
      </c>
      <c r="Q3623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 s="6">
        <f t="shared" si="284"/>
        <v>23.93930555555562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80"/>
        <v>100.099</v>
      </c>
      <c r="P3624" s="6">
        <f t="shared" si="281"/>
        <v>47.666190476190479</v>
      </c>
      <c r="Q3624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 s="6">
        <f t="shared" si="284"/>
        <v>32.91908564815094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80"/>
        <v>120</v>
      </c>
      <c r="P3625" s="6">
        <f t="shared" si="281"/>
        <v>88.235294117647058</v>
      </c>
      <c r="Q3625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 s="6">
        <f t="shared" si="284"/>
        <v>17.554745370369346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80"/>
        <v>104.93333333333332</v>
      </c>
      <c r="P3626" s="6">
        <f t="shared" si="281"/>
        <v>80.717948717948715</v>
      </c>
      <c r="Q3626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 s="6">
        <f t="shared" si="284"/>
        <v>60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80"/>
        <v>102.66666666666666</v>
      </c>
      <c r="P3627" s="6">
        <f t="shared" si="281"/>
        <v>39.487179487179489</v>
      </c>
      <c r="Q3627" t="s">
        <v>8315</v>
      </c>
      <c r="R3627" t="s">
        <v>8316</v>
      </c>
      <c r="S3627" s="12">
        <f t="shared" si="282"/>
        <v>42157.652511574073</v>
      </c>
      <c r="T3627" s="12">
        <f t="shared" si="283"/>
        <v>42187.652511574073</v>
      </c>
      <c r="U3627" s="6">
        <f t="shared" si="284"/>
        <v>30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80"/>
        <v>101.82500000000002</v>
      </c>
      <c r="P3628" s="6">
        <f t="shared" si="281"/>
        <v>84.854166666666671</v>
      </c>
      <c r="Q3628" t="s">
        <v>8315</v>
      </c>
      <c r="R3628" t="s">
        <v>8316</v>
      </c>
      <c r="S3628" s="12">
        <f t="shared" si="282"/>
        <v>41846.667326388888</v>
      </c>
      <c r="T3628" s="12">
        <f t="shared" si="283"/>
        <v>41867.667326388888</v>
      </c>
      <c r="U3628" s="6">
        <f t="shared" si="284"/>
        <v>21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80"/>
        <v>100</v>
      </c>
      <c r="P3629" s="6">
        <f t="shared" si="281"/>
        <v>68.965517241379317</v>
      </c>
      <c r="Q3629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 s="6">
        <f t="shared" si="284"/>
        <v>50.424224537040573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80"/>
        <v>0</v>
      </c>
      <c r="P3630" s="6">
        <f t="shared" si="281"/>
        <v>0</v>
      </c>
      <c r="Q3630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 s="6">
        <f t="shared" si="284"/>
        <v>60.041666666671517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80"/>
        <v>1.9999999999999998E-4</v>
      </c>
      <c r="P3631" s="6">
        <f t="shared" si="281"/>
        <v>1</v>
      </c>
      <c r="Q3631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 s="6">
        <f t="shared" si="284"/>
        <v>58.613842592589208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80"/>
        <v>3.3333333333333333E-2</v>
      </c>
      <c r="P3632" s="6">
        <f t="shared" si="281"/>
        <v>1</v>
      </c>
      <c r="Q3632" t="s">
        <v>8315</v>
      </c>
      <c r="R3632" t="s">
        <v>8357</v>
      </c>
      <c r="S3632" s="12">
        <f t="shared" si="282"/>
        <v>41942.84710648148</v>
      </c>
      <c r="T3632" s="12">
        <f t="shared" si="283"/>
        <v>41972.888773148152</v>
      </c>
      <c r="U3632" s="6">
        <f t="shared" si="284"/>
        <v>30.041666666671517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80"/>
        <v>51.023391812865491</v>
      </c>
      <c r="P3633" s="6">
        <f t="shared" si="281"/>
        <v>147.88135593220338</v>
      </c>
      <c r="Q3633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 s="6">
        <f t="shared" si="284"/>
        <v>24.412534722228884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80"/>
        <v>20</v>
      </c>
      <c r="P3634" s="6">
        <f t="shared" si="281"/>
        <v>100</v>
      </c>
      <c r="Q3634" t="s">
        <v>8315</v>
      </c>
      <c r="R3634" t="s">
        <v>8357</v>
      </c>
      <c r="S3634" s="12">
        <f t="shared" si="282"/>
        <v>41946.936909722222</v>
      </c>
      <c r="T3634" s="12">
        <f t="shared" si="283"/>
        <v>41966.936909722222</v>
      </c>
      <c r="U3634" s="6">
        <f t="shared" si="284"/>
        <v>20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80"/>
        <v>35.24</v>
      </c>
      <c r="P3635" s="6">
        <f t="shared" si="281"/>
        <v>56.838709677419352</v>
      </c>
      <c r="Q3635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 s="6">
        <f t="shared" si="284"/>
        <v>43.418206018526689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80"/>
        <v>4.246666666666667</v>
      </c>
      <c r="P3636" s="6">
        <f t="shared" si="281"/>
        <v>176.94444444444446</v>
      </c>
      <c r="Q3636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 s="6">
        <f t="shared" si="284"/>
        <v>47.999606481484079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80"/>
        <v>36.457142857142856</v>
      </c>
      <c r="P3637" s="6">
        <f t="shared" si="281"/>
        <v>127.6</v>
      </c>
      <c r="Q3637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 s="6">
        <f t="shared" si="284"/>
        <v>30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80"/>
        <v>0</v>
      </c>
      <c r="P3638" s="6">
        <f t="shared" si="281"/>
        <v>0</v>
      </c>
      <c r="Q3638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 s="6">
        <f t="shared" si="284"/>
        <v>35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80"/>
        <v>30.866666666666664</v>
      </c>
      <c r="P3639" s="6">
        <f t="shared" si="281"/>
        <v>66.142857142857139</v>
      </c>
      <c r="Q3639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 s="6">
        <f t="shared" si="284"/>
        <v>30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80"/>
        <v>6.5454545454545459</v>
      </c>
      <c r="P3640" s="6">
        <f t="shared" si="281"/>
        <v>108</v>
      </c>
      <c r="Q3640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 s="6">
        <f t="shared" si="284"/>
        <v>59.958333333328483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80"/>
        <v>4.0000000000000001E-3</v>
      </c>
      <c r="P3641" s="6">
        <f t="shared" si="281"/>
        <v>1</v>
      </c>
      <c r="Q3641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 s="6">
        <f t="shared" si="284"/>
        <v>59.955486111110076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80"/>
        <v>5.5</v>
      </c>
      <c r="P3642" s="6">
        <f t="shared" si="281"/>
        <v>18.333333333333332</v>
      </c>
      <c r="Q3642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 s="6">
        <f t="shared" si="284"/>
        <v>30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80"/>
        <v>0</v>
      </c>
      <c r="P3643" s="6">
        <f t="shared" si="281"/>
        <v>0</v>
      </c>
      <c r="Q3643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 s="6">
        <f t="shared" si="284"/>
        <v>17.581261574072414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80"/>
        <v>2.1428571428571428</v>
      </c>
      <c r="P3644" s="6">
        <f t="shared" si="281"/>
        <v>7.5</v>
      </c>
      <c r="Q3644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 s="6">
        <f t="shared" si="284"/>
        <v>40.892048611101927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80"/>
        <v>0</v>
      </c>
      <c r="P3645" s="6">
        <f t="shared" si="281"/>
        <v>0</v>
      </c>
      <c r="Q3645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 s="6">
        <f t="shared" si="284"/>
        <v>40.041666666664241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80"/>
        <v>16.420000000000002</v>
      </c>
      <c r="P3646" s="6">
        <f t="shared" si="281"/>
        <v>68.416666666666671</v>
      </c>
      <c r="Q3646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 s="6">
        <f t="shared" si="284"/>
        <v>27.965891203704814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80"/>
        <v>0.1</v>
      </c>
      <c r="P3647" s="6">
        <f t="shared" si="281"/>
        <v>1</v>
      </c>
      <c r="Q3647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 s="6">
        <f t="shared" si="284"/>
        <v>30.041666666671517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80"/>
        <v>4.8099999999999996</v>
      </c>
      <c r="P3648" s="6">
        <f t="shared" si="281"/>
        <v>60.125</v>
      </c>
      <c r="Q3648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 s="6">
        <f t="shared" si="284"/>
        <v>31.557847222225973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80"/>
        <v>6</v>
      </c>
      <c r="P3649" s="6">
        <f t="shared" si="281"/>
        <v>15</v>
      </c>
      <c r="Q3649" t="s">
        <v>8315</v>
      </c>
      <c r="R3649" t="s">
        <v>8357</v>
      </c>
      <c r="S3649" s="12">
        <f t="shared" si="282"/>
        <v>42598.749155092592</v>
      </c>
      <c r="T3649" s="12">
        <f t="shared" si="283"/>
        <v>42643.749155092592</v>
      </c>
      <c r="U3649" s="6">
        <f t="shared" si="284"/>
        <v>45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80"/>
        <v>100.38249999999999</v>
      </c>
      <c r="P3650" s="6">
        <f t="shared" si="281"/>
        <v>550.04109589041093</v>
      </c>
      <c r="Q3650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 s="6">
        <f t="shared" si="284"/>
        <v>30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85">IF(D3651&lt;&gt;0, (E3651/D3651)*100, 0)</f>
        <v>104</v>
      </c>
      <c r="P3651" s="6">
        <f t="shared" ref="P3651:P3714" si="286">IF(L3651&lt;&gt;0,E3651/L3651,0)</f>
        <v>97.5</v>
      </c>
      <c r="Q3651" t="s">
        <v>8315</v>
      </c>
      <c r="R3651" t="s">
        <v>8316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 s="6">
        <f t="shared" ref="U3651:U3714" si="289">T3651-S3651</f>
        <v>26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85"/>
        <v>100</v>
      </c>
      <c r="P3652" s="6">
        <f t="shared" si="286"/>
        <v>29.411764705882351</v>
      </c>
      <c r="Q3652" t="s">
        <v>8315</v>
      </c>
      <c r="R3652" t="s">
        <v>8316</v>
      </c>
      <c r="S3652" s="12">
        <f t="shared" si="287"/>
        <v>42381.478981481487</v>
      </c>
      <c r="T3652" s="12">
        <f t="shared" si="288"/>
        <v>42402.478981481487</v>
      </c>
      <c r="U3652" s="6">
        <f t="shared" si="289"/>
        <v>21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85"/>
        <v>104</v>
      </c>
      <c r="P3653" s="6">
        <f t="shared" si="286"/>
        <v>57.777777777777779</v>
      </c>
      <c r="Q3653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 s="6">
        <f t="shared" si="289"/>
        <v>33.01965277778072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85"/>
        <v>250.66666666666669</v>
      </c>
      <c r="P3654" s="6">
        <f t="shared" si="286"/>
        <v>44.235294117647058</v>
      </c>
      <c r="Q3654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 s="6">
        <f t="shared" si="289"/>
        <v>10.521273148151522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85"/>
        <v>100.49999999999999</v>
      </c>
      <c r="P3655" s="6">
        <f t="shared" si="286"/>
        <v>60.909090909090907</v>
      </c>
      <c r="Q3655" t="s">
        <v>8315</v>
      </c>
      <c r="R3655" t="s">
        <v>8316</v>
      </c>
      <c r="S3655" s="12">
        <f t="shared" si="287"/>
        <v>42191.363506944443</v>
      </c>
      <c r="T3655" s="12">
        <f t="shared" si="288"/>
        <v>42221.363506944443</v>
      </c>
      <c r="U3655" s="6">
        <f t="shared" si="289"/>
        <v>30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85"/>
        <v>174.4</v>
      </c>
      <c r="P3656" s="6">
        <f t="shared" si="286"/>
        <v>68.84210526315789</v>
      </c>
      <c r="Q3656" t="s">
        <v>8315</v>
      </c>
      <c r="R3656" t="s">
        <v>8316</v>
      </c>
      <c r="S3656" s="12">
        <f t="shared" si="287"/>
        <v>42440.416504629626</v>
      </c>
      <c r="T3656" s="12">
        <f t="shared" si="288"/>
        <v>42463.708333333328</v>
      </c>
      <c r="U3656" s="6">
        <f t="shared" si="289"/>
        <v>23.291828703702777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85"/>
        <v>116.26</v>
      </c>
      <c r="P3657" s="6">
        <f t="shared" si="286"/>
        <v>73.582278481012665</v>
      </c>
      <c r="Q3657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 s="6">
        <f t="shared" si="289"/>
        <v>29.487754629633855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85"/>
        <v>105.82000000000001</v>
      </c>
      <c r="P3658" s="6">
        <f t="shared" si="286"/>
        <v>115.02173913043478</v>
      </c>
      <c r="Q3658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 s="6">
        <f t="shared" si="289"/>
        <v>30.047499999993306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85"/>
        <v>110.75</v>
      </c>
      <c r="P3659" s="6">
        <f t="shared" si="286"/>
        <v>110.75</v>
      </c>
      <c r="Q3659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 s="6">
        <f t="shared" si="289"/>
        <v>23.274317129624251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85"/>
        <v>100.66666666666666</v>
      </c>
      <c r="P3660" s="6">
        <f t="shared" si="286"/>
        <v>75.5</v>
      </c>
      <c r="Q3660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 s="6">
        <f t="shared" si="289"/>
        <v>46.30740740741021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85"/>
        <v>102.03333333333333</v>
      </c>
      <c r="P3661" s="6">
        <f t="shared" si="286"/>
        <v>235.46153846153845</v>
      </c>
      <c r="Q3661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 s="6">
        <f t="shared" si="289"/>
        <v>27.33321759258979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85"/>
        <v>100</v>
      </c>
      <c r="P3662" s="6">
        <f t="shared" si="286"/>
        <v>11.363636363636363</v>
      </c>
      <c r="Q3662" t="s">
        <v>8315</v>
      </c>
      <c r="R3662" t="s">
        <v>8316</v>
      </c>
      <c r="S3662" s="12">
        <f t="shared" si="287"/>
        <v>41971.881076388891</v>
      </c>
      <c r="T3662" s="12">
        <f t="shared" si="288"/>
        <v>41996.881076388891</v>
      </c>
      <c r="U3662" s="6">
        <f t="shared" si="289"/>
        <v>25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85"/>
        <v>111.00000000000001</v>
      </c>
      <c r="P3663" s="6">
        <f t="shared" si="286"/>
        <v>92.5</v>
      </c>
      <c r="Q3663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 s="6">
        <f t="shared" si="289"/>
        <v>22.270000000004075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85"/>
        <v>101.42500000000001</v>
      </c>
      <c r="P3664" s="6">
        <f t="shared" si="286"/>
        <v>202.85</v>
      </c>
      <c r="Q3664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 s="6">
        <f t="shared" si="289"/>
        <v>29.958333333328483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85"/>
        <v>104</v>
      </c>
      <c r="P3665" s="6">
        <f t="shared" si="286"/>
        <v>26</v>
      </c>
      <c r="Q3665" t="s">
        <v>8315</v>
      </c>
      <c r="R3665" t="s">
        <v>8316</v>
      </c>
      <c r="S3665" s="12">
        <f t="shared" si="287"/>
        <v>42665.451736111107</v>
      </c>
      <c r="T3665" s="12">
        <f t="shared" si="288"/>
        <v>42725.493402777778</v>
      </c>
      <c r="U3665" s="6">
        <f t="shared" si="289"/>
        <v>60.041666666671517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85"/>
        <v>109.375</v>
      </c>
      <c r="P3666" s="6">
        <f t="shared" si="286"/>
        <v>46.05263157894737</v>
      </c>
      <c r="Q3666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 s="6">
        <f t="shared" si="289"/>
        <v>14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85"/>
        <v>115.16129032258064</v>
      </c>
      <c r="P3667" s="6">
        <f t="shared" si="286"/>
        <v>51</v>
      </c>
      <c r="Q3667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 s="6">
        <f t="shared" si="289"/>
        <v>11.021041666666861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85"/>
        <v>100</v>
      </c>
      <c r="P3668" s="6">
        <f t="shared" si="286"/>
        <v>31.578947368421051</v>
      </c>
      <c r="Q3668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 s="6">
        <f t="shared" si="289"/>
        <v>21.386782407404098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85"/>
        <v>103.17033333333335</v>
      </c>
      <c r="P3669" s="6">
        <f t="shared" si="286"/>
        <v>53.363965517241382</v>
      </c>
      <c r="Q3669" t="s">
        <v>8315</v>
      </c>
      <c r="R3669" t="s">
        <v>8316</v>
      </c>
      <c r="S3669" s="12">
        <f t="shared" si="287"/>
        <v>42173.970127314817</v>
      </c>
      <c r="T3669" s="12">
        <f t="shared" si="288"/>
        <v>42203.970127314817</v>
      </c>
      <c r="U3669" s="6">
        <f t="shared" si="289"/>
        <v>30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85"/>
        <v>103.49999999999999</v>
      </c>
      <c r="P3670" s="6">
        <f t="shared" si="286"/>
        <v>36.964285714285715</v>
      </c>
      <c r="Q3670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 s="6">
        <f t="shared" si="289"/>
        <v>23.216759259259561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85"/>
        <v>138.19999999999999</v>
      </c>
      <c r="P3671" s="6">
        <f t="shared" si="286"/>
        <v>81.294117647058826</v>
      </c>
      <c r="Q3671" t="s">
        <v>8315</v>
      </c>
      <c r="R3671" t="s">
        <v>8316</v>
      </c>
      <c r="S3671" s="12">
        <f t="shared" si="287"/>
        <v>42136.675196759257</v>
      </c>
      <c r="T3671" s="12">
        <f t="shared" si="288"/>
        <v>42166.675196759257</v>
      </c>
      <c r="U3671" s="6">
        <f t="shared" si="289"/>
        <v>30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85"/>
        <v>109.54545454545455</v>
      </c>
      <c r="P3672" s="6">
        <f t="shared" si="286"/>
        <v>20.083333333333332</v>
      </c>
      <c r="Q3672" t="s">
        <v>8315</v>
      </c>
      <c r="R3672" t="s">
        <v>8316</v>
      </c>
      <c r="S3672" s="12">
        <f t="shared" si="287"/>
        <v>42142.514016203699</v>
      </c>
      <c r="T3672" s="12">
        <f t="shared" si="288"/>
        <v>42155.958333333328</v>
      </c>
      <c r="U3672" s="6">
        <f t="shared" si="289"/>
        <v>13.444317129629781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85"/>
        <v>100.85714285714286</v>
      </c>
      <c r="P3673" s="6">
        <f t="shared" si="286"/>
        <v>88.25</v>
      </c>
      <c r="Q3673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 s="6">
        <f t="shared" si="289"/>
        <v>20.537881944444962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85"/>
        <v>101.53333333333335</v>
      </c>
      <c r="P3674" s="6">
        <f t="shared" si="286"/>
        <v>53.438596491228068</v>
      </c>
      <c r="Q3674" t="s">
        <v>8315</v>
      </c>
      <c r="R3674" t="s">
        <v>8316</v>
      </c>
      <c r="S3674" s="12">
        <f t="shared" si="287"/>
        <v>41878.946574074071</v>
      </c>
      <c r="T3674" s="12">
        <f t="shared" si="288"/>
        <v>41908.946574074071</v>
      </c>
      <c r="U3674" s="6">
        <f t="shared" si="289"/>
        <v>30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85"/>
        <v>113.625</v>
      </c>
      <c r="P3675" s="6">
        <f t="shared" si="286"/>
        <v>39.868421052631582</v>
      </c>
      <c r="Q3675" t="s">
        <v>8315</v>
      </c>
      <c r="R3675" t="s">
        <v>8316</v>
      </c>
      <c r="S3675" s="12">
        <f t="shared" si="287"/>
        <v>41914.295104166667</v>
      </c>
      <c r="T3675" s="12">
        <f t="shared" si="288"/>
        <v>41948.536111111112</v>
      </c>
      <c r="U3675" s="6">
        <f t="shared" si="289"/>
        <v>34.241006944444962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85"/>
        <v>100</v>
      </c>
      <c r="P3676" s="6">
        <f t="shared" si="286"/>
        <v>145.16129032258064</v>
      </c>
      <c r="Q3676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 s="6">
        <f t="shared" si="289"/>
        <v>60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85"/>
        <v>140</v>
      </c>
      <c r="P3677" s="6">
        <f t="shared" si="286"/>
        <v>23.333333333333332</v>
      </c>
      <c r="Q3677" t="s">
        <v>8315</v>
      </c>
      <c r="R3677" t="s">
        <v>8316</v>
      </c>
      <c r="S3677" s="12">
        <f t="shared" si="287"/>
        <v>42493.597013888888</v>
      </c>
      <c r="T3677" s="12">
        <f t="shared" si="288"/>
        <v>42505.958333333328</v>
      </c>
      <c r="U3677" s="6">
        <f t="shared" si="289"/>
        <v>12.361319444440596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85"/>
        <v>128.75</v>
      </c>
      <c r="P3678" s="6">
        <f t="shared" si="286"/>
        <v>64.375</v>
      </c>
      <c r="Q3678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 s="6">
        <f t="shared" si="289"/>
        <v>18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85"/>
        <v>102.90416666666667</v>
      </c>
      <c r="P3679" s="6">
        <f t="shared" si="286"/>
        <v>62.052763819095475</v>
      </c>
      <c r="Q3679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 s="6">
        <f t="shared" si="289"/>
        <v>20.591689814820711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85"/>
        <v>102.49999999999999</v>
      </c>
      <c r="P3680" s="6">
        <f t="shared" si="286"/>
        <v>66.129032258064512</v>
      </c>
      <c r="Q3680" t="s">
        <v>8315</v>
      </c>
      <c r="R3680" t="s">
        <v>8316</v>
      </c>
      <c r="S3680" s="12">
        <f t="shared" si="287"/>
        <v>42120.531226851846</v>
      </c>
      <c r="T3680" s="12">
        <f t="shared" si="288"/>
        <v>42155.531226851846</v>
      </c>
      <c r="U3680" s="6">
        <f t="shared" si="289"/>
        <v>35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85"/>
        <v>110.1</v>
      </c>
      <c r="P3681" s="6">
        <f t="shared" si="286"/>
        <v>73.400000000000006</v>
      </c>
      <c r="Q3681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 s="6">
        <f t="shared" si="289"/>
        <v>34.446284722223936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85"/>
        <v>112.76666666666667</v>
      </c>
      <c r="P3682" s="6">
        <f t="shared" si="286"/>
        <v>99.5</v>
      </c>
      <c r="Q3682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 s="6">
        <f t="shared" si="289"/>
        <v>21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85"/>
        <v>111.9</v>
      </c>
      <c r="P3683" s="6">
        <f t="shared" si="286"/>
        <v>62.166666666666664</v>
      </c>
      <c r="Q3683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 s="6">
        <f t="shared" si="289"/>
        <v>10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85"/>
        <v>139.19999999999999</v>
      </c>
      <c r="P3684" s="6">
        <f t="shared" si="286"/>
        <v>62.328358208955223</v>
      </c>
      <c r="Q3684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 s="6">
        <f t="shared" si="289"/>
        <v>33.605578703703941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85"/>
        <v>110.85714285714286</v>
      </c>
      <c r="P3685" s="6">
        <f t="shared" si="286"/>
        <v>58.787878787878789</v>
      </c>
      <c r="Q3685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 s="6">
        <f t="shared" si="289"/>
        <v>30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85"/>
        <v>139.06666666666666</v>
      </c>
      <c r="P3686" s="6">
        <f t="shared" si="286"/>
        <v>45.347826086956523</v>
      </c>
      <c r="Q3686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 s="6">
        <f t="shared" si="289"/>
        <v>30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85"/>
        <v>105.69999999999999</v>
      </c>
      <c r="P3687" s="6">
        <f t="shared" si="286"/>
        <v>41.944444444444443</v>
      </c>
      <c r="Q3687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 s="6">
        <f t="shared" si="289"/>
        <v>25.281724537038826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85"/>
        <v>101.42857142857142</v>
      </c>
      <c r="P3688" s="6">
        <f t="shared" si="286"/>
        <v>59.166666666666664</v>
      </c>
      <c r="Q3688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 s="6">
        <f t="shared" si="289"/>
        <v>14.503240740741603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85"/>
        <v>100.245</v>
      </c>
      <c r="P3689" s="6">
        <f t="shared" si="286"/>
        <v>200.49</v>
      </c>
      <c r="Q3689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 s="6">
        <f t="shared" si="289"/>
        <v>30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85"/>
        <v>109.16666666666666</v>
      </c>
      <c r="P3690" s="6">
        <f t="shared" si="286"/>
        <v>83.974358974358978</v>
      </c>
      <c r="Q3690" t="s">
        <v>8315</v>
      </c>
      <c r="R3690" t="s">
        <v>8316</v>
      </c>
      <c r="S3690" s="12">
        <f t="shared" si="287"/>
        <v>41829.787083333329</v>
      </c>
      <c r="T3690" s="12">
        <f t="shared" si="288"/>
        <v>41859.787083333329</v>
      </c>
      <c r="U3690" s="6">
        <f t="shared" si="289"/>
        <v>30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85"/>
        <v>118.33333333333333</v>
      </c>
      <c r="P3691" s="6">
        <f t="shared" si="286"/>
        <v>57.258064516129032</v>
      </c>
      <c r="Q3691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 s="6">
        <f t="shared" si="289"/>
        <v>29.107187500005239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85"/>
        <v>120</v>
      </c>
      <c r="P3692" s="6">
        <f t="shared" si="286"/>
        <v>58.064516129032256</v>
      </c>
      <c r="Q3692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 s="6">
        <f t="shared" si="289"/>
        <v>30.041666666664241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85"/>
        <v>127.96000000000001</v>
      </c>
      <c r="P3693" s="6">
        <f t="shared" si="286"/>
        <v>186.80291970802921</v>
      </c>
      <c r="Q3693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 s="6">
        <f t="shared" si="289"/>
        <v>44.507071759260725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85"/>
        <v>126</v>
      </c>
      <c r="P3694" s="6">
        <f t="shared" si="286"/>
        <v>74.117647058823536</v>
      </c>
      <c r="Q3694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 s="6">
        <f t="shared" si="289"/>
        <v>9.0349652777804295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85"/>
        <v>129.12912912912913</v>
      </c>
      <c r="P3695" s="6">
        <f t="shared" si="286"/>
        <v>30.714285714285715</v>
      </c>
      <c r="Q3695" t="s">
        <v>8315</v>
      </c>
      <c r="R3695" t="s">
        <v>8316</v>
      </c>
      <c r="S3695" s="12">
        <f t="shared" si="287"/>
        <v>42309.191307870366</v>
      </c>
      <c r="T3695" s="12">
        <f t="shared" si="288"/>
        <v>42338.9375</v>
      </c>
      <c r="U3695" s="6">
        <f t="shared" si="289"/>
        <v>29.746192129634437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85"/>
        <v>107.42857142857143</v>
      </c>
      <c r="P3696" s="6">
        <f t="shared" si="286"/>
        <v>62.666666666666664</v>
      </c>
      <c r="Q3696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 s="6">
        <f t="shared" si="289"/>
        <v>36.949456018512137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85"/>
        <v>100.125</v>
      </c>
      <c r="P3697" s="6">
        <f t="shared" si="286"/>
        <v>121.36363636363636</v>
      </c>
      <c r="Q3697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 s="6">
        <f t="shared" si="289"/>
        <v>20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85"/>
        <v>155</v>
      </c>
      <c r="P3698" s="6">
        <f t="shared" si="286"/>
        <v>39.743589743589745</v>
      </c>
      <c r="Q3698" t="s">
        <v>8315</v>
      </c>
      <c r="R3698" t="s">
        <v>8316</v>
      </c>
      <c r="S3698" s="12">
        <f t="shared" si="287"/>
        <v>41988.617083333331</v>
      </c>
      <c r="T3698" s="12">
        <f t="shared" si="288"/>
        <v>42048.617083333331</v>
      </c>
      <c r="U3698" s="6">
        <f t="shared" si="289"/>
        <v>60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85"/>
        <v>108</v>
      </c>
      <c r="P3699" s="6">
        <f t="shared" si="286"/>
        <v>72</v>
      </c>
      <c r="Q3699" t="s">
        <v>8315</v>
      </c>
      <c r="R3699" t="s">
        <v>8316</v>
      </c>
      <c r="S3699" s="12">
        <f t="shared" si="287"/>
        <v>42479.465833333335</v>
      </c>
      <c r="T3699" s="12">
        <f t="shared" si="288"/>
        <v>42500.465833333335</v>
      </c>
      <c r="U3699" s="6">
        <f t="shared" si="289"/>
        <v>21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85"/>
        <v>110.52</v>
      </c>
      <c r="P3700" s="6">
        <f t="shared" si="286"/>
        <v>40.632352941176471</v>
      </c>
      <c r="Q3700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 s="6">
        <f t="shared" si="289"/>
        <v>30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85"/>
        <v>100.8</v>
      </c>
      <c r="P3701" s="6">
        <f t="shared" si="286"/>
        <v>63</v>
      </c>
      <c r="Q3701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 s="6">
        <f t="shared" si="289"/>
        <v>30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85"/>
        <v>121.2</v>
      </c>
      <c r="P3702" s="6">
        <f t="shared" si="286"/>
        <v>33.666666666666664</v>
      </c>
      <c r="Q3702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 s="6">
        <f t="shared" si="289"/>
        <v>30.081018518518249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85"/>
        <v>100.33333333333334</v>
      </c>
      <c r="P3703" s="6">
        <f t="shared" si="286"/>
        <v>38.589743589743591</v>
      </c>
      <c r="Q3703" t="s">
        <v>8315</v>
      </c>
      <c r="R3703" t="s">
        <v>8316</v>
      </c>
      <c r="S3703" s="12">
        <f t="shared" si="287"/>
        <v>42129.541585648149</v>
      </c>
      <c r="T3703" s="12">
        <f t="shared" si="288"/>
        <v>42159.541585648149</v>
      </c>
      <c r="U3703" s="6">
        <f t="shared" si="289"/>
        <v>30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85"/>
        <v>109.16666666666666</v>
      </c>
      <c r="P3704" s="6">
        <f t="shared" si="286"/>
        <v>155.95238095238096</v>
      </c>
      <c r="Q3704" t="s">
        <v>8315</v>
      </c>
      <c r="R3704" t="s">
        <v>8316</v>
      </c>
      <c r="S3704" s="12">
        <f t="shared" si="287"/>
        <v>42524.53800925926</v>
      </c>
      <c r="T3704" s="12">
        <f t="shared" si="288"/>
        <v>42561.957638888889</v>
      </c>
      <c r="U3704" s="6">
        <f t="shared" si="289"/>
        <v>37.419629629628616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85"/>
        <v>123.42857142857142</v>
      </c>
      <c r="P3705" s="6">
        <f t="shared" si="286"/>
        <v>43.2</v>
      </c>
      <c r="Q3705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 s="6">
        <f t="shared" si="289"/>
        <v>38.786481481482042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85"/>
        <v>136.33666666666667</v>
      </c>
      <c r="P3706" s="6">
        <f t="shared" si="286"/>
        <v>15.148518518518518</v>
      </c>
      <c r="Q3706" t="s">
        <v>8315</v>
      </c>
      <c r="R3706" t="s">
        <v>8316</v>
      </c>
      <c r="S3706" s="12">
        <f t="shared" si="287"/>
        <v>42461.689745370371</v>
      </c>
      <c r="T3706" s="12">
        <f t="shared" si="288"/>
        <v>42521.689745370371</v>
      </c>
      <c r="U3706" s="6">
        <f t="shared" si="289"/>
        <v>60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85"/>
        <v>103.46657233816768</v>
      </c>
      <c r="P3707" s="6">
        <f t="shared" si="286"/>
        <v>83.571428571428569</v>
      </c>
      <c r="Q3707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 s="6">
        <f t="shared" si="289"/>
        <v>21.207013888888469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85"/>
        <v>121.33333333333334</v>
      </c>
      <c r="P3708" s="6">
        <f t="shared" si="286"/>
        <v>140</v>
      </c>
      <c r="Q3708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 s="6">
        <f t="shared" si="289"/>
        <v>15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85"/>
        <v>186</v>
      </c>
      <c r="P3709" s="6">
        <f t="shared" si="286"/>
        <v>80.869565217391298</v>
      </c>
      <c r="Q3709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 s="6">
        <f t="shared" si="289"/>
        <v>21.178032407406135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85"/>
        <v>300</v>
      </c>
      <c r="P3710" s="6">
        <f t="shared" si="286"/>
        <v>53.846153846153847</v>
      </c>
      <c r="Q3710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 s="6">
        <f t="shared" si="289"/>
        <v>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85"/>
        <v>108.25</v>
      </c>
      <c r="P3711" s="6">
        <f t="shared" si="286"/>
        <v>30.928571428571427</v>
      </c>
      <c r="Q3711" t="s">
        <v>8315</v>
      </c>
      <c r="R3711" t="s">
        <v>8316</v>
      </c>
      <c r="S3711" s="12">
        <f t="shared" si="287"/>
        <v>41785.707708333335</v>
      </c>
      <c r="T3711" s="12">
        <f t="shared" si="288"/>
        <v>41815.707708333335</v>
      </c>
      <c r="U3711" s="6">
        <f t="shared" si="289"/>
        <v>30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85"/>
        <v>141.15384615384616</v>
      </c>
      <c r="P3712" s="6">
        <f t="shared" si="286"/>
        <v>67.962962962962962</v>
      </c>
      <c r="Q3712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 s="6">
        <f t="shared" si="289"/>
        <v>25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85"/>
        <v>113.99999999999999</v>
      </c>
      <c r="P3713" s="6">
        <f t="shared" si="286"/>
        <v>27.142857142857142</v>
      </c>
      <c r="Q3713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 s="6">
        <f t="shared" si="289"/>
        <v>25.942442129628034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85"/>
        <v>153.73333333333335</v>
      </c>
      <c r="P3714" s="6">
        <f t="shared" si="286"/>
        <v>110.86538461538461</v>
      </c>
      <c r="Q3714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 s="6">
        <f t="shared" si="289"/>
        <v>21.118900462963211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90">IF(D3715&lt;&gt;0, (E3715/D3715)*100, 0)</f>
        <v>101.49999999999999</v>
      </c>
      <c r="P3715" s="6">
        <f t="shared" ref="P3715:P3778" si="291">IF(L3715&lt;&gt;0,E3715/L3715,0)</f>
        <v>106.84210526315789</v>
      </c>
      <c r="Q3715" t="s">
        <v>8315</v>
      </c>
      <c r="R3715" t="s">
        <v>8316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 s="6">
        <f t="shared" ref="U3715:U3778" si="294">T3715-S3715</f>
        <v>20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90"/>
        <v>102.35000000000001</v>
      </c>
      <c r="P3716" s="6">
        <f t="shared" si="291"/>
        <v>105.51546391752578</v>
      </c>
      <c r="Q3716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 s="6">
        <f t="shared" si="294"/>
        <v>31.609641203700448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90"/>
        <v>102.57142857142858</v>
      </c>
      <c r="P3717" s="6">
        <f t="shared" si="291"/>
        <v>132.96296296296296</v>
      </c>
      <c r="Q3717" t="s">
        <v>8315</v>
      </c>
      <c r="R3717" t="s">
        <v>8316</v>
      </c>
      <c r="S3717" s="12">
        <f t="shared" si="292"/>
        <v>42036.995590277773</v>
      </c>
      <c r="T3717" s="12">
        <f t="shared" si="293"/>
        <v>42094.536111111112</v>
      </c>
      <c r="U3717" s="6">
        <f t="shared" si="294"/>
        <v>57.540520833339542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90"/>
        <v>155.75</v>
      </c>
      <c r="P3718" s="6">
        <f t="shared" si="291"/>
        <v>51.916666666666664</v>
      </c>
      <c r="Q3718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 s="6">
        <f t="shared" si="294"/>
        <v>30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90"/>
        <v>100.75</v>
      </c>
      <c r="P3719" s="6">
        <f t="shared" si="291"/>
        <v>310</v>
      </c>
      <c r="Q3719" t="s">
        <v>8315</v>
      </c>
      <c r="R3719" t="s">
        <v>8316</v>
      </c>
      <c r="S3719" s="12">
        <f t="shared" si="292"/>
        <v>42102.866307870368</v>
      </c>
      <c r="T3719" s="12">
        <f t="shared" si="293"/>
        <v>42133.866307870368</v>
      </c>
      <c r="U3719" s="6">
        <f t="shared" si="294"/>
        <v>31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90"/>
        <v>239.4</v>
      </c>
      <c r="P3720" s="6">
        <f t="shared" si="291"/>
        <v>26.021739130434781</v>
      </c>
      <c r="Q3720" t="s">
        <v>8315</v>
      </c>
      <c r="R3720" t="s">
        <v>8316</v>
      </c>
      <c r="S3720" s="12">
        <f t="shared" si="292"/>
        <v>42032.716145833328</v>
      </c>
      <c r="T3720" s="12">
        <f t="shared" si="293"/>
        <v>42062.716145833328</v>
      </c>
      <c r="U3720" s="6">
        <f t="shared" si="294"/>
        <v>30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90"/>
        <v>210</v>
      </c>
      <c r="P3721" s="6">
        <f t="shared" si="291"/>
        <v>105</v>
      </c>
      <c r="Q3721" t="s">
        <v>8315</v>
      </c>
      <c r="R3721" t="s">
        <v>8316</v>
      </c>
      <c r="S3721" s="12">
        <f t="shared" si="292"/>
        <v>42147.729930555557</v>
      </c>
      <c r="T3721" s="12">
        <f t="shared" si="293"/>
        <v>42177.729930555557</v>
      </c>
      <c r="U3721" s="6">
        <f t="shared" si="294"/>
        <v>30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90"/>
        <v>104.51515151515152</v>
      </c>
      <c r="P3722" s="6">
        <f t="shared" si="291"/>
        <v>86.224999999999994</v>
      </c>
      <c r="Q3722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 s="6">
        <f t="shared" si="294"/>
        <v>22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90"/>
        <v>100.8</v>
      </c>
      <c r="P3723" s="6">
        <f t="shared" si="291"/>
        <v>114.54545454545455</v>
      </c>
      <c r="Q3723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 s="6">
        <f t="shared" si="294"/>
        <v>21.041666666664241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90"/>
        <v>111.20000000000002</v>
      </c>
      <c r="P3724" s="6">
        <f t="shared" si="291"/>
        <v>47.657142857142858</v>
      </c>
      <c r="Q3724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 s="6">
        <f t="shared" si="294"/>
        <v>30.285798611112114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90"/>
        <v>102.04444444444445</v>
      </c>
      <c r="P3725" s="6">
        <f t="shared" si="291"/>
        <v>72.888888888888886</v>
      </c>
      <c r="Q3725" t="s">
        <v>8315</v>
      </c>
      <c r="R3725" t="s">
        <v>8316</v>
      </c>
      <c r="S3725" s="12">
        <f t="shared" si="292"/>
        <v>41943.753032407411</v>
      </c>
      <c r="T3725" s="12">
        <f t="shared" si="293"/>
        <v>41973.794699074075</v>
      </c>
      <c r="U3725" s="6">
        <f t="shared" si="294"/>
        <v>30.041666666664241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90"/>
        <v>102.54767441860466</v>
      </c>
      <c r="P3726" s="6">
        <f t="shared" si="291"/>
        <v>49.545505617977533</v>
      </c>
      <c r="Q3726" t="s">
        <v>8315</v>
      </c>
      <c r="R3726" t="s">
        <v>8316</v>
      </c>
      <c r="S3726" s="12">
        <f t="shared" si="292"/>
        <v>42465.491435185191</v>
      </c>
      <c r="T3726" s="12">
        <f t="shared" si="293"/>
        <v>42494.958333333328</v>
      </c>
      <c r="U3726" s="6">
        <f t="shared" si="294"/>
        <v>29.466898148137261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90"/>
        <v>127</v>
      </c>
      <c r="P3727" s="6">
        <f t="shared" si="291"/>
        <v>25.4</v>
      </c>
      <c r="Q3727" t="s">
        <v>8315</v>
      </c>
      <c r="R3727" t="s">
        <v>8316</v>
      </c>
      <c r="S3727" s="12">
        <f t="shared" si="292"/>
        <v>42401.945219907408</v>
      </c>
      <c r="T3727" s="12">
        <f t="shared" si="293"/>
        <v>42418.895833333328</v>
      </c>
      <c r="U3727" s="6">
        <f t="shared" si="294"/>
        <v>16.950613425920892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90"/>
        <v>338.70588235294122</v>
      </c>
      <c r="P3728" s="6">
        <f t="shared" si="291"/>
        <v>62.586956521739133</v>
      </c>
      <c r="Q3728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 s="6">
        <f t="shared" si="294"/>
        <v>27.734131944438559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90"/>
        <v>100.75</v>
      </c>
      <c r="P3729" s="6">
        <f t="shared" si="291"/>
        <v>61.060606060606062</v>
      </c>
      <c r="Q3729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 s="6">
        <f t="shared" si="294"/>
        <v>30.856550925920601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90"/>
        <v>9.31</v>
      </c>
      <c r="P3730" s="6">
        <f t="shared" si="291"/>
        <v>60.064516129032256</v>
      </c>
      <c r="Q3730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 s="6">
        <f t="shared" si="294"/>
        <v>30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90"/>
        <v>7.24</v>
      </c>
      <c r="P3731" s="6">
        <f t="shared" si="291"/>
        <v>72.400000000000006</v>
      </c>
      <c r="Q3731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 s="6">
        <f t="shared" si="294"/>
        <v>44.958333333328483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90"/>
        <v>10</v>
      </c>
      <c r="P3732" s="6">
        <f t="shared" si="291"/>
        <v>100</v>
      </c>
      <c r="Q3732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 s="6">
        <f t="shared" si="294"/>
        <v>30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90"/>
        <v>11.272727272727273</v>
      </c>
      <c r="P3733" s="6">
        <f t="shared" si="291"/>
        <v>51.666666666666664</v>
      </c>
      <c r="Q3733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 s="6">
        <f t="shared" si="294"/>
        <v>30.388125000004948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90"/>
        <v>15.411764705882353</v>
      </c>
      <c r="P3734" s="6">
        <f t="shared" si="291"/>
        <v>32.75</v>
      </c>
      <c r="Q3734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 s="6">
        <f t="shared" si="294"/>
        <v>59.822534722217824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90"/>
        <v>0</v>
      </c>
      <c r="P3735" s="6">
        <f t="shared" si="291"/>
        <v>0</v>
      </c>
      <c r="Q3735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 s="6">
        <f t="shared" si="294"/>
        <v>9.9131018518528435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90"/>
        <v>28.466666666666669</v>
      </c>
      <c r="P3736" s="6">
        <f t="shared" si="291"/>
        <v>61</v>
      </c>
      <c r="Q3736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 s="6">
        <f t="shared" si="294"/>
        <v>60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90"/>
        <v>13.333333333333334</v>
      </c>
      <c r="P3737" s="6">
        <f t="shared" si="291"/>
        <v>10</v>
      </c>
      <c r="Q3737" t="s">
        <v>8315</v>
      </c>
      <c r="R3737" t="s">
        <v>8316</v>
      </c>
      <c r="S3737" s="12">
        <f t="shared" si="292"/>
        <v>42122.693159722221</v>
      </c>
      <c r="T3737" s="12">
        <f t="shared" si="293"/>
        <v>42152.693159722221</v>
      </c>
      <c r="U3737" s="6">
        <f t="shared" si="294"/>
        <v>30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90"/>
        <v>0.66666666666666674</v>
      </c>
      <c r="P3738" s="6">
        <f t="shared" si="291"/>
        <v>10</v>
      </c>
      <c r="Q3738" t="s">
        <v>8315</v>
      </c>
      <c r="R3738" t="s">
        <v>8316</v>
      </c>
      <c r="S3738" s="12">
        <f t="shared" si="292"/>
        <v>42048.711724537032</v>
      </c>
      <c r="T3738" s="12">
        <f t="shared" si="293"/>
        <v>42086.75</v>
      </c>
      <c r="U3738" s="6">
        <f t="shared" si="294"/>
        <v>38.038275462968159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90"/>
        <v>21.428571428571427</v>
      </c>
      <c r="P3739" s="6">
        <f t="shared" si="291"/>
        <v>37.5</v>
      </c>
      <c r="Q3739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 s="6">
        <f t="shared" si="294"/>
        <v>22.599965277782758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90"/>
        <v>18</v>
      </c>
      <c r="P3740" s="6">
        <f t="shared" si="291"/>
        <v>45</v>
      </c>
      <c r="Q3740" t="s">
        <v>8315</v>
      </c>
      <c r="R3740" t="s">
        <v>8316</v>
      </c>
      <c r="S3740" s="12">
        <f t="shared" si="292"/>
        <v>41813.938715277778</v>
      </c>
      <c r="T3740" s="12">
        <f t="shared" si="293"/>
        <v>41835.916666666664</v>
      </c>
      <c r="U3740" s="6">
        <f t="shared" si="294"/>
        <v>21.97795138888614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90"/>
        <v>20.125</v>
      </c>
      <c r="P3741" s="6">
        <f t="shared" si="291"/>
        <v>100.625</v>
      </c>
      <c r="Q3741" t="s">
        <v>8315</v>
      </c>
      <c r="R3741" t="s">
        <v>8316</v>
      </c>
      <c r="S3741" s="12">
        <f t="shared" si="292"/>
        <v>42548.449861111112</v>
      </c>
      <c r="T3741" s="12">
        <f t="shared" si="293"/>
        <v>42568.449861111112</v>
      </c>
      <c r="U3741" s="6">
        <f t="shared" si="294"/>
        <v>20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90"/>
        <v>17.899999999999999</v>
      </c>
      <c r="P3742" s="6">
        <f t="shared" si="291"/>
        <v>25.571428571428573</v>
      </c>
      <c r="Q3742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 s="6">
        <f t="shared" si="294"/>
        <v>29.98938657407416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90"/>
        <v>0</v>
      </c>
      <c r="P3743" s="6">
        <f t="shared" si="291"/>
        <v>0</v>
      </c>
      <c r="Q3743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 s="6">
        <f t="shared" si="294"/>
        <v>30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90"/>
        <v>2</v>
      </c>
      <c r="P3744" s="6">
        <f t="shared" si="291"/>
        <v>25</v>
      </c>
      <c r="Q3744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 s="6">
        <f t="shared" si="294"/>
        <v>30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90"/>
        <v>0</v>
      </c>
      <c r="P3745" s="6">
        <f t="shared" si="291"/>
        <v>0</v>
      </c>
      <c r="Q3745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 s="6">
        <f t="shared" si="294"/>
        <v>30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90"/>
        <v>0</v>
      </c>
      <c r="P3746" s="6">
        <f t="shared" si="291"/>
        <v>0</v>
      </c>
      <c r="Q3746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 s="6">
        <f t="shared" si="294"/>
        <v>31.351712962961756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90"/>
        <v>10</v>
      </c>
      <c r="P3747" s="6">
        <f t="shared" si="291"/>
        <v>10</v>
      </c>
      <c r="Q3747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 s="6">
        <f t="shared" si="294"/>
        <v>30</v>
      </c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90"/>
        <v>2.3764705882352941</v>
      </c>
      <c r="P3748" s="6">
        <f t="shared" si="291"/>
        <v>202</v>
      </c>
      <c r="Q3748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 s="6">
        <f t="shared" si="294"/>
        <v>30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90"/>
        <v>1</v>
      </c>
      <c r="P3749" s="6">
        <f t="shared" si="291"/>
        <v>25</v>
      </c>
      <c r="Q3749" t="s">
        <v>8315</v>
      </c>
      <c r="R3749" t="s">
        <v>8316</v>
      </c>
      <c r="S3749" s="12">
        <f t="shared" si="292"/>
        <v>42164.299722222218</v>
      </c>
      <c r="T3749" s="12">
        <f t="shared" si="293"/>
        <v>42190.957638888889</v>
      </c>
      <c r="U3749" s="6">
        <f t="shared" si="294"/>
        <v>26.657916666670644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90"/>
        <v>103.52</v>
      </c>
      <c r="P3750" s="6">
        <f t="shared" si="291"/>
        <v>99.538461538461533</v>
      </c>
      <c r="Q3750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 s="6">
        <f t="shared" si="294"/>
        <v>20.542870370365563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90"/>
        <v>105</v>
      </c>
      <c r="P3751" s="6">
        <f t="shared" si="291"/>
        <v>75</v>
      </c>
      <c r="Q3751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 s="6">
        <f t="shared" si="294"/>
        <v>31.038796296299552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90"/>
        <v>100.44999999999999</v>
      </c>
      <c r="P3752" s="6">
        <f t="shared" si="291"/>
        <v>215.25</v>
      </c>
      <c r="Q3752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 s="6">
        <f t="shared" si="294"/>
        <v>28.35106481481489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90"/>
        <v>132.6</v>
      </c>
      <c r="P3753" s="6">
        <f t="shared" si="291"/>
        <v>120.54545454545455</v>
      </c>
      <c r="Q3753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 s="6">
        <f t="shared" si="294"/>
        <v>59.958333333328483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90"/>
        <v>112.99999999999999</v>
      </c>
      <c r="P3754" s="6">
        <f t="shared" si="291"/>
        <v>37.666666666666664</v>
      </c>
      <c r="Q3754" t="s">
        <v>8315</v>
      </c>
      <c r="R3754" t="s">
        <v>8357</v>
      </c>
      <c r="S3754" s="12">
        <f t="shared" si="292"/>
        <v>42619.802488425921</v>
      </c>
      <c r="T3754" s="12">
        <f t="shared" si="293"/>
        <v>42659.875</v>
      </c>
      <c r="U3754" s="6">
        <f t="shared" si="294"/>
        <v>40.072511574078817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90"/>
        <v>103.34</v>
      </c>
      <c r="P3755" s="6">
        <f t="shared" si="291"/>
        <v>172.23333333333332</v>
      </c>
      <c r="Q3755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 s="6">
        <f t="shared" si="294"/>
        <v>29.175925925927004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90"/>
        <v>120</v>
      </c>
      <c r="P3756" s="6">
        <f t="shared" si="291"/>
        <v>111.11111111111111</v>
      </c>
      <c r="Q3756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 s="6">
        <f t="shared" si="294"/>
        <v>37.326423611113569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90"/>
        <v>129.63636363636363</v>
      </c>
      <c r="P3757" s="6">
        <f t="shared" si="291"/>
        <v>25.464285714285715</v>
      </c>
      <c r="Q3757" t="s">
        <v>8315</v>
      </c>
      <c r="R3757" t="s">
        <v>8357</v>
      </c>
      <c r="S3757" s="12">
        <f t="shared" si="292"/>
        <v>42445.866979166662</v>
      </c>
      <c r="T3757" s="12">
        <f t="shared" si="293"/>
        <v>42475.866979166662</v>
      </c>
      <c r="U3757" s="6">
        <f t="shared" si="294"/>
        <v>30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90"/>
        <v>101.11111111111111</v>
      </c>
      <c r="P3758" s="6">
        <f t="shared" si="291"/>
        <v>267.64705882352939</v>
      </c>
      <c r="Q3758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 s="6">
        <f t="shared" si="294"/>
        <v>30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90"/>
        <v>108.51428571428572</v>
      </c>
      <c r="P3759" s="6">
        <f t="shared" si="291"/>
        <v>75.959999999999994</v>
      </c>
      <c r="Q3759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 s="6">
        <f t="shared" si="294"/>
        <v>20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90"/>
        <v>102.33333333333334</v>
      </c>
      <c r="P3760" s="6">
        <f t="shared" si="291"/>
        <v>59.03846153846154</v>
      </c>
      <c r="Q3760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 s="6">
        <f t="shared" si="294"/>
        <v>30.736828703709762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90"/>
        <v>110.24425000000002</v>
      </c>
      <c r="P3761" s="6">
        <f t="shared" si="291"/>
        <v>50.111022727272733</v>
      </c>
      <c r="Q3761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 s="6">
        <f t="shared" si="294"/>
        <v>60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90"/>
        <v>101.0154</v>
      </c>
      <c r="P3762" s="6">
        <f t="shared" si="291"/>
        <v>55.502967032967035</v>
      </c>
      <c r="Q3762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 s="6">
        <f t="shared" si="294"/>
        <v>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90"/>
        <v>100</v>
      </c>
      <c r="P3763" s="6">
        <f t="shared" si="291"/>
        <v>166.66666666666666</v>
      </c>
      <c r="Q3763" t="s">
        <v>8315</v>
      </c>
      <c r="R3763" t="s">
        <v>8357</v>
      </c>
      <c r="S3763" s="12">
        <f t="shared" si="292"/>
        <v>42173.466863425929</v>
      </c>
      <c r="T3763" s="12">
        <f t="shared" si="293"/>
        <v>42226.958333333328</v>
      </c>
      <c r="U3763" s="6">
        <f t="shared" si="294"/>
        <v>53.491469907399733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90"/>
        <v>106.24</v>
      </c>
      <c r="P3764" s="6">
        <f t="shared" si="291"/>
        <v>47.428571428571431</v>
      </c>
      <c r="Q3764" t="s">
        <v>8315</v>
      </c>
      <c r="R3764" t="s">
        <v>8357</v>
      </c>
      <c r="S3764" s="12">
        <f t="shared" si="292"/>
        <v>42193.813530092593</v>
      </c>
      <c r="T3764" s="12">
        <f t="shared" si="293"/>
        <v>42218.813530092593</v>
      </c>
      <c r="U3764" s="6">
        <f t="shared" si="294"/>
        <v>25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90"/>
        <v>100</v>
      </c>
      <c r="P3765" s="6">
        <f t="shared" si="291"/>
        <v>64.935064935064929</v>
      </c>
      <c r="Q3765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 s="6">
        <f t="shared" si="294"/>
        <v>29.958333333335759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90"/>
        <v>100</v>
      </c>
      <c r="P3766" s="6">
        <f t="shared" si="291"/>
        <v>55.555555555555557</v>
      </c>
      <c r="Q3766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 s="6">
        <f t="shared" si="294"/>
        <v>19.182037037026021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90"/>
        <v>113.45714285714286</v>
      </c>
      <c r="P3767" s="6">
        <f t="shared" si="291"/>
        <v>74.224299065420567</v>
      </c>
      <c r="Q3767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 s="6">
        <f t="shared" si="294"/>
        <v>30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90"/>
        <v>102.65010000000001</v>
      </c>
      <c r="P3768" s="6">
        <f t="shared" si="291"/>
        <v>106.9271875</v>
      </c>
      <c r="Q3768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 s="6">
        <f t="shared" si="294"/>
        <v>35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90"/>
        <v>116.75</v>
      </c>
      <c r="P3769" s="6">
        <f t="shared" si="291"/>
        <v>41.696428571428569</v>
      </c>
      <c r="Q3769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 s="6">
        <f t="shared" si="294"/>
        <v>14.18799768518511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90"/>
        <v>107.65274999999998</v>
      </c>
      <c r="P3770" s="6">
        <f t="shared" si="291"/>
        <v>74.243275862068955</v>
      </c>
      <c r="Q3770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 s="6">
        <f t="shared" si="294"/>
        <v>30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90"/>
        <v>100</v>
      </c>
      <c r="P3771" s="6">
        <f t="shared" si="291"/>
        <v>73.333333333333329</v>
      </c>
      <c r="Q3771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 s="6">
        <f t="shared" si="294"/>
        <v>30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90"/>
        <v>100</v>
      </c>
      <c r="P3772" s="6">
        <f t="shared" si="291"/>
        <v>100</v>
      </c>
      <c r="Q3772" t="s">
        <v>8315</v>
      </c>
      <c r="R3772" t="s">
        <v>8357</v>
      </c>
      <c r="S3772" s="12">
        <f t="shared" si="292"/>
        <v>42138.930671296301</v>
      </c>
      <c r="T3772" s="12">
        <f t="shared" si="293"/>
        <v>42168.930671296301</v>
      </c>
      <c r="U3772" s="6">
        <f t="shared" si="294"/>
        <v>30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90"/>
        <v>146</v>
      </c>
      <c r="P3773" s="6">
        <f t="shared" si="291"/>
        <v>38.421052631578945</v>
      </c>
      <c r="Q3773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 s="6">
        <f t="shared" si="294"/>
        <v>14.14291666666395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90"/>
        <v>110.2</v>
      </c>
      <c r="P3774" s="6">
        <f t="shared" si="291"/>
        <v>166.96969696969697</v>
      </c>
      <c r="Q3774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 s="6">
        <f t="shared" si="294"/>
        <v>20.633032407407882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90"/>
        <v>108.2</v>
      </c>
      <c r="P3775" s="6">
        <f t="shared" si="291"/>
        <v>94.912280701754383</v>
      </c>
      <c r="Q3775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 s="6">
        <f t="shared" si="294"/>
        <v>33.083715277782176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90"/>
        <v>100</v>
      </c>
      <c r="P3776" s="6">
        <f t="shared" si="291"/>
        <v>100</v>
      </c>
      <c r="Q3776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 s="6">
        <f t="shared" si="294"/>
        <v>16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90"/>
        <v>100.25</v>
      </c>
      <c r="P3777" s="6">
        <f t="shared" si="291"/>
        <v>143.21428571428572</v>
      </c>
      <c r="Q3777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 s="6">
        <f t="shared" si="294"/>
        <v>27.224039351858664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90"/>
        <v>106.71250000000001</v>
      </c>
      <c r="P3778" s="6">
        <f t="shared" si="291"/>
        <v>90.819148936170208</v>
      </c>
      <c r="Q3778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 s="6">
        <f t="shared" si="294"/>
        <v>37.673865740740439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95">IF(D3779&lt;&gt;0, (E3779/D3779)*100, 0)</f>
        <v>143.19999999999999</v>
      </c>
      <c r="P3779" s="6">
        <f t="shared" ref="P3779:P3842" si="296">IF(L3779&lt;&gt;0,E3779/L3779,0)</f>
        <v>48.542372881355931</v>
      </c>
      <c r="Q3779" t="s">
        <v>8315</v>
      </c>
      <c r="R3779" t="s">
        <v>8357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 s="6">
        <f t="shared" ref="U3779:U3842" si="299">T3779-S3779</f>
        <v>22.055312499993306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95"/>
        <v>105.04166666666667</v>
      </c>
      <c r="P3780" s="6">
        <f t="shared" si="296"/>
        <v>70.027777777777771</v>
      </c>
      <c r="Q3780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 s="6">
        <f t="shared" si="299"/>
        <v>60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95"/>
        <v>103.98</v>
      </c>
      <c r="P3781" s="6">
        <f t="shared" si="296"/>
        <v>135.62608695652173</v>
      </c>
      <c r="Q3781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 s="6">
        <f t="shared" si="299"/>
        <v>29.958333333343035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95"/>
        <v>120</v>
      </c>
      <c r="P3782" s="6">
        <f t="shared" si="296"/>
        <v>100</v>
      </c>
      <c r="Q3782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 s="6">
        <f t="shared" si="299"/>
        <v>32.617766203693463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95"/>
        <v>109.66666666666667</v>
      </c>
      <c r="P3783" s="6">
        <f t="shared" si="296"/>
        <v>94.90384615384616</v>
      </c>
      <c r="Q3783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 s="6">
        <f t="shared" si="299"/>
        <v>25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95"/>
        <v>101.75</v>
      </c>
      <c r="P3784" s="6">
        <f t="shared" si="296"/>
        <v>75.370370370370367</v>
      </c>
      <c r="Q3784" t="s">
        <v>8315</v>
      </c>
      <c r="R3784" t="s">
        <v>8357</v>
      </c>
      <c r="S3784" s="12">
        <f t="shared" si="297"/>
        <v>42546.862233796302</v>
      </c>
      <c r="T3784" s="12">
        <f t="shared" si="298"/>
        <v>42575.958333333328</v>
      </c>
      <c r="U3784" s="6">
        <f t="shared" si="299"/>
        <v>29.096099537026021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95"/>
        <v>128.91666666666666</v>
      </c>
      <c r="P3785" s="6">
        <f t="shared" si="296"/>
        <v>64.458333333333329</v>
      </c>
      <c r="Q3785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 s="6">
        <f t="shared" si="299"/>
        <v>24.526388888894871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95"/>
        <v>114.99999999999999</v>
      </c>
      <c r="P3786" s="6">
        <f t="shared" si="296"/>
        <v>115</v>
      </c>
      <c r="Q3786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 s="6">
        <f t="shared" si="299"/>
        <v>30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95"/>
        <v>150.75</v>
      </c>
      <c r="P3787" s="6">
        <f t="shared" si="296"/>
        <v>100.5</v>
      </c>
      <c r="Q3787" t="s">
        <v>8315</v>
      </c>
      <c r="R3787" t="s">
        <v>8357</v>
      </c>
      <c r="S3787" s="12">
        <f t="shared" si="297"/>
        <v>42548.63853009259</v>
      </c>
      <c r="T3787" s="12">
        <f t="shared" si="298"/>
        <v>42584.418749999997</v>
      </c>
      <c r="U3787" s="6">
        <f t="shared" si="299"/>
        <v>35.780219907406718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95"/>
        <v>110.96666666666665</v>
      </c>
      <c r="P3788" s="6">
        <f t="shared" si="296"/>
        <v>93.774647887323937</v>
      </c>
      <c r="Q3788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 s="6">
        <f t="shared" si="299"/>
        <v>30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95"/>
        <v>100.28571428571429</v>
      </c>
      <c r="P3789" s="6">
        <f t="shared" si="296"/>
        <v>35.1</v>
      </c>
      <c r="Q3789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 s="6">
        <f t="shared" si="299"/>
        <v>28.631180555559695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95"/>
        <v>0.66666666666666674</v>
      </c>
      <c r="P3790" s="6">
        <f t="shared" si="296"/>
        <v>500</v>
      </c>
      <c r="Q3790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 s="6">
        <f t="shared" si="299"/>
        <v>27.983344907406718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95"/>
        <v>3.267605633802817</v>
      </c>
      <c r="P3791" s="6">
        <f t="shared" si="296"/>
        <v>29</v>
      </c>
      <c r="Q3791" t="s">
        <v>8315</v>
      </c>
      <c r="R3791" t="s">
        <v>8357</v>
      </c>
      <c r="S3791" s="12">
        <f t="shared" si="297"/>
        <v>42138.798819444448</v>
      </c>
      <c r="T3791" s="12">
        <f t="shared" si="298"/>
        <v>42170.798819444448</v>
      </c>
      <c r="U3791" s="6">
        <f t="shared" si="299"/>
        <v>32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95"/>
        <v>0</v>
      </c>
      <c r="P3792" s="6">
        <f t="shared" si="296"/>
        <v>0</v>
      </c>
      <c r="Q3792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 s="6">
        <f t="shared" si="299"/>
        <v>30.041666666664241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95"/>
        <v>0</v>
      </c>
      <c r="P3793" s="6">
        <f t="shared" si="296"/>
        <v>0</v>
      </c>
      <c r="Q3793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 s="6">
        <f t="shared" si="299"/>
        <v>60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95"/>
        <v>0.27999999999999997</v>
      </c>
      <c r="P3794" s="6">
        <f t="shared" si="296"/>
        <v>17.5</v>
      </c>
      <c r="Q3794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 s="6">
        <f t="shared" si="299"/>
        <v>30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95"/>
        <v>59.657142857142851</v>
      </c>
      <c r="P3795" s="6">
        <f t="shared" si="296"/>
        <v>174</v>
      </c>
      <c r="Q3795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 s="6">
        <f t="shared" si="299"/>
        <v>21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95"/>
        <v>1</v>
      </c>
      <c r="P3796" s="6">
        <f t="shared" si="296"/>
        <v>50</v>
      </c>
      <c r="Q3796" t="s">
        <v>8315</v>
      </c>
      <c r="R3796" t="s">
        <v>8357</v>
      </c>
      <c r="S3796" s="12">
        <f t="shared" si="297"/>
        <v>42132.58048611111</v>
      </c>
      <c r="T3796" s="12">
        <f t="shared" si="298"/>
        <v>42162.58048611111</v>
      </c>
      <c r="U3796" s="6">
        <f t="shared" si="299"/>
        <v>30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95"/>
        <v>1.6666666666666667</v>
      </c>
      <c r="P3797" s="6">
        <f t="shared" si="296"/>
        <v>5</v>
      </c>
      <c r="Q3797" t="s">
        <v>8315</v>
      </c>
      <c r="R3797" t="s">
        <v>8357</v>
      </c>
      <c r="S3797" s="12">
        <f t="shared" si="297"/>
        <v>42201.436226851853</v>
      </c>
      <c r="T3797" s="12">
        <f t="shared" si="298"/>
        <v>42244.9375</v>
      </c>
      <c r="U3797" s="6">
        <f t="shared" si="299"/>
        <v>43.501273148147448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95"/>
        <v>4.4444444444444444E-3</v>
      </c>
      <c r="P3798" s="6">
        <f t="shared" si="296"/>
        <v>1</v>
      </c>
      <c r="Q3798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 s="6">
        <f t="shared" si="299"/>
        <v>60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95"/>
        <v>89.666666666666657</v>
      </c>
      <c r="P3799" s="6">
        <f t="shared" si="296"/>
        <v>145.40540540540542</v>
      </c>
      <c r="Q3799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 s="6">
        <f t="shared" si="299"/>
        <v>30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95"/>
        <v>1.4642857142857144</v>
      </c>
      <c r="P3800" s="6">
        <f t="shared" si="296"/>
        <v>205</v>
      </c>
      <c r="Q3800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 s="6">
        <f t="shared" si="299"/>
        <v>30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95"/>
        <v>4.0199999999999996</v>
      </c>
      <c r="P3801" s="6">
        <f t="shared" si="296"/>
        <v>100.5</v>
      </c>
      <c r="Q3801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 s="6">
        <f t="shared" si="299"/>
        <v>30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95"/>
        <v>4.004545454545454</v>
      </c>
      <c r="P3802" s="6">
        <f t="shared" si="296"/>
        <v>55.0625</v>
      </c>
      <c r="Q3802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 s="6">
        <f t="shared" si="299"/>
        <v>32.4705671296324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95"/>
        <v>8.52</v>
      </c>
      <c r="P3803" s="6">
        <f t="shared" si="296"/>
        <v>47.333333333333336</v>
      </c>
      <c r="Q3803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 s="6">
        <f t="shared" si="299"/>
        <v>31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95"/>
        <v>0</v>
      </c>
      <c r="P3804" s="6">
        <f t="shared" si="296"/>
        <v>0</v>
      </c>
      <c r="Q3804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 s="6">
        <f t="shared" si="299"/>
        <v>30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95"/>
        <v>19.650000000000002</v>
      </c>
      <c r="P3805" s="6">
        <f t="shared" si="296"/>
        <v>58.95</v>
      </c>
      <c r="Q3805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 s="6">
        <f t="shared" si="299"/>
        <v>30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95"/>
        <v>0</v>
      </c>
      <c r="P3806" s="6">
        <f t="shared" si="296"/>
        <v>0</v>
      </c>
      <c r="Q3806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 s="6">
        <f t="shared" si="299"/>
        <v>55.282129629631527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95"/>
        <v>2E-3</v>
      </c>
      <c r="P3807" s="6">
        <f t="shared" si="296"/>
        <v>1.5</v>
      </c>
      <c r="Q3807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 s="6">
        <f t="shared" si="299"/>
        <v>60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95"/>
        <v>6.6666666666666666E-2</v>
      </c>
      <c r="P3808" s="6">
        <f t="shared" si="296"/>
        <v>5</v>
      </c>
      <c r="Q3808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 s="6">
        <f t="shared" si="299"/>
        <v>20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95"/>
        <v>30.333333333333336</v>
      </c>
      <c r="P3809" s="6">
        <f t="shared" si="296"/>
        <v>50.555555555555557</v>
      </c>
      <c r="Q3809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 s="6">
        <f t="shared" si="299"/>
        <v>7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95"/>
        <v>100</v>
      </c>
      <c r="P3810" s="6">
        <f t="shared" si="296"/>
        <v>41.666666666666664</v>
      </c>
      <c r="Q3810" t="s">
        <v>8315</v>
      </c>
      <c r="R3810" t="s">
        <v>8316</v>
      </c>
      <c r="S3810" s="12">
        <f t="shared" si="297"/>
        <v>42059.453923611116</v>
      </c>
      <c r="T3810" s="12">
        <f t="shared" si="298"/>
        <v>42119.412256944444</v>
      </c>
      <c r="U3810" s="6">
        <f t="shared" si="299"/>
        <v>59.958333333328483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95"/>
        <v>101.25</v>
      </c>
      <c r="P3811" s="6">
        <f t="shared" si="296"/>
        <v>53.289473684210527</v>
      </c>
      <c r="Q3811" t="s">
        <v>8315</v>
      </c>
      <c r="R3811" t="s">
        <v>8316</v>
      </c>
      <c r="S3811" s="12">
        <f t="shared" si="297"/>
        <v>41800.526701388888</v>
      </c>
      <c r="T3811" s="12">
        <f t="shared" si="298"/>
        <v>41850.958333333336</v>
      </c>
      <c r="U3811" s="6">
        <f t="shared" si="299"/>
        <v>50.431631944447872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95"/>
        <v>121.73333333333333</v>
      </c>
      <c r="P3812" s="6">
        <f t="shared" si="296"/>
        <v>70.230769230769226</v>
      </c>
      <c r="Q3812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 s="6">
        <f t="shared" si="299"/>
        <v>29.958333333328483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95"/>
        <v>330</v>
      </c>
      <c r="P3813" s="6">
        <f t="shared" si="296"/>
        <v>43.421052631578945</v>
      </c>
      <c r="Q3813" t="s">
        <v>8315</v>
      </c>
      <c r="R3813" t="s">
        <v>8316</v>
      </c>
      <c r="S3813" s="12">
        <f t="shared" si="297"/>
        <v>42487.62700231481</v>
      </c>
      <c r="T3813" s="12">
        <f t="shared" si="298"/>
        <v>42521.458333333328</v>
      </c>
      <c r="U3813" s="6">
        <f t="shared" si="299"/>
        <v>33.83133101851854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95"/>
        <v>109.55</v>
      </c>
      <c r="P3814" s="6">
        <f t="shared" si="296"/>
        <v>199.18181818181819</v>
      </c>
      <c r="Q3814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 s="6">
        <f t="shared" si="299"/>
        <v>46.414722222223645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95"/>
        <v>100.95190476190474</v>
      </c>
      <c r="P3815" s="6">
        <f t="shared" si="296"/>
        <v>78.518148148148143</v>
      </c>
      <c r="Q3815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 s="6">
        <f t="shared" si="299"/>
        <v>38.629155092588917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95"/>
        <v>140.13333333333333</v>
      </c>
      <c r="P3816" s="6">
        <f t="shared" si="296"/>
        <v>61.823529411764703</v>
      </c>
      <c r="Q3816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 s="6">
        <f t="shared" si="299"/>
        <v>36.261898148150067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95"/>
        <v>100.001</v>
      </c>
      <c r="P3817" s="6">
        <f t="shared" si="296"/>
        <v>50.000500000000002</v>
      </c>
      <c r="Q3817" t="s">
        <v>8315</v>
      </c>
      <c r="R3817" t="s">
        <v>8316</v>
      </c>
      <c r="S3817" s="12">
        <f t="shared" si="297"/>
        <v>42207.259918981479</v>
      </c>
      <c r="T3817" s="12">
        <f t="shared" si="298"/>
        <v>42236.958333333328</v>
      </c>
      <c r="U3817" s="6">
        <f t="shared" si="299"/>
        <v>29.698414351849351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95"/>
        <v>119.238</v>
      </c>
      <c r="P3818" s="6">
        <f t="shared" si="296"/>
        <v>48.339729729729726</v>
      </c>
      <c r="Q3818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 s="6">
        <f t="shared" si="299"/>
        <v>30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95"/>
        <v>107.25</v>
      </c>
      <c r="P3819" s="6">
        <f t="shared" si="296"/>
        <v>107.25</v>
      </c>
      <c r="Q3819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 s="6">
        <f t="shared" si="299"/>
        <v>16.469027777784504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95"/>
        <v>227.99999999999997</v>
      </c>
      <c r="P3820" s="6">
        <f t="shared" si="296"/>
        <v>57</v>
      </c>
      <c r="Q3820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 s="6">
        <f t="shared" si="299"/>
        <v>29.958333333328483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95"/>
        <v>106.4</v>
      </c>
      <c r="P3821" s="6">
        <f t="shared" si="296"/>
        <v>40.92307692307692</v>
      </c>
      <c r="Q3821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 s="6">
        <f t="shared" si="299"/>
        <v>18.666851851856336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95"/>
        <v>143.33333333333334</v>
      </c>
      <c r="P3822" s="6">
        <f t="shared" si="296"/>
        <v>21.5</v>
      </c>
      <c r="Q3822" t="s">
        <v>8315</v>
      </c>
      <c r="R3822" t="s">
        <v>8316</v>
      </c>
      <c r="S3822" s="12">
        <f t="shared" si="297"/>
        <v>42160.651817129634</v>
      </c>
      <c r="T3822" s="12">
        <f t="shared" si="298"/>
        <v>42190.651817129634</v>
      </c>
      <c r="U3822" s="6">
        <f t="shared" si="299"/>
        <v>30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95"/>
        <v>104.54285714285714</v>
      </c>
      <c r="P3823" s="6">
        <f t="shared" si="296"/>
        <v>79.543478260869563</v>
      </c>
      <c r="Q3823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 s="6">
        <f t="shared" si="299"/>
        <v>32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95"/>
        <v>110.02000000000001</v>
      </c>
      <c r="P3824" s="6">
        <f t="shared" si="296"/>
        <v>72.381578947368425</v>
      </c>
      <c r="Q3824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 s="6">
        <f t="shared" si="299"/>
        <v>59.119479166671226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95"/>
        <v>106</v>
      </c>
      <c r="P3825" s="6">
        <f t="shared" si="296"/>
        <v>64.634146341463421</v>
      </c>
      <c r="Q3825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 s="6">
        <f t="shared" si="299"/>
        <v>34.255740740743931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95"/>
        <v>108</v>
      </c>
      <c r="P3826" s="6">
        <f t="shared" si="296"/>
        <v>38.571428571428569</v>
      </c>
      <c r="Q3826" t="s">
        <v>8315</v>
      </c>
      <c r="R3826" t="s">
        <v>8316</v>
      </c>
      <c r="S3826" s="12">
        <f t="shared" si="297"/>
        <v>42571.626192129625</v>
      </c>
      <c r="T3826" s="12">
        <f t="shared" si="298"/>
        <v>42583.570138888885</v>
      </c>
      <c r="U3826" s="6">
        <f t="shared" si="299"/>
        <v>11.943946759260143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95"/>
        <v>105.42</v>
      </c>
      <c r="P3827" s="6">
        <f t="shared" si="296"/>
        <v>107.57142857142857</v>
      </c>
      <c r="Q3827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 s="6">
        <f t="shared" si="299"/>
        <v>21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95"/>
        <v>119.16666666666667</v>
      </c>
      <c r="P3828" s="6">
        <f t="shared" si="296"/>
        <v>27.5</v>
      </c>
      <c r="Q3828" t="s">
        <v>8315</v>
      </c>
      <c r="R3828" t="s">
        <v>8316</v>
      </c>
      <c r="S3828" s="12">
        <f t="shared" si="297"/>
        <v>42101.423541666663</v>
      </c>
      <c r="T3828" s="12">
        <f t="shared" si="298"/>
        <v>42131.423541666663</v>
      </c>
      <c r="U3828" s="6">
        <f t="shared" si="299"/>
        <v>30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95"/>
        <v>152.66666666666666</v>
      </c>
      <c r="P3829" s="6">
        <f t="shared" si="296"/>
        <v>70.461538461538467</v>
      </c>
      <c r="Q3829" t="s">
        <v>8315</v>
      </c>
      <c r="R3829" t="s">
        <v>8316</v>
      </c>
      <c r="S3829" s="12">
        <f t="shared" si="297"/>
        <v>42034.928252314814</v>
      </c>
      <c r="T3829" s="12">
        <f t="shared" si="298"/>
        <v>42090</v>
      </c>
      <c r="U3829" s="6">
        <f t="shared" si="299"/>
        <v>55.071747685185983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95"/>
        <v>100</v>
      </c>
      <c r="P3830" s="6">
        <f t="shared" si="296"/>
        <v>178.57142857142858</v>
      </c>
      <c r="Q3830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 s="6">
        <f t="shared" si="299"/>
        <v>60.041666666664241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95"/>
        <v>100.2</v>
      </c>
      <c r="P3831" s="6">
        <f t="shared" si="296"/>
        <v>62.625</v>
      </c>
      <c r="Q3831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 s="6">
        <f t="shared" si="299"/>
        <v>20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95"/>
        <v>225</v>
      </c>
      <c r="P3832" s="6">
        <f t="shared" si="296"/>
        <v>75</v>
      </c>
      <c r="Q3832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 s="6">
        <f t="shared" si="299"/>
        <v>14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95"/>
        <v>106.02199999999999</v>
      </c>
      <c r="P3833" s="6">
        <f t="shared" si="296"/>
        <v>58.901111111111113</v>
      </c>
      <c r="Q3833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 s="6">
        <f t="shared" si="299"/>
        <v>21.041666666664241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95"/>
        <v>104.66666666666666</v>
      </c>
      <c r="P3834" s="6">
        <f t="shared" si="296"/>
        <v>139.55555555555554</v>
      </c>
      <c r="Q3834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 s="6">
        <f t="shared" si="299"/>
        <v>45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95"/>
        <v>116.66666666666667</v>
      </c>
      <c r="P3835" s="6">
        <f t="shared" si="296"/>
        <v>70</v>
      </c>
      <c r="Q3835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 s="6">
        <f t="shared" si="299"/>
        <v>10.925555555557366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95"/>
        <v>109.03333333333333</v>
      </c>
      <c r="P3836" s="6">
        <f t="shared" si="296"/>
        <v>57.385964912280699</v>
      </c>
      <c r="Q3836" t="s">
        <v>8315</v>
      </c>
      <c r="R3836" t="s">
        <v>8316</v>
      </c>
      <c r="S3836" s="12">
        <f t="shared" si="297"/>
        <v>42143.445219907408</v>
      </c>
      <c r="T3836" s="12">
        <f t="shared" si="298"/>
        <v>42173.445219907408</v>
      </c>
      <c r="U3836" s="6">
        <f t="shared" si="299"/>
        <v>30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95"/>
        <v>160</v>
      </c>
      <c r="P3837" s="6">
        <f t="shared" si="296"/>
        <v>40</v>
      </c>
      <c r="Q3837" t="s">
        <v>8315</v>
      </c>
      <c r="R3837" t="s">
        <v>8316</v>
      </c>
      <c r="S3837" s="12">
        <f t="shared" si="297"/>
        <v>42460.94222222222</v>
      </c>
      <c r="T3837" s="12">
        <f t="shared" si="298"/>
        <v>42481.94222222222</v>
      </c>
      <c r="U3837" s="6">
        <f t="shared" si="299"/>
        <v>21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95"/>
        <v>112.5</v>
      </c>
      <c r="P3838" s="6">
        <f t="shared" si="296"/>
        <v>64.285714285714292</v>
      </c>
      <c r="Q3838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 s="6">
        <f t="shared" si="299"/>
        <v>31.24638888888876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95"/>
        <v>102.1</v>
      </c>
      <c r="P3839" s="6">
        <f t="shared" si="296"/>
        <v>120.11764705882354</v>
      </c>
      <c r="Q3839" t="s">
        <v>8315</v>
      </c>
      <c r="R3839" t="s">
        <v>8316</v>
      </c>
      <c r="S3839" s="12">
        <f t="shared" si="297"/>
        <v>42152.765717592592</v>
      </c>
      <c r="T3839" s="12">
        <f t="shared" si="298"/>
        <v>42188.765717592592</v>
      </c>
      <c r="U3839" s="6">
        <f t="shared" si="299"/>
        <v>36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95"/>
        <v>100.824</v>
      </c>
      <c r="P3840" s="6">
        <f t="shared" si="296"/>
        <v>1008.24</v>
      </c>
      <c r="Q3840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 s="6">
        <f t="shared" si="299"/>
        <v>30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95"/>
        <v>101.25</v>
      </c>
      <c r="P3841" s="6">
        <f t="shared" si="296"/>
        <v>63.28125</v>
      </c>
      <c r="Q3841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 s="6">
        <f t="shared" si="299"/>
        <v>60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95"/>
        <v>6500</v>
      </c>
      <c r="P3842" s="6">
        <f t="shared" si="296"/>
        <v>21.666666666666668</v>
      </c>
      <c r="Q3842" t="s">
        <v>8315</v>
      </c>
      <c r="R3842" t="s">
        <v>8316</v>
      </c>
      <c r="S3842" s="12">
        <f t="shared" si="297"/>
        <v>42432.701724537037</v>
      </c>
      <c r="T3842" s="12">
        <f t="shared" si="298"/>
        <v>42457.660057870366</v>
      </c>
      <c r="U3842" s="6">
        <f t="shared" si="299"/>
        <v>24.958333333328483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00">IF(D3843&lt;&gt;0, (E3843/D3843)*100, 0)</f>
        <v>8.7200000000000006</v>
      </c>
      <c r="P3843" s="6">
        <f t="shared" ref="P3843:P3906" si="301">IF(L3843&lt;&gt;0,E3843/L3843,0)</f>
        <v>25.647058823529413</v>
      </c>
      <c r="Q3843" t="s">
        <v>8315</v>
      </c>
      <c r="R3843" t="s">
        <v>8316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 s="6">
        <f t="shared" ref="U3843:U3906" si="304">T3843-S3843</f>
        <v>60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00"/>
        <v>21.94</v>
      </c>
      <c r="P3844" s="6">
        <f t="shared" si="301"/>
        <v>47.695652173913047</v>
      </c>
      <c r="Q3844" t="s">
        <v>8315</v>
      </c>
      <c r="R3844" t="s">
        <v>8316</v>
      </c>
      <c r="S3844" s="12">
        <f t="shared" si="302"/>
        <v>41740.493657407409</v>
      </c>
      <c r="T3844" s="12">
        <f t="shared" si="303"/>
        <v>41770.493657407409</v>
      </c>
      <c r="U3844" s="6">
        <f t="shared" si="304"/>
        <v>30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00"/>
        <v>21.3</v>
      </c>
      <c r="P3845" s="6">
        <f t="shared" si="301"/>
        <v>56.05263157894737</v>
      </c>
      <c r="Q3845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 s="6">
        <f t="shared" si="304"/>
        <v>25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00"/>
        <v>41.489795918367342</v>
      </c>
      <c r="P3846" s="6">
        <f t="shared" si="301"/>
        <v>81.319999999999993</v>
      </c>
      <c r="Q3846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 s="6">
        <f t="shared" si="304"/>
        <v>26.67368055555562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00"/>
        <v>2.105</v>
      </c>
      <c r="P3847" s="6">
        <f t="shared" si="301"/>
        <v>70.166666666666671</v>
      </c>
      <c r="Q3847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 s="6">
        <f t="shared" si="304"/>
        <v>30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00"/>
        <v>2.7</v>
      </c>
      <c r="P3848" s="6">
        <f t="shared" si="301"/>
        <v>23.625</v>
      </c>
      <c r="Q3848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 s="6">
        <f t="shared" si="304"/>
        <v>31.06942129629897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00"/>
        <v>16.161904761904761</v>
      </c>
      <c r="P3849" s="6">
        <f t="shared" si="301"/>
        <v>188.55555555555554</v>
      </c>
      <c r="Q3849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 s="6">
        <f t="shared" si="304"/>
        <v>45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00"/>
        <v>16.376923076923077</v>
      </c>
      <c r="P3850" s="6">
        <f t="shared" si="301"/>
        <v>49.511627906976742</v>
      </c>
      <c r="Q3850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 s="6">
        <f t="shared" si="304"/>
        <v>30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00"/>
        <v>7.043333333333333</v>
      </c>
      <c r="P3851" s="6">
        <f t="shared" si="301"/>
        <v>75.464285714285708</v>
      </c>
      <c r="Q3851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 s="6">
        <f t="shared" si="304"/>
        <v>30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00"/>
        <v>3.8</v>
      </c>
      <c r="P3852" s="6">
        <f t="shared" si="301"/>
        <v>9.5</v>
      </c>
      <c r="Q3852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 s="6">
        <f t="shared" si="304"/>
        <v>30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00"/>
        <v>34.08</v>
      </c>
      <c r="P3853" s="6">
        <f t="shared" si="301"/>
        <v>35.5</v>
      </c>
      <c r="Q3853" t="s">
        <v>8315</v>
      </c>
      <c r="R3853" t="s">
        <v>8316</v>
      </c>
      <c r="S3853" s="12">
        <f t="shared" si="302"/>
        <v>42172.439571759256</v>
      </c>
      <c r="T3853" s="12">
        <f t="shared" si="303"/>
        <v>42202.439571759256</v>
      </c>
      <c r="U3853" s="6">
        <f t="shared" si="304"/>
        <v>30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00"/>
        <v>0.2</v>
      </c>
      <c r="P3854" s="6">
        <f t="shared" si="301"/>
        <v>10</v>
      </c>
      <c r="Q3854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 s="6">
        <f t="shared" si="304"/>
        <v>24.958333333328483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00"/>
        <v>2.5999999999999999E-2</v>
      </c>
      <c r="P3855" s="6">
        <f t="shared" si="301"/>
        <v>13</v>
      </c>
      <c r="Q3855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 s="6">
        <f t="shared" si="304"/>
        <v>35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00"/>
        <v>16.254545454545454</v>
      </c>
      <c r="P3856" s="6">
        <f t="shared" si="301"/>
        <v>89.4</v>
      </c>
      <c r="Q3856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 s="6">
        <f t="shared" si="304"/>
        <v>30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00"/>
        <v>2.5</v>
      </c>
      <c r="P3857" s="6">
        <f t="shared" si="301"/>
        <v>25</v>
      </c>
      <c r="Q3857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 s="6">
        <f t="shared" si="304"/>
        <v>29.958333333328483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00"/>
        <v>0.02</v>
      </c>
      <c r="P3858" s="6">
        <f t="shared" si="301"/>
        <v>1</v>
      </c>
      <c r="Q3858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 s="6">
        <f t="shared" si="304"/>
        <v>29.958333333335759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00"/>
        <v>5.2</v>
      </c>
      <c r="P3859" s="6">
        <f t="shared" si="301"/>
        <v>65</v>
      </c>
      <c r="Q3859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 s="6">
        <f t="shared" si="304"/>
        <v>22.979513888887595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00"/>
        <v>2</v>
      </c>
      <c r="P3860" s="6">
        <f t="shared" si="301"/>
        <v>10</v>
      </c>
      <c r="Q3860" t="s">
        <v>8315</v>
      </c>
      <c r="R3860" t="s">
        <v>8316</v>
      </c>
      <c r="S3860" s="12">
        <f t="shared" si="302"/>
        <v>42128.431064814817</v>
      </c>
      <c r="T3860" s="12">
        <f t="shared" si="303"/>
        <v>42146.875</v>
      </c>
      <c r="U3860" s="6">
        <f t="shared" si="304"/>
        <v>18.443935185183364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00"/>
        <v>0.04</v>
      </c>
      <c r="P3861" s="6">
        <f t="shared" si="301"/>
        <v>1</v>
      </c>
      <c r="Q3861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 s="6">
        <f t="shared" si="304"/>
        <v>25.981400462958845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00"/>
        <v>17.666666666666668</v>
      </c>
      <c r="P3862" s="6">
        <f t="shared" si="301"/>
        <v>81.538461538461533</v>
      </c>
      <c r="Q3862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 s="6">
        <f t="shared" si="304"/>
        <v>30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00"/>
        <v>5</v>
      </c>
      <c r="P3863" s="6">
        <f t="shared" si="301"/>
        <v>100</v>
      </c>
      <c r="Q3863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 s="6">
        <f t="shared" si="304"/>
        <v>41.317627314820129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00"/>
        <v>1.3333333333333334E-2</v>
      </c>
      <c r="P3864" s="6">
        <f t="shared" si="301"/>
        <v>1</v>
      </c>
      <c r="Q3864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 s="6">
        <f t="shared" si="304"/>
        <v>14.446574074077944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00"/>
        <v>0</v>
      </c>
      <c r="P3865" s="6">
        <f t="shared" si="301"/>
        <v>0</v>
      </c>
      <c r="Q3865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 s="6">
        <f t="shared" si="304"/>
        <v>60.041666666664241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00"/>
        <v>1.2</v>
      </c>
      <c r="P3866" s="6">
        <f t="shared" si="301"/>
        <v>20</v>
      </c>
      <c r="Q3866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 s="6">
        <f t="shared" si="304"/>
        <v>30.041666666656965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00"/>
        <v>26.937422295897225</v>
      </c>
      <c r="P3867" s="6">
        <f t="shared" si="301"/>
        <v>46.428571428571431</v>
      </c>
      <c r="Q3867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 s="6">
        <f t="shared" si="304"/>
        <v>39.577569444438268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00"/>
        <v>0.54999999999999993</v>
      </c>
      <c r="P3868" s="6">
        <f t="shared" si="301"/>
        <v>5.5</v>
      </c>
      <c r="Q3868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 s="6">
        <f t="shared" si="304"/>
        <v>49.198136574072123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00"/>
        <v>12.55</v>
      </c>
      <c r="P3869" s="6">
        <f t="shared" si="301"/>
        <v>50.2</v>
      </c>
      <c r="Q3869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 s="6">
        <f t="shared" si="304"/>
        <v>30</v>
      </c>
    </row>
    <row r="3870" spans="1:2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00"/>
        <v>0.2</v>
      </c>
      <c r="P3870" s="6">
        <f t="shared" si="301"/>
        <v>10</v>
      </c>
      <c r="Q3870" t="s">
        <v>8315</v>
      </c>
      <c r="R3870" t="s">
        <v>8357</v>
      </c>
      <c r="S3870" s="12">
        <f t="shared" si="302"/>
        <v>41865.659780092588</v>
      </c>
      <c r="T3870" s="12">
        <f t="shared" si="303"/>
        <v>41890.659780092588</v>
      </c>
      <c r="U3870" s="6">
        <f t="shared" si="304"/>
        <v>25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00"/>
        <v>3.4474868431088401</v>
      </c>
      <c r="P3871" s="6">
        <f t="shared" si="301"/>
        <v>30.133333333333333</v>
      </c>
      <c r="Q3871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 s="6">
        <f t="shared" si="304"/>
        <v>29.408194444440596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00"/>
        <v>15</v>
      </c>
      <c r="P3872" s="6">
        <f t="shared" si="301"/>
        <v>150</v>
      </c>
      <c r="Q3872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 s="6">
        <f t="shared" si="304"/>
        <v>30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00"/>
        <v>2.666666666666667</v>
      </c>
      <c r="P3873" s="6">
        <f t="shared" si="301"/>
        <v>13.333333333333334</v>
      </c>
      <c r="Q3873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 s="6">
        <f t="shared" si="304"/>
        <v>59.958333333343035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00"/>
        <v>0</v>
      </c>
      <c r="P3874" s="6">
        <f t="shared" si="301"/>
        <v>0</v>
      </c>
      <c r="Q3874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 s="6">
        <f t="shared" si="304"/>
        <v>50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00"/>
        <v>0</v>
      </c>
      <c r="P3875" s="6">
        <f t="shared" si="301"/>
        <v>0</v>
      </c>
      <c r="Q3875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 s="6">
        <f t="shared" si="304"/>
        <v>30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00"/>
        <v>0</v>
      </c>
      <c r="P3876" s="6">
        <f t="shared" si="301"/>
        <v>0</v>
      </c>
      <c r="Q3876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 s="6">
        <f t="shared" si="304"/>
        <v>21.025208333339833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00"/>
        <v>0</v>
      </c>
      <c r="P3877" s="6">
        <f t="shared" si="301"/>
        <v>0</v>
      </c>
      <c r="Q3877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 s="6">
        <f t="shared" si="304"/>
        <v>1.0698495370452292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00"/>
        <v>52.794871794871788</v>
      </c>
      <c r="P3878" s="6">
        <f t="shared" si="301"/>
        <v>44.760869565217391</v>
      </c>
      <c r="Q3878" t="s">
        <v>8315</v>
      </c>
      <c r="R3878" t="s">
        <v>8357</v>
      </c>
      <c r="S3878" s="12">
        <f t="shared" si="302"/>
        <v>42372.624166666668</v>
      </c>
      <c r="T3878" s="12">
        <f t="shared" si="303"/>
        <v>42402.624166666668</v>
      </c>
      <c r="U3878" s="6">
        <f t="shared" si="304"/>
        <v>30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00"/>
        <v>4.9639999999999995</v>
      </c>
      <c r="P3879" s="6">
        <f t="shared" si="301"/>
        <v>88.642857142857139</v>
      </c>
      <c r="Q3879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 s="6">
        <f t="shared" si="304"/>
        <v>30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00"/>
        <v>5.5555555555555552E-2</v>
      </c>
      <c r="P3880" s="6">
        <f t="shared" si="301"/>
        <v>10</v>
      </c>
      <c r="Q3880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 s="6">
        <f t="shared" si="304"/>
        <v>30.347152777780138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00"/>
        <v>0</v>
      </c>
      <c r="P3881" s="6">
        <f t="shared" si="301"/>
        <v>0</v>
      </c>
      <c r="Q3881" t="s">
        <v>8315</v>
      </c>
      <c r="R3881" t="s">
        <v>8357</v>
      </c>
      <c r="S3881" s="12">
        <f t="shared" si="302"/>
        <v>41999.861064814817</v>
      </c>
      <c r="T3881" s="12">
        <f t="shared" si="303"/>
        <v>42029.861064814817</v>
      </c>
      <c r="U3881" s="6">
        <f t="shared" si="304"/>
        <v>30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00"/>
        <v>13.066666666666665</v>
      </c>
      <c r="P3882" s="6">
        <f t="shared" si="301"/>
        <v>57.647058823529413</v>
      </c>
      <c r="Q3882" t="s">
        <v>8315</v>
      </c>
      <c r="R3882" t="s">
        <v>8357</v>
      </c>
      <c r="S3882" s="12">
        <f t="shared" si="302"/>
        <v>41815.815046296295</v>
      </c>
      <c r="T3882" s="12">
        <f t="shared" si="303"/>
        <v>41850.958333333336</v>
      </c>
      <c r="U3882" s="6">
        <f t="shared" si="304"/>
        <v>35.143287037040864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00"/>
        <v>5</v>
      </c>
      <c r="P3883" s="6">
        <f t="shared" si="301"/>
        <v>25</v>
      </c>
      <c r="Q3883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 s="6">
        <f t="shared" si="304"/>
        <v>30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00"/>
        <v>0</v>
      </c>
      <c r="P3884" s="6">
        <f t="shared" si="301"/>
        <v>0</v>
      </c>
      <c r="Q3884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 s="6">
        <f t="shared" si="304"/>
        <v>26.9769675925927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00"/>
        <v>0</v>
      </c>
      <c r="P3885" s="6">
        <f t="shared" si="301"/>
        <v>0</v>
      </c>
      <c r="Q3885" t="s">
        <v>8315</v>
      </c>
      <c r="R3885" t="s">
        <v>8357</v>
      </c>
      <c r="S3885" s="12">
        <f t="shared" si="302"/>
        <v>41854.602650462963</v>
      </c>
      <c r="T3885" s="12">
        <f t="shared" si="303"/>
        <v>41884.602650462963</v>
      </c>
      <c r="U3885" s="6">
        <f t="shared" si="304"/>
        <v>30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00"/>
        <v>0</v>
      </c>
      <c r="P3886" s="6">
        <f t="shared" si="301"/>
        <v>0</v>
      </c>
      <c r="Q3886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 s="6">
        <f t="shared" si="304"/>
        <v>24.958333333335759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00"/>
        <v>0</v>
      </c>
      <c r="P3887" s="6">
        <f t="shared" si="301"/>
        <v>0</v>
      </c>
      <c r="Q3887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 s="6">
        <f t="shared" si="304"/>
        <v>30</v>
      </c>
    </row>
    <row r="3888" spans="1:2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00"/>
        <v>0</v>
      </c>
      <c r="P3888" s="6">
        <f t="shared" si="301"/>
        <v>0</v>
      </c>
      <c r="Q3888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 s="6">
        <f t="shared" si="304"/>
        <v>30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00"/>
        <v>1.7500000000000002</v>
      </c>
      <c r="P3889" s="6">
        <f t="shared" si="301"/>
        <v>17.5</v>
      </c>
      <c r="Q3889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 s="6">
        <f t="shared" si="304"/>
        <v>46.058692129634437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00"/>
        <v>27.1</v>
      </c>
      <c r="P3890" s="6">
        <f t="shared" si="301"/>
        <v>38.714285714285715</v>
      </c>
      <c r="Q3890" t="s">
        <v>8315</v>
      </c>
      <c r="R3890" t="s">
        <v>8316</v>
      </c>
      <c r="S3890" s="12">
        <f t="shared" si="302"/>
        <v>42762.545810185184</v>
      </c>
      <c r="T3890" s="12">
        <f t="shared" si="303"/>
        <v>42792.545810185184</v>
      </c>
      <c r="U3890" s="6">
        <f t="shared" si="304"/>
        <v>30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00"/>
        <v>1.4749999999999999</v>
      </c>
      <c r="P3891" s="6">
        <f t="shared" si="301"/>
        <v>13.111111111111111</v>
      </c>
      <c r="Q3891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 s="6">
        <f t="shared" si="304"/>
        <v>31.971412037033588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00"/>
        <v>16.826666666666668</v>
      </c>
      <c r="P3892" s="6">
        <f t="shared" si="301"/>
        <v>315.5</v>
      </c>
      <c r="Q3892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 s="6">
        <f t="shared" si="304"/>
        <v>60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00"/>
        <v>32.5</v>
      </c>
      <c r="P3893" s="6">
        <f t="shared" si="301"/>
        <v>37.142857142857146</v>
      </c>
      <c r="Q3893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 s="6">
        <f t="shared" si="304"/>
        <v>30.075185185189184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00"/>
        <v>0</v>
      </c>
      <c r="P3894" s="6">
        <f t="shared" si="301"/>
        <v>0</v>
      </c>
      <c r="Q3894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 s="6">
        <f t="shared" si="304"/>
        <v>7.6393865740683395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00"/>
        <v>21.55</v>
      </c>
      <c r="P3895" s="6">
        <f t="shared" si="301"/>
        <v>128.27380952380952</v>
      </c>
      <c r="Q3895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 s="6">
        <f t="shared" si="304"/>
        <v>41.592129629629198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00"/>
        <v>3.4666666666666663</v>
      </c>
      <c r="P3896" s="6">
        <f t="shared" si="301"/>
        <v>47.272727272727273</v>
      </c>
      <c r="Q3896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 s="6">
        <f t="shared" si="304"/>
        <v>30.249166666668316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00"/>
        <v>5</v>
      </c>
      <c r="P3897" s="6">
        <f t="shared" si="301"/>
        <v>50</v>
      </c>
      <c r="Q3897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 s="6">
        <f t="shared" si="304"/>
        <v>31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00"/>
        <v>10.625</v>
      </c>
      <c r="P3898" s="6">
        <f t="shared" si="301"/>
        <v>42.5</v>
      </c>
      <c r="Q3898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 s="6">
        <f t="shared" si="304"/>
        <v>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00"/>
        <v>17.599999999999998</v>
      </c>
      <c r="P3899" s="6">
        <f t="shared" si="301"/>
        <v>44</v>
      </c>
      <c r="Q3899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 s="6">
        <f t="shared" si="304"/>
        <v>30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00"/>
        <v>32.56</v>
      </c>
      <c r="P3900" s="6">
        <f t="shared" si="301"/>
        <v>50.875</v>
      </c>
      <c r="Q3900" t="s">
        <v>8315</v>
      </c>
      <c r="R3900" t="s">
        <v>8316</v>
      </c>
      <c r="S3900" s="12">
        <f t="shared" si="302"/>
        <v>42193.482291666667</v>
      </c>
      <c r="T3900" s="12">
        <f t="shared" si="303"/>
        <v>42233.666666666672</v>
      </c>
      <c r="U3900" s="6">
        <f t="shared" si="304"/>
        <v>40.184375000004366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00"/>
        <v>1.25</v>
      </c>
      <c r="P3901" s="6">
        <f t="shared" si="301"/>
        <v>62.5</v>
      </c>
      <c r="Q3901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 s="6">
        <f t="shared" si="304"/>
        <v>20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00"/>
        <v>5.4</v>
      </c>
      <c r="P3902" s="6">
        <f t="shared" si="301"/>
        <v>27</v>
      </c>
      <c r="Q3902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 s="6">
        <f t="shared" si="304"/>
        <v>30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00"/>
        <v>0.83333333333333337</v>
      </c>
      <c r="P3903" s="6">
        <f t="shared" si="301"/>
        <v>25</v>
      </c>
      <c r="Q3903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 s="6">
        <f t="shared" si="304"/>
        <v>40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00"/>
        <v>48.833333333333336</v>
      </c>
      <c r="P3904" s="6">
        <f t="shared" si="301"/>
        <v>47.258064516129032</v>
      </c>
      <c r="Q3904" t="s">
        <v>8315</v>
      </c>
      <c r="R3904" t="s">
        <v>8316</v>
      </c>
      <c r="S3904" s="12">
        <f t="shared" si="302"/>
        <v>42663.468078703707</v>
      </c>
      <c r="T3904" s="12">
        <f t="shared" si="303"/>
        <v>42688.509745370371</v>
      </c>
      <c r="U3904" s="6">
        <f t="shared" si="304"/>
        <v>25.041666666664241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00"/>
        <v>0</v>
      </c>
      <c r="P3905" s="6">
        <f t="shared" si="301"/>
        <v>0</v>
      </c>
      <c r="Q3905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 s="6">
        <f t="shared" si="304"/>
        <v>44.806886574078817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00"/>
        <v>0.03</v>
      </c>
      <c r="P3906" s="6">
        <f t="shared" si="301"/>
        <v>1.5</v>
      </c>
      <c r="Q3906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 s="6">
        <f t="shared" si="304"/>
        <v>13.981944444443798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05">IF(D3907&lt;&gt;0, (E3907/D3907)*100, 0)</f>
        <v>11.533333333333333</v>
      </c>
      <c r="P3907" s="6">
        <f t="shared" ref="P3907:P3970" si="306">IF(L3907&lt;&gt;0,E3907/L3907,0)</f>
        <v>24.714285714285715</v>
      </c>
      <c r="Q3907" t="s">
        <v>8315</v>
      </c>
      <c r="R3907" t="s">
        <v>8316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 s="6">
        <f t="shared" ref="U3907:U3970" si="309">T3907-S3907</f>
        <v>42.334456018514175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05"/>
        <v>67.333333333333329</v>
      </c>
      <c r="P3908" s="6">
        <f t="shared" si="306"/>
        <v>63.125</v>
      </c>
      <c r="Q3908" t="s">
        <v>8315</v>
      </c>
      <c r="R3908" t="s">
        <v>8316</v>
      </c>
      <c r="S3908" s="12">
        <f t="shared" si="307"/>
        <v>42143.917743055557</v>
      </c>
      <c r="T3908" s="12">
        <f t="shared" si="308"/>
        <v>42181.559027777781</v>
      </c>
      <c r="U3908" s="6">
        <f t="shared" si="309"/>
        <v>37.641284722223645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05"/>
        <v>15.299999999999999</v>
      </c>
      <c r="P3909" s="6">
        <f t="shared" si="306"/>
        <v>38.25</v>
      </c>
      <c r="Q3909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 s="6">
        <f t="shared" si="309"/>
        <v>32.019374999996217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05"/>
        <v>8.6666666666666679</v>
      </c>
      <c r="P3910" s="6">
        <f t="shared" si="306"/>
        <v>16.25</v>
      </c>
      <c r="Q3910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 s="6">
        <f t="shared" si="309"/>
        <v>15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05"/>
        <v>0.22499999999999998</v>
      </c>
      <c r="P3911" s="6">
        <f t="shared" si="306"/>
        <v>33.75</v>
      </c>
      <c r="Q3911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 s="6">
        <f t="shared" si="309"/>
        <v>30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05"/>
        <v>3.0833333333333335</v>
      </c>
      <c r="P3912" s="6">
        <f t="shared" si="306"/>
        <v>61.666666666666664</v>
      </c>
      <c r="Q3912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 s="6">
        <f t="shared" si="309"/>
        <v>30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05"/>
        <v>37.412500000000001</v>
      </c>
      <c r="P3913" s="6">
        <f t="shared" si="306"/>
        <v>83.138888888888886</v>
      </c>
      <c r="Q3913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 s="6">
        <f t="shared" si="309"/>
        <v>30.041666666664241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05"/>
        <v>6.6666666666666671E-3</v>
      </c>
      <c r="P3914" s="6">
        <f t="shared" si="306"/>
        <v>1</v>
      </c>
      <c r="Q3914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 s="6">
        <f t="shared" si="309"/>
        <v>59.920949074075907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05"/>
        <v>10</v>
      </c>
      <c r="P3915" s="6">
        <f t="shared" si="306"/>
        <v>142.85714285714286</v>
      </c>
      <c r="Q3915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 s="6">
        <f t="shared" si="309"/>
        <v>30.041666666664241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05"/>
        <v>36.36</v>
      </c>
      <c r="P3916" s="6">
        <f t="shared" si="306"/>
        <v>33.666666666666664</v>
      </c>
      <c r="Q3916" t="s">
        <v>8315</v>
      </c>
      <c r="R3916" t="s">
        <v>8316</v>
      </c>
      <c r="S3916" s="12">
        <f t="shared" si="307"/>
        <v>42114.818935185183</v>
      </c>
      <c r="T3916" s="12">
        <f t="shared" si="308"/>
        <v>42134.957638888889</v>
      </c>
      <c r="U3916" s="6">
        <f t="shared" si="309"/>
        <v>20.138703703705687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05"/>
        <v>0.33333333333333337</v>
      </c>
      <c r="P3917" s="6">
        <f t="shared" si="306"/>
        <v>5</v>
      </c>
      <c r="Q3917" t="s">
        <v>8315</v>
      </c>
      <c r="R3917" t="s">
        <v>8316</v>
      </c>
      <c r="S3917" s="12">
        <f t="shared" si="307"/>
        <v>42492.98505787037</v>
      </c>
      <c r="T3917" s="12">
        <f t="shared" si="308"/>
        <v>42522.98505787037</v>
      </c>
      <c r="U3917" s="6">
        <f t="shared" si="309"/>
        <v>30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05"/>
        <v>0</v>
      </c>
      <c r="P3918" s="6">
        <f t="shared" si="306"/>
        <v>0</v>
      </c>
      <c r="Q3918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 s="6">
        <f t="shared" si="309"/>
        <v>30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05"/>
        <v>0.2857142857142857</v>
      </c>
      <c r="P3919" s="6">
        <f t="shared" si="306"/>
        <v>10</v>
      </c>
      <c r="Q3919" t="s">
        <v>8315</v>
      </c>
      <c r="R3919" t="s">
        <v>8316</v>
      </c>
      <c r="S3919" s="12">
        <f t="shared" si="307"/>
        <v>41863.527326388888</v>
      </c>
      <c r="T3919" s="12">
        <f t="shared" si="308"/>
        <v>41893.527326388888</v>
      </c>
      <c r="U3919" s="6">
        <f t="shared" si="309"/>
        <v>30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05"/>
        <v>0.2</v>
      </c>
      <c r="P3920" s="6">
        <f t="shared" si="306"/>
        <v>40</v>
      </c>
      <c r="Q3920" t="s">
        <v>8315</v>
      </c>
      <c r="R3920" t="s">
        <v>8316</v>
      </c>
      <c r="S3920" s="12">
        <f t="shared" si="307"/>
        <v>41843.664618055554</v>
      </c>
      <c r="T3920" s="12">
        <f t="shared" si="308"/>
        <v>41855.666666666664</v>
      </c>
      <c r="U3920" s="6">
        <f t="shared" si="309"/>
        <v>12.002048611109785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05"/>
        <v>1.7999999999999998</v>
      </c>
      <c r="P3921" s="6">
        <f t="shared" si="306"/>
        <v>30</v>
      </c>
      <c r="Q3921" t="s">
        <v>8315</v>
      </c>
      <c r="R3921" t="s">
        <v>8316</v>
      </c>
      <c r="S3921" s="12">
        <f t="shared" si="307"/>
        <v>42358.684872685189</v>
      </c>
      <c r="T3921" s="12">
        <f t="shared" si="308"/>
        <v>42387</v>
      </c>
      <c r="U3921" s="6">
        <f t="shared" si="309"/>
        <v>28.315127314810525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05"/>
        <v>5.4</v>
      </c>
      <c r="P3922" s="6">
        <f t="shared" si="306"/>
        <v>45</v>
      </c>
      <c r="Q3922" t="s">
        <v>8315</v>
      </c>
      <c r="R3922" t="s">
        <v>8316</v>
      </c>
      <c r="S3922" s="12">
        <f t="shared" si="307"/>
        <v>42657.38726851852</v>
      </c>
      <c r="T3922" s="12">
        <f t="shared" si="308"/>
        <v>42687.428935185191</v>
      </c>
      <c r="U3922" s="6">
        <f t="shared" si="309"/>
        <v>30.041666666671517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05"/>
        <v>0</v>
      </c>
      <c r="P3923" s="6">
        <f t="shared" si="306"/>
        <v>0</v>
      </c>
      <c r="Q3923" t="s">
        <v>8315</v>
      </c>
      <c r="R3923" t="s">
        <v>8316</v>
      </c>
      <c r="S3923" s="12">
        <f t="shared" si="307"/>
        <v>41926.542303240742</v>
      </c>
      <c r="T3923" s="12">
        <f t="shared" si="308"/>
        <v>41938.75</v>
      </c>
      <c r="U3923" s="6">
        <f t="shared" si="309"/>
        <v>12.207696759258397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05"/>
        <v>8.1333333333333329</v>
      </c>
      <c r="P3924" s="6">
        <f t="shared" si="306"/>
        <v>10.166666666666666</v>
      </c>
      <c r="Q3924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 s="6">
        <f t="shared" si="309"/>
        <v>45.189699074064265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05"/>
        <v>12.034782608695652</v>
      </c>
      <c r="P3925" s="6">
        <f t="shared" si="306"/>
        <v>81.411764705882348</v>
      </c>
      <c r="Q3925" t="s">
        <v>8315</v>
      </c>
      <c r="R3925" t="s">
        <v>8316</v>
      </c>
      <c r="S3925" s="12">
        <f t="shared" si="307"/>
        <v>42075.979988425926</v>
      </c>
      <c r="T3925" s="12">
        <f t="shared" si="308"/>
        <v>42103.979988425926</v>
      </c>
      <c r="U3925" s="6">
        <f t="shared" si="309"/>
        <v>28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05"/>
        <v>15.266666666666667</v>
      </c>
      <c r="P3926" s="6">
        <f t="shared" si="306"/>
        <v>57.25</v>
      </c>
      <c r="Q3926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 s="6">
        <f t="shared" si="309"/>
        <v>30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05"/>
        <v>10</v>
      </c>
      <c r="P3927" s="6">
        <f t="shared" si="306"/>
        <v>5</v>
      </c>
      <c r="Q3927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 s="6">
        <f t="shared" si="309"/>
        <v>30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05"/>
        <v>0.3</v>
      </c>
      <c r="P3928" s="6">
        <f t="shared" si="306"/>
        <v>15</v>
      </c>
      <c r="Q3928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 s="6">
        <f t="shared" si="309"/>
        <v>30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05"/>
        <v>1</v>
      </c>
      <c r="P3929" s="6">
        <f t="shared" si="306"/>
        <v>12.5</v>
      </c>
      <c r="Q3929" t="s">
        <v>8315</v>
      </c>
      <c r="R3929" t="s">
        <v>8316</v>
      </c>
      <c r="S3929" s="12">
        <f t="shared" si="307"/>
        <v>41830.267407407409</v>
      </c>
      <c r="T3929" s="12">
        <f t="shared" si="308"/>
        <v>41860.267407407409</v>
      </c>
      <c r="U3929" s="6">
        <f t="shared" si="309"/>
        <v>30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05"/>
        <v>13.020000000000001</v>
      </c>
      <c r="P3930" s="6">
        <f t="shared" si="306"/>
        <v>93</v>
      </c>
      <c r="Q3930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 s="6">
        <f t="shared" si="309"/>
        <v>27.524456018516503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05"/>
        <v>2.2650000000000001</v>
      </c>
      <c r="P3931" s="6">
        <f t="shared" si="306"/>
        <v>32.357142857142854</v>
      </c>
      <c r="Q3931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 s="6">
        <f t="shared" si="309"/>
        <v>30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05"/>
        <v>0</v>
      </c>
      <c r="P3932" s="6">
        <f t="shared" si="306"/>
        <v>0</v>
      </c>
      <c r="Q3932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 s="6">
        <f t="shared" si="309"/>
        <v>27.911250000004657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05"/>
        <v>0</v>
      </c>
      <c r="P3933" s="6">
        <f t="shared" si="306"/>
        <v>0</v>
      </c>
      <c r="Q3933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 s="6">
        <f t="shared" si="309"/>
        <v>25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05"/>
        <v>8.3333333333333332E-3</v>
      </c>
      <c r="P3934" s="6">
        <f t="shared" si="306"/>
        <v>1</v>
      </c>
      <c r="Q3934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 s="6">
        <f t="shared" si="309"/>
        <v>29.958333333335759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05"/>
        <v>15.742857142857142</v>
      </c>
      <c r="P3935" s="6">
        <f t="shared" si="306"/>
        <v>91.833333333333329</v>
      </c>
      <c r="Q3935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 s="6">
        <f t="shared" si="309"/>
        <v>29.061550925922347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05"/>
        <v>11</v>
      </c>
      <c r="P3936" s="6">
        <f t="shared" si="306"/>
        <v>45.833333333333336</v>
      </c>
      <c r="Q3936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 s="6">
        <f t="shared" si="309"/>
        <v>44.86991898148699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05"/>
        <v>43.833333333333336</v>
      </c>
      <c r="P3937" s="6">
        <f t="shared" si="306"/>
        <v>57.173913043478258</v>
      </c>
      <c r="Q3937" t="s">
        <v>8315</v>
      </c>
      <c r="R3937" t="s">
        <v>8316</v>
      </c>
      <c r="S3937" s="12">
        <f t="shared" si="307"/>
        <v>42221.656782407401</v>
      </c>
      <c r="T3937" s="12">
        <f t="shared" si="308"/>
        <v>42281.656782407401</v>
      </c>
      <c r="U3937" s="6">
        <f t="shared" si="309"/>
        <v>60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05"/>
        <v>0</v>
      </c>
      <c r="P3938" s="6">
        <f t="shared" si="306"/>
        <v>0</v>
      </c>
      <c r="Q3938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 s="6">
        <f t="shared" si="309"/>
        <v>30.041666666664241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05"/>
        <v>86.135181975736558</v>
      </c>
      <c r="P3939" s="6">
        <f t="shared" si="306"/>
        <v>248.5</v>
      </c>
      <c r="Q3939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 s="6">
        <f t="shared" si="309"/>
        <v>28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05"/>
        <v>12.196620583717358</v>
      </c>
      <c r="P3940" s="6">
        <f t="shared" si="306"/>
        <v>79.400000000000006</v>
      </c>
      <c r="Q3940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 s="6">
        <f t="shared" si="309"/>
        <v>31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05"/>
        <v>0.1</v>
      </c>
      <c r="P3941" s="6">
        <f t="shared" si="306"/>
        <v>5</v>
      </c>
      <c r="Q3941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 s="6">
        <f t="shared" si="309"/>
        <v>3.7872800925906631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05"/>
        <v>0.22</v>
      </c>
      <c r="P3942" s="6">
        <f t="shared" si="306"/>
        <v>5.5</v>
      </c>
      <c r="Q3942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 s="6">
        <f t="shared" si="309"/>
        <v>45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05"/>
        <v>0.90909090909090906</v>
      </c>
      <c r="P3943" s="6">
        <f t="shared" si="306"/>
        <v>25</v>
      </c>
      <c r="Q3943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 s="6">
        <f t="shared" si="309"/>
        <v>27.454432870377786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05"/>
        <v>0</v>
      </c>
      <c r="P3944" s="6">
        <f t="shared" si="306"/>
        <v>0</v>
      </c>
      <c r="Q3944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 s="6">
        <f t="shared" si="309"/>
        <v>60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05"/>
        <v>35.64</v>
      </c>
      <c r="P3945" s="6">
        <f t="shared" si="306"/>
        <v>137.07692307692307</v>
      </c>
      <c r="Q3945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 s="6">
        <f t="shared" si="309"/>
        <v>30.922824074077653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05"/>
        <v>0</v>
      </c>
      <c r="P3946" s="6">
        <f t="shared" si="306"/>
        <v>0</v>
      </c>
      <c r="Q3946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 s="6">
        <f t="shared" si="309"/>
        <v>30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05"/>
        <v>0.25</v>
      </c>
      <c r="P3947" s="6">
        <f t="shared" si="306"/>
        <v>5</v>
      </c>
      <c r="Q3947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 s="6">
        <f t="shared" si="309"/>
        <v>30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05"/>
        <v>3.25</v>
      </c>
      <c r="P3948" s="6">
        <f t="shared" si="306"/>
        <v>39</v>
      </c>
      <c r="Q3948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 s="6">
        <f t="shared" si="309"/>
        <v>31.499745370369055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05"/>
        <v>3.3666666666666663</v>
      </c>
      <c r="P3949" s="6">
        <f t="shared" si="306"/>
        <v>50.5</v>
      </c>
      <c r="Q3949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 s="6">
        <f t="shared" si="309"/>
        <v>30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05"/>
        <v>0</v>
      </c>
      <c r="P3950" s="6">
        <f t="shared" si="306"/>
        <v>0</v>
      </c>
      <c r="Q3950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 s="6">
        <f t="shared" si="309"/>
        <v>60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05"/>
        <v>15.770000000000001</v>
      </c>
      <c r="P3951" s="6">
        <f t="shared" si="306"/>
        <v>49.28125</v>
      </c>
      <c r="Q3951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 s="6">
        <f t="shared" si="309"/>
        <v>30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05"/>
        <v>0.625</v>
      </c>
      <c r="P3952" s="6">
        <f t="shared" si="306"/>
        <v>25</v>
      </c>
      <c r="Q3952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 s="6">
        <f t="shared" si="309"/>
        <v>29.071990740740148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05"/>
        <v>5.0000000000000001E-4</v>
      </c>
      <c r="P3953" s="6">
        <f t="shared" si="306"/>
        <v>1</v>
      </c>
      <c r="Q3953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 s="6">
        <f t="shared" si="309"/>
        <v>59.958333333328483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05"/>
        <v>9.6153846153846159E-2</v>
      </c>
      <c r="P3954" s="6">
        <f t="shared" si="306"/>
        <v>25</v>
      </c>
      <c r="Q3954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 s="6">
        <f t="shared" si="309"/>
        <v>60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05"/>
        <v>0</v>
      </c>
      <c r="P3955" s="6">
        <f t="shared" si="306"/>
        <v>0</v>
      </c>
      <c r="Q3955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 s="6">
        <f t="shared" si="309"/>
        <v>30.930023148146574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05"/>
        <v>0</v>
      </c>
      <c r="P3956" s="6">
        <f t="shared" si="306"/>
        <v>0</v>
      </c>
      <c r="Q3956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 s="6">
        <f t="shared" si="309"/>
        <v>60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05"/>
        <v>24.285714285714285</v>
      </c>
      <c r="P3957" s="6">
        <f t="shared" si="306"/>
        <v>53.125</v>
      </c>
      <c r="Q3957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 s="6">
        <f t="shared" si="309"/>
        <v>30.041666666664241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05"/>
        <v>0</v>
      </c>
      <c r="P3958" s="6">
        <f t="shared" si="306"/>
        <v>0</v>
      </c>
      <c r="Q3958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 s="6">
        <f t="shared" si="309"/>
        <v>27.081863425926713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05"/>
        <v>2.5000000000000001E-2</v>
      </c>
      <c r="P3959" s="6">
        <f t="shared" si="306"/>
        <v>7</v>
      </c>
      <c r="Q3959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 s="6">
        <f t="shared" si="309"/>
        <v>46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05"/>
        <v>32.049999999999997</v>
      </c>
      <c r="P3960" s="6">
        <f t="shared" si="306"/>
        <v>40.0625</v>
      </c>
      <c r="Q3960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 s="6">
        <f t="shared" si="309"/>
        <v>36.632962962961756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05"/>
        <v>24.333333333333336</v>
      </c>
      <c r="P3961" s="6">
        <f t="shared" si="306"/>
        <v>24.333333333333332</v>
      </c>
      <c r="Q3961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 s="6">
        <f t="shared" si="309"/>
        <v>30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05"/>
        <v>1.5</v>
      </c>
      <c r="P3962" s="6">
        <f t="shared" si="306"/>
        <v>11.25</v>
      </c>
      <c r="Q3962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 s="6">
        <f t="shared" si="309"/>
        <v>30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05"/>
        <v>0.42</v>
      </c>
      <c r="P3963" s="6">
        <f t="shared" si="306"/>
        <v>10.5</v>
      </c>
      <c r="Q3963" t="s">
        <v>8315</v>
      </c>
      <c r="R3963" t="s">
        <v>8316</v>
      </c>
      <c r="S3963" s="12">
        <f t="shared" si="307"/>
        <v>41745.891319444447</v>
      </c>
      <c r="T3963" s="12">
        <f t="shared" si="308"/>
        <v>41767.891319444447</v>
      </c>
      <c r="U3963" s="6">
        <f t="shared" si="309"/>
        <v>22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05"/>
        <v>3.214285714285714</v>
      </c>
      <c r="P3964" s="6">
        <f t="shared" si="306"/>
        <v>15</v>
      </c>
      <c r="Q3964" t="s">
        <v>8315</v>
      </c>
      <c r="R3964" t="s">
        <v>8316</v>
      </c>
      <c r="S3964" s="12">
        <f t="shared" si="307"/>
        <v>42311.621458333335</v>
      </c>
      <c r="T3964" s="12">
        <f t="shared" si="308"/>
        <v>42336.621458333335</v>
      </c>
      <c r="U3964" s="6">
        <f t="shared" si="309"/>
        <v>25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05"/>
        <v>0</v>
      </c>
      <c r="P3965" s="6">
        <f t="shared" si="306"/>
        <v>0</v>
      </c>
      <c r="Q3965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 s="6">
        <f t="shared" si="309"/>
        <v>30.041666666664241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05"/>
        <v>6.3</v>
      </c>
      <c r="P3966" s="6">
        <f t="shared" si="306"/>
        <v>42</v>
      </c>
      <c r="Q3966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 s="6">
        <f t="shared" si="309"/>
        <v>59.958333333328483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05"/>
        <v>14.249999999999998</v>
      </c>
      <c r="P3967" s="6">
        <f t="shared" si="306"/>
        <v>71.25</v>
      </c>
      <c r="Q3967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 s="6">
        <f t="shared" si="309"/>
        <v>59.958333333328483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05"/>
        <v>0.6</v>
      </c>
      <c r="P3968" s="6">
        <f t="shared" si="306"/>
        <v>22.5</v>
      </c>
      <c r="Q3968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 s="6">
        <f t="shared" si="309"/>
        <v>42.41275462962949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05"/>
        <v>24.117647058823529</v>
      </c>
      <c r="P3969" s="6">
        <f t="shared" si="306"/>
        <v>41</v>
      </c>
      <c r="Q3969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 s="6">
        <f t="shared" si="309"/>
        <v>30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05"/>
        <v>10.54</v>
      </c>
      <c r="P3970" s="6">
        <f t="shared" si="306"/>
        <v>47.909090909090907</v>
      </c>
      <c r="Q3970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 s="6">
        <f t="shared" si="309"/>
        <v>60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10">IF(D3971&lt;&gt;0, (E3971/D3971)*100, 0)</f>
        <v>7.4690265486725664</v>
      </c>
      <c r="P3971" s="6">
        <f t="shared" ref="P3971:P4035" si="311">IF(L3971&lt;&gt;0,E3971/L3971,0)</f>
        <v>35.166666666666664</v>
      </c>
      <c r="Q3971" t="s">
        <v>8315</v>
      </c>
      <c r="R3971" t="s">
        <v>8316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 s="6">
        <f t="shared" ref="U3971:U4034" si="314">T3971-S3971</f>
        <v>9.3084953703728388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10"/>
        <v>7.3333333333333334E-2</v>
      </c>
      <c r="P3972" s="6">
        <f t="shared" si="311"/>
        <v>5.5</v>
      </c>
      <c r="Q3972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 s="6">
        <f t="shared" si="314"/>
        <v>30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10"/>
        <v>0.97142857142857131</v>
      </c>
      <c r="P3973" s="6">
        <f t="shared" si="311"/>
        <v>22.666666666666668</v>
      </c>
      <c r="Q3973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 s="6">
        <f t="shared" si="314"/>
        <v>30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10"/>
        <v>21.099999999999998</v>
      </c>
      <c r="P3974" s="6">
        <f t="shared" si="311"/>
        <v>26.375</v>
      </c>
      <c r="Q3974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 s="6">
        <f t="shared" si="314"/>
        <v>60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10"/>
        <v>78.100000000000009</v>
      </c>
      <c r="P3975" s="6">
        <f t="shared" si="311"/>
        <v>105.54054054054055</v>
      </c>
      <c r="Q3975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 s="6">
        <f t="shared" si="314"/>
        <v>29.482523148151813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10"/>
        <v>32</v>
      </c>
      <c r="P3976" s="6">
        <f t="shared" si="311"/>
        <v>29.09090909090909</v>
      </c>
      <c r="Q3976" t="s">
        <v>8315</v>
      </c>
      <c r="R3976" t="s">
        <v>8316</v>
      </c>
      <c r="S3976" s="12">
        <f t="shared" si="312"/>
        <v>42493.546851851846</v>
      </c>
      <c r="T3976" s="12">
        <f t="shared" si="313"/>
        <v>42523.546851851846</v>
      </c>
      <c r="U3976" s="6">
        <f t="shared" si="314"/>
        <v>30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10"/>
        <v>0</v>
      </c>
      <c r="P3977" s="6">
        <f t="shared" si="311"/>
        <v>0</v>
      </c>
      <c r="Q3977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 s="6">
        <f t="shared" si="314"/>
        <v>30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10"/>
        <v>47.692307692307693</v>
      </c>
      <c r="P3978" s="6">
        <f t="shared" si="311"/>
        <v>62</v>
      </c>
      <c r="Q3978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 s="6">
        <f t="shared" si="314"/>
        <v>21.433321759257524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10"/>
        <v>1.4500000000000002</v>
      </c>
      <c r="P3979" s="6">
        <f t="shared" si="311"/>
        <v>217.5</v>
      </c>
      <c r="Q3979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 s="6">
        <f t="shared" si="314"/>
        <v>30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10"/>
        <v>10.7</v>
      </c>
      <c r="P3980" s="6">
        <f t="shared" si="311"/>
        <v>26.75</v>
      </c>
      <c r="Q3980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 s="6">
        <f t="shared" si="314"/>
        <v>60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10"/>
        <v>1.8333333333333333</v>
      </c>
      <c r="P3981" s="6">
        <f t="shared" si="311"/>
        <v>18.333333333333332</v>
      </c>
      <c r="Q3981" t="s">
        <v>8315</v>
      </c>
      <c r="R3981" t="s">
        <v>8316</v>
      </c>
      <c r="S3981" s="12">
        <f t="shared" si="312"/>
        <v>42069.903437500005</v>
      </c>
      <c r="T3981" s="12">
        <f t="shared" si="313"/>
        <v>42092.833333333328</v>
      </c>
      <c r="U3981" s="6">
        <f t="shared" si="314"/>
        <v>22.929895833323826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10"/>
        <v>18</v>
      </c>
      <c r="P3982" s="6">
        <f t="shared" si="311"/>
        <v>64.285714285714292</v>
      </c>
      <c r="Q3982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 s="6">
        <f t="shared" si="314"/>
        <v>30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10"/>
        <v>4.083333333333333</v>
      </c>
      <c r="P3983" s="6">
        <f t="shared" si="311"/>
        <v>175</v>
      </c>
      <c r="Q3983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 s="6">
        <f t="shared" si="314"/>
        <v>60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10"/>
        <v>20</v>
      </c>
      <c r="P3984" s="6">
        <f t="shared" si="311"/>
        <v>34</v>
      </c>
      <c r="Q3984" t="s">
        <v>8315</v>
      </c>
      <c r="R3984" t="s">
        <v>8316</v>
      </c>
      <c r="S3984" s="12">
        <f t="shared" si="312"/>
        <v>42132.809953703705</v>
      </c>
      <c r="T3984" s="12">
        <f t="shared" si="313"/>
        <v>42192.809953703705</v>
      </c>
      <c r="U3984" s="6">
        <f t="shared" si="314"/>
        <v>60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10"/>
        <v>34.802513464991023</v>
      </c>
      <c r="P3985" s="6">
        <f t="shared" si="311"/>
        <v>84.282608695652172</v>
      </c>
      <c r="Q3985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 s="6">
        <f t="shared" si="314"/>
        <v>31.421111111114442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10"/>
        <v>6.3333333333333339</v>
      </c>
      <c r="P3986" s="6">
        <f t="shared" si="311"/>
        <v>9.5</v>
      </c>
      <c r="Q3986" t="s">
        <v>8315</v>
      </c>
      <c r="R3986" t="s">
        <v>8316</v>
      </c>
      <c r="S3986" s="12">
        <f t="shared" si="312"/>
        <v>41920.963472222218</v>
      </c>
      <c r="T3986" s="12">
        <f t="shared" si="313"/>
        <v>41951</v>
      </c>
      <c r="U3986" s="6">
        <f t="shared" si="314"/>
        <v>30.036527777781885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10"/>
        <v>32.049999999999997</v>
      </c>
      <c r="P3987" s="6">
        <f t="shared" si="311"/>
        <v>33.736842105263158</v>
      </c>
      <c r="Q3987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 s="6">
        <f t="shared" si="314"/>
        <v>21.171064814814599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10"/>
        <v>9.76</v>
      </c>
      <c r="P3988" s="6">
        <f t="shared" si="311"/>
        <v>37.53846153846154</v>
      </c>
      <c r="Q3988" t="s">
        <v>8315</v>
      </c>
      <c r="R3988" t="s">
        <v>8316</v>
      </c>
      <c r="S3988" s="12">
        <f t="shared" si="312"/>
        <v>42467.548541666663</v>
      </c>
      <c r="T3988" s="12">
        <f t="shared" si="313"/>
        <v>42496.544444444444</v>
      </c>
      <c r="U3988" s="6">
        <f t="shared" si="314"/>
        <v>28.995902777780429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10"/>
        <v>37.75</v>
      </c>
      <c r="P3989" s="6">
        <f t="shared" si="311"/>
        <v>11.615384615384615</v>
      </c>
      <c r="Q3989" t="s">
        <v>8315</v>
      </c>
      <c r="R3989" t="s">
        <v>8316</v>
      </c>
      <c r="S3989" s="12">
        <f t="shared" si="312"/>
        <v>41765.92465277778</v>
      </c>
      <c r="T3989" s="12">
        <f t="shared" si="313"/>
        <v>41775.92465277778</v>
      </c>
      <c r="U3989" s="6">
        <f t="shared" si="314"/>
        <v>10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10"/>
        <v>2.1333333333333333</v>
      </c>
      <c r="P3990" s="6">
        <f t="shared" si="311"/>
        <v>8</v>
      </c>
      <c r="Q3990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 s="6">
        <f t="shared" si="314"/>
        <v>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10"/>
        <v>0</v>
      </c>
      <c r="P3991" s="6">
        <f t="shared" si="311"/>
        <v>0</v>
      </c>
      <c r="Q3991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 s="6">
        <f t="shared" si="314"/>
        <v>30.041666666671517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10"/>
        <v>4.1818181818181817</v>
      </c>
      <c r="P3992" s="6">
        <f t="shared" si="311"/>
        <v>23</v>
      </c>
      <c r="Q3992" t="s">
        <v>8315</v>
      </c>
      <c r="R3992" t="s">
        <v>8316</v>
      </c>
      <c r="S3992" s="12">
        <f t="shared" si="312"/>
        <v>42401.672372685185</v>
      </c>
      <c r="T3992" s="12">
        <f t="shared" si="313"/>
        <v>42431.672372685185</v>
      </c>
      <c r="U3992" s="6">
        <f t="shared" si="314"/>
        <v>30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10"/>
        <v>20</v>
      </c>
      <c r="P3993" s="6">
        <f t="shared" si="311"/>
        <v>100</v>
      </c>
      <c r="Q3993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 s="6">
        <f t="shared" si="314"/>
        <v>30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10"/>
        <v>5.41</v>
      </c>
      <c r="P3994" s="6">
        <f t="shared" si="311"/>
        <v>60.111111111111114</v>
      </c>
      <c r="Q3994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 s="6">
        <f t="shared" si="314"/>
        <v>60.041666666671517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10"/>
        <v>6.0000000000000001E-3</v>
      </c>
      <c r="P3995" s="6">
        <f t="shared" si="311"/>
        <v>3</v>
      </c>
      <c r="Q3995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 s="6">
        <f t="shared" si="314"/>
        <v>30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10"/>
        <v>0.25</v>
      </c>
      <c r="P3996" s="6">
        <f t="shared" si="311"/>
        <v>5</v>
      </c>
      <c r="Q3996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 s="6">
        <f t="shared" si="314"/>
        <v>30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10"/>
        <v>35</v>
      </c>
      <c r="P3997" s="6">
        <f t="shared" si="311"/>
        <v>17.5</v>
      </c>
      <c r="Q3997" t="s">
        <v>8315</v>
      </c>
      <c r="R3997" t="s">
        <v>8316</v>
      </c>
      <c r="S3997" s="12">
        <f t="shared" si="312"/>
        <v>42019.683761574073</v>
      </c>
      <c r="T3997" s="12">
        <f t="shared" si="313"/>
        <v>42049.477083333331</v>
      </c>
      <c r="U3997" s="6">
        <f t="shared" si="314"/>
        <v>29.793321759258106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10"/>
        <v>16.566666666666666</v>
      </c>
      <c r="P3998" s="6">
        <f t="shared" si="311"/>
        <v>29.235294117647058</v>
      </c>
      <c r="Q3998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 s="6">
        <f t="shared" si="314"/>
        <v>13.402500000003783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10"/>
        <v>0</v>
      </c>
      <c r="P3999" s="6">
        <f t="shared" si="311"/>
        <v>0</v>
      </c>
      <c r="Q3999" t="s">
        <v>8315</v>
      </c>
      <c r="R3999" t="s">
        <v>8316</v>
      </c>
      <c r="S3999" s="12">
        <f t="shared" si="312"/>
        <v>42069.391446759255</v>
      </c>
      <c r="T3999" s="12">
        <f t="shared" si="313"/>
        <v>42099.349780092598</v>
      </c>
      <c r="U3999" s="6">
        <f t="shared" si="314"/>
        <v>29.958333333343035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10"/>
        <v>57.199999999999996</v>
      </c>
      <c r="P4000" s="6">
        <f t="shared" si="311"/>
        <v>59.583333333333336</v>
      </c>
      <c r="Q4000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 s="6">
        <f t="shared" si="314"/>
        <v>29.958333333335759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10"/>
        <v>16.514285714285716</v>
      </c>
      <c r="P4001" s="6">
        <f t="shared" si="311"/>
        <v>82.571428571428569</v>
      </c>
      <c r="Q4001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 s="6">
        <f t="shared" si="314"/>
        <v>39.998969907406718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10"/>
        <v>0.125</v>
      </c>
      <c r="P4002" s="6">
        <f t="shared" si="311"/>
        <v>10</v>
      </c>
      <c r="Q4002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 s="6">
        <f t="shared" si="314"/>
        <v>59.958333333335759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10"/>
        <v>37.75</v>
      </c>
      <c r="P4003" s="6">
        <f t="shared" si="311"/>
        <v>32.357142857142854</v>
      </c>
      <c r="Q4003" t="s">
        <v>8315</v>
      </c>
      <c r="R4003" t="s">
        <v>8316</v>
      </c>
      <c r="S4003" s="12">
        <f t="shared" si="312"/>
        <v>42775.964212962965</v>
      </c>
      <c r="T4003" s="12">
        <f t="shared" si="313"/>
        <v>42795.791666666672</v>
      </c>
      <c r="U4003" s="6">
        <f t="shared" si="314"/>
        <v>19.827453703706851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10"/>
        <v>1.8399999999999999</v>
      </c>
      <c r="P4004" s="6">
        <f t="shared" si="311"/>
        <v>5.75</v>
      </c>
      <c r="Q4004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 s="6">
        <f t="shared" si="314"/>
        <v>30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10"/>
        <v>10.050000000000001</v>
      </c>
      <c r="P4005" s="6">
        <f t="shared" si="311"/>
        <v>100.5</v>
      </c>
      <c r="Q4005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 s="6">
        <f t="shared" si="314"/>
        <v>30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10"/>
        <v>0.2</v>
      </c>
      <c r="P4006" s="6">
        <f t="shared" si="311"/>
        <v>1</v>
      </c>
      <c r="Q4006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 s="6">
        <f t="shared" si="314"/>
        <v>30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10"/>
        <v>1.3333333333333335</v>
      </c>
      <c r="P4007" s="6">
        <f t="shared" si="311"/>
        <v>20</v>
      </c>
      <c r="Q4007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 s="6">
        <f t="shared" si="314"/>
        <v>60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10"/>
        <v>6.6666666666666671E-3</v>
      </c>
      <c r="P4008" s="6">
        <f t="shared" si="311"/>
        <v>2</v>
      </c>
      <c r="Q4008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 s="6">
        <f t="shared" si="314"/>
        <v>25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10"/>
        <v>0.25</v>
      </c>
      <c r="P4009" s="6">
        <f t="shared" si="311"/>
        <v>5</v>
      </c>
      <c r="Q4009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 s="6">
        <f t="shared" si="314"/>
        <v>28.913182870375749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10"/>
        <v>6</v>
      </c>
      <c r="P4010" s="6">
        <f t="shared" si="311"/>
        <v>15</v>
      </c>
      <c r="Q4010" t="s">
        <v>8315</v>
      </c>
      <c r="R4010" t="s">
        <v>8316</v>
      </c>
      <c r="S4010" s="12">
        <f t="shared" si="312"/>
        <v>42177.964201388888</v>
      </c>
      <c r="T4010" s="12">
        <f t="shared" si="313"/>
        <v>42207.964201388888</v>
      </c>
      <c r="U4010" s="6">
        <f t="shared" si="314"/>
        <v>30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10"/>
        <v>3.8860103626943006</v>
      </c>
      <c r="P4011" s="6">
        <f t="shared" si="311"/>
        <v>25</v>
      </c>
      <c r="Q4011" t="s">
        <v>8315</v>
      </c>
      <c r="R4011" t="s">
        <v>8316</v>
      </c>
      <c r="S4011" s="12">
        <f t="shared" si="312"/>
        <v>41851.700925925928</v>
      </c>
      <c r="T4011" s="12">
        <f t="shared" si="313"/>
        <v>41891.700925925928</v>
      </c>
      <c r="U4011" s="6">
        <f t="shared" si="314"/>
        <v>40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10"/>
        <v>24.194444444444443</v>
      </c>
      <c r="P4012" s="6">
        <f t="shared" si="311"/>
        <v>45.842105263157897</v>
      </c>
      <c r="Q4012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 s="6">
        <f t="shared" si="314"/>
        <v>17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10"/>
        <v>7.6</v>
      </c>
      <c r="P4013" s="6">
        <f t="shared" si="311"/>
        <v>4.75</v>
      </c>
      <c r="Q4013" t="s">
        <v>8315</v>
      </c>
      <c r="R4013" t="s">
        <v>8316</v>
      </c>
      <c r="S4013" s="12">
        <f t="shared" si="312"/>
        <v>42002.54488425926</v>
      </c>
      <c r="T4013" s="12">
        <f t="shared" si="313"/>
        <v>42032.54488425926</v>
      </c>
      <c r="U4013" s="6">
        <f t="shared" si="314"/>
        <v>30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10"/>
        <v>0</v>
      </c>
      <c r="P4014" s="6">
        <f t="shared" si="311"/>
        <v>0</v>
      </c>
      <c r="Q4014" t="s">
        <v>8315</v>
      </c>
      <c r="R4014" t="s">
        <v>8316</v>
      </c>
      <c r="S4014" s="12">
        <f t="shared" si="312"/>
        <v>42096.544548611113</v>
      </c>
      <c r="T4014" s="12">
        <f t="shared" si="313"/>
        <v>42126.544548611113</v>
      </c>
      <c r="U4014" s="6">
        <f t="shared" si="314"/>
        <v>30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10"/>
        <v>1.3</v>
      </c>
      <c r="P4015" s="6">
        <f t="shared" si="311"/>
        <v>13</v>
      </c>
      <c r="Q4015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 s="6">
        <f t="shared" si="314"/>
        <v>30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10"/>
        <v>0</v>
      </c>
      <c r="P4016" s="6">
        <f t="shared" si="311"/>
        <v>0</v>
      </c>
      <c r="Q4016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 s="6">
        <f t="shared" si="314"/>
        <v>15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10"/>
        <v>1.4285714285714287E-2</v>
      </c>
      <c r="P4017" s="6">
        <f t="shared" si="311"/>
        <v>1</v>
      </c>
      <c r="Q4017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 s="6">
        <f t="shared" si="314"/>
        <v>30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10"/>
        <v>14.000000000000002</v>
      </c>
      <c r="P4018" s="6">
        <f t="shared" si="311"/>
        <v>10</v>
      </c>
      <c r="Q4018" t="s">
        <v>8315</v>
      </c>
      <c r="R4018" t="s">
        <v>8316</v>
      </c>
      <c r="S4018" s="12">
        <f t="shared" si="312"/>
        <v>41869.872685185182</v>
      </c>
      <c r="T4018" s="12">
        <f t="shared" si="313"/>
        <v>41899.872685185182</v>
      </c>
      <c r="U4018" s="6">
        <f t="shared" si="314"/>
        <v>30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10"/>
        <v>1.05</v>
      </c>
      <c r="P4019" s="6">
        <f t="shared" si="311"/>
        <v>52.5</v>
      </c>
      <c r="Q4019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 s="6">
        <f t="shared" si="314"/>
        <v>30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10"/>
        <v>8.6666666666666679</v>
      </c>
      <c r="P4020" s="6">
        <f t="shared" si="311"/>
        <v>32.5</v>
      </c>
      <c r="Q4020" t="s">
        <v>8315</v>
      </c>
      <c r="R4020" t="s">
        <v>8316</v>
      </c>
      <c r="S4020" s="12">
        <f t="shared" si="312"/>
        <v>42620.91097222222</v>
      </c>
      <c r="T4020" s="12">
        <f t="shared" si="313"/>
        <v>42650.91097222222</v>
      </c>
      <c r="U4020" s="6">
        <f t="shared" si="314"/>
        <v>30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10"/>
        <v>0.82857142857142851</v>
      </c>
      <c r="P4021" s="6">
        <f t="shared" si="311"/>
        <v>7.25</v>
      </c>
      <c r="Q4021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 s="6">
        <f t="shared" si="314"/>
        <v>58.010231481472147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10"/>
        <v>16.666666666666664</v>
      </c>
      <c r="P4022" s="6">
        <f t="shared" si="311"/>
        <v>33.333333333333336</v>
      </c>
      <c r="Q4022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 s="6">
        <f t="shared" si="314"/>
        <v>29.958333333328483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10"/>
        <v>0.83333333333333337</v>
      </c>
      <c r="P4023" s="6">
        <f t="shared" si="311"/>
        <v>62.5</v>
      </c>
      <c r="Q4023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 s="6">
        <f t="shared" si="314"/>
        <v>60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10"/>
        <v>69.561111111111103</v>
      </c>
      <c r="P4024" s="6">
        <f t="shared" si="311"/>
        <v>63.558375634517766</v>
      </c>
      <c r="Q4024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 s="6">
        <f t="shared" si="314"/>
        <v>45.536724537043483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10"/>
        <v>0</v>
      </c>
      <c r="P4025" s="6">
        <f t="shared" si="311"/>
        <v>0</v>
      </c>
      <c r="Q4025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 s="6">
        <f t="shared" si="314"/>
        <v>44.958333333343035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10"/>
        <v>1.25</v>
      </c>
      <c r="P4026" s="6">
        <f t="shared" si="311"/>
        <v>10</v>
      </c>
      <c r="Q4026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 s="6">
        <f t="shared" si="314"/>
        <v>30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10"/>
        <v>5</v>
      </c>
      <c r="P4027" s="6">
        <f t="shared" si="311"/>
        <v>62.5</v>
      </c>
      <c r="Q4027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 s="6">
        <f t="shared" si="314"/>
        <v>60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10"/>
        <v>0</v>
      </c>
      <c r="P4028" s="6">
        <f t="shared" si="311"/>
        <v>0</v>
      </c>
      <c r="Q4028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 s="6">
        <f t="shared" si="314"/>
        <v>60.041666666664241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10"/>
        <v>7.166666666666667</v>
      </c>
      <c r="P4029" s="6">
        <f t="shared" si="311"/>
        <v>30.714285714285715</v>
      </c>
      <c r="Q4029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 s="6">
        <f t="shared" si="314"/>
        <v>20.070821759261889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10"/>
        <v>28.050000000000004</v>
      </c>
      <c r="P4030" s="6">
        <f t="shared" si="311"/>
        <v>51</v>
      </c>
      <c r="Q4030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 s="6">
        <f t="shared" si="314"/>
        <v>30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10"/>
        <v>0</v>
      </c>
      <c r="P4031" s="6">
        <f t="shared" si="311"/>
        <v>0</v>
      </c>
      <c r="Q4031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 s="6">
        <f t="shared" si="314"/>
        <v>30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10"/>
        <v>16</v>
      </c>
      <c r="P4032" s="6">
        <f t="shared" si="311"/>
        <v>66.666666666666671</v>
      </c>
      <c r="Q4032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 s="6">
        <f t="shared" si="314"/>
        <v>29.128946759257815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10"/>
        <v>0</v>
      </c>
      <c r="P4033" s="6">
        <f t="shared" si="311"/>
        <v>0</v>
      </c>
      <c r="Q4033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 s="6">
        <f t="shared" si="314"/>
        <v>50.041666666664241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10"/>
        <v>6.8287037037037033</v>
      </c>
      <c r="P4034" s="6">
        <f t="shared" si="311"/>
        <v>59</v>
      </c>
      <c r="Q4034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 s="6">
        <f t="shared" si="314"/>
        <v>60.041666666664241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15">IF(D4035&lt;&gt;0, (E4035/D4035)*100, 0)</f>
        <v>25.698702928870294</v>
      </c>
      <c r="P4035" s="6">
        <f t="shared" si="311"/>
        <v>65.340319148936175</v>
      </c>
      <c r="Q4035" t="s">
        <v>8315</v>
      </c>
      <c r="R4035" t="s">
        <v>8316</v>
      </c>
      <c r="S4035" s="12">
        <f t="shared" ref="S4035:S4098" si="316">(((J4035/60)/60)/24)+DATE(1970,1,1)</f>
        <v>42614.268796296295</v>
      </c>
      <c r="T4035" s="12">
        <f t="shared" ref="T4035:T4098" si="317">(((I4035/60)/60)/24)+DATE(1970,1,1)</f>
        <v>42645.375</v>
      </c>
      <c r="U4035" s="6">
        <f t="shared" ref="U4035:U4098" si="318">T4035-S4035</f>
        <v>31.106203703704523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15"/>
        <v>1.4814814814814816</v>
      </c>
      <c r="P4036" s="6">
        <f t="shared" ref="P4036:P4099" si="319">IF(L4036&lt;&gt;0,E4036/L4036,0)</f>
        <v>100</v>
      </c>
      <c r="Q4036" t="s">
        <v>8315</v>
      </c>
      <c r="R4036" t="s">
        <v>8316</v>
      </c>
      <c r="S4036" s="12">
        <f t="shared" si="316"/>
        <v>42067.947337962964</v>
      </c>
      <c r="T4036" s="12">
        <f t="shared" si="317"/>
        <v>42097.905671296292</v>
      </c>
      <c r="U4036" s="6">
        <f t="shared" si="318"/>
        <v>29.958333333328483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15"/>
        <v>36.85</v>
      </c>
      <c r="P4037" s="6">
        <f t="shared" si="319"/>
        <v>147.4</v>
      </c>
      <c r="Q4037" t="s">
        <v>8315</v>
      </c>
      <c r="R4037" t="s">
        <v>8316</v>
      </c>
      <c r="S4037" s="12">
        <f t="shared" si="316"/>
        <v>41903.882951388885</v>
      </c>
      <c r="T4037" s="12">
        <f t="shared" si="317"/>
        <v>41933.882951388885</v>
      </c>
      <c r="U4037" s="6">
        <f t="shared" si="318"/>
        <v>30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15"/>
        <v>47.05</v>
      </c>
      <c r="P4038" s="6">
        <f t="shared" si="319"/>
        <v>166.05882352941177</v>
      </c>
      <c r="Q4038" t="s">
        <v>8315</v>
      </c>
      <c r="R4038" t="s">
        <v>8316</v>
      </c>
      <c r="S4038" s="12">
        <f t="shared" si="316"/>
        <v>41804.937083333331</v>
      </c>
      <c r="T4038" s="12">
        <f t="shared" si="317"/>
        <v>41821.9375</v>
      </c>
      <c r="U4038" s="6">
        <f t="shared" si="318"/>
        <v>17.00041666666948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15"/>
        <v>11.428571428571429</v>
      </c>
      <c r="P4039" s="6">
        <f t="shared" si="319"/>
        <v>40</v>
      </c>
      <c r="Q4039" t="s">
        <v>8315</v>
      </c>
      <c r="R4039" t="s">
        <v>8316</v>
      </c>
      <c r="S4039" s="12">
        <f t="shared" si="316"/>
        <v>42497.070775462969</v>
      </c>
      <c r="T4039" s="12">
        <f t="shared" si="317"/>
        <v>42514.600694444445</v>
      </c>
      <c r="U4039" s="6">
        <f t="shared" si="318"/>
        <v>17.52991898147593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15"/>
        <v>12.04</v>
      </c>
      <c r="P4040" s="6">
        <f t="shared" si="319"/>
        <v>75.25</v>
      </c>
      <c r="Q4040" t="s">
        <v>8315</v>
      </c>
      <c r="R4040" t="s">
        <v>8316</v>
      </c>
      <c r="S4040" s="12">
        <f t="shared" si="316"/>
        <v>41869.798726851855</v>
      </c>
      <c r="T4040" s="12">
        <f t="shared" si="317"/>
        <v>41929.798726851855</v>
      </c>
      <c r="U4040" s="6">
        <f t="shared" si="318"/>
        <v>60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15"/>
        <v>60</v>
      </c>
      <c r="P4041" s="6">
        <f t="shared" si="319"/>
        <v>60</v>
      </c>
      <c r="Q4041" t="s">
        <v>8315</v>
      </c>
      <c r="R4041" t="s">
        <v>8316</v>
      </c>
      <c r="S4041" s="12">
        <f t="shared" si="316"/>
        <v>42305.670914351853</v>
      </c>
      <c r="T4041" s="12">
        <f t="shared" si="317"/>
        <v>42339.249305555553</v>
      </c>
      <c r="U4041" s="6">
        <f t="shared" si="318"/>
        <v>33.578391203700448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15"/>
        <v>31.25</v>
      </c>
      <c r="P4042" s="6">
        <f t="shared" si="319"/>
        <v>1250</v>
      </c>
      <c r="Q4042" t="s">
        <v>8315</v>
      </c>
      <c r="R4042" t="s">
        <v>8316</v>
      </c>
      <c r="S4042" s="12">
        <f t="shared" si="316"/>
        <v>42144.231527777782</v>
      </c>
      <c r="T4042" s="12">
        <f t="shared" si="317"/>
        <v>42203.125</v>
      </c>
      <c r="U4042" s="6">
        <f t="shared" si="318"/>
        <v>58.893472222218406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15"/>
        <v>0.42</v>
      </c>
      <c r="P4043" s="6">
        <f t="shared" si="319"/>
        <v>10.5</v>
      </c>
      <c r="Q4043" t="s">
        <v>8315</v>
      </c>
      <c r="R4043" t="s">
        <v>8316</v>
      </c>
      <c r="S4043" s="12">
        <f t="shared" si="316"/>
        <v>42559.474004629628</v>
      </c>
      <c r="T4043" s="12">
        <f t="shared" si="317"/>
        <v>42619.474004629628</v>
      </c>
      <c r="U4043" s="6">
        <f t="shared" si="318"/>
        <v>60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15"/>
        <v>0.21</v>
      </c>
      <c r="P4044" s="6">
        <f t="shared" si="319"/>
        <v>7</v>
      </c>
      <c r="Q4044" t="s">
        <v>8315</v>
      </c>
      <c r="R4044" t="s">
        <v>8316</v>
      </c>
      <c r="S4044" s="12">
        <f t="shared" si="316"/>
        <v>41995.084074074075</v>
      </c>
      <c r="T4044" s="12">
        <f t="shared" si="317"/>
        <v>42024.802777777775</v>
      </c>
      <c r="U4044" s="6">
        <f t="shared" si="318"/>
        <v>29.718703703700157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15"/>
        <v>0</v>
      </c>
      <c r="P4045" s="6">
        <f t="shared" si="319"/>
        <v>0</v>
      </c>
      <c r="Q4045" t="s">
        <v>8315</v>
      </c>
      <c r="R4045" t="s">
        <v>8316</v>
      </c>
      <c r="S4045" s="12">
        <f t="shared" si="316"/>
        <v>41948.957465277781</v>
      </c>
      <c r="T4045" s="12">
        <f t="shared" si="317"/>
        <v>41963.957465277781</v>
      </c>
      <c r="U4045" s="6">
        <f t="shared" si="318"/>
        <v>15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15"/>
        <v>37.5</v>
      </c>
      <c r="P4046" s="6">
        <f t="shared" si="319"/>
        <v>56.25</v>
      </c>
      <c r="Q4046" t="s">
        <v>8315</v>
      </c>
      <c r="R4046" t="s">
        <v>8316</v>
      </c>
      <c r="S4046" s="12">
        <f t="shared" si="316"/>
        <v>42074.219699074078</v>
      </c>
      <c r="T4046" s="12">
        <f t="shared" si="317"/>
        <v>42104.208333333328</v>
      </c>
      <c r="U4046" s="6">
        <f t="shared" si="318"/>
        <v>29.98863425925083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15"/>
        <v>0.02</v>
      </c>
      <c r="P4047" s="6">
        <f t="shared" si="319"/>
        <v>1</v>
      </c>
      <c r="Q4047" t="s">
        <v>8315</v>
      </c>
      <c r="R4047" t="s">
        <v>8316</v>
      </c>
      <c r="S4047" s="12">
        <f t="shared" si="316"/>
        <v>41842.201261574075</v>
      </c>
      <c r="T4047" s="12">
        <f t="shared" si="317"/>
        <v>41872.201261574075</v>
      </c>
      <c r="U4047" s="6">
        <f t="shared" si="318"/>
        <v>30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15"/>
        <v>8.2142857142857135</v>
      </c>
      <c r="P4048" s="6">
        <f t="shared" si="319"/>
        <v>38.333333333333336</v>
      </c>
      <c r="Q4048" t="s">
        <v>8315</v>
      </c>
      <c r="R4048" t="s">
        <v>8316</v>
      </c>
      <c r="S4048" s="12">
        <f t="shared" si="316"/>
        <v>41904.650578703702</v>
      </c>
      <c r="T4048" s="12">
        <f t="shared" si="317"/>
        <v>41934.650578703702</v>
      </c>
      <c r="U4048" s="6">
        <f t="shared" si="318"/>
        <v>30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15"/>
        <v>2.1999999999999997</v>
      </c>
      <c r="P4049" s="6">
        <f t="shared" si="319"/>
        <v>27.5</v>
      </c>
      <c r="Q4049" t="s">
        <v>8315</v>
      </c>
      <c r="R4049" t="s">
        <v>8316</v>
      </c>
      <c r="S4049" s="12">
        <f t="shared" si="316"/>
        <v>41991.022488425922</v>
      </c>
      <c r="T4049" s="12">
        <f t="shared" si="317"/>
        <v>42015.041666666672</v>
      </c>
      <c r="U4049" s="6">
        <f t="shared" si="318"/>
        <v>24.01917824074917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15"/>
        <v>17.652941176470588</v>
      </c>
      <c r="P4050" s="6">
        <f t="shared" si="319"/>
        <v>32.978021978021978</v>
      </c>
      <c r="Q4050" t="s">
        <v>8315</v>
      </c>
      <c r="R4050" t="s">
        <v>8316</v>
      </c>
      <c r="S4050" s="12">
        <f t="shared" si="316"/>
        <v>42436.509108796294</v>
      </c>
      <c r="T4050" s="12">
        <f t="shared" si="317"/>
        <v>42471.467442129629</v>
      </c>
      <c r="U4050" s="6">
        <f t="shared" si="318"/>
        <v>34.958333333335759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15"/>
        <v>0.08</v>
      </c>
      <c r="P4051" s="6">
        <f t="shared" si="319"/>
        <v>16</v>
      </c>
      <c r="Q4051" t="s">
        <v>8315</v>
      </c>
      <c r="R4051" t="s">
        <v>8316</v>
      </c>
      <c r="S4051" s="12">
        <f t="shared" si="316"/>
        <v>42169.958506944444</v>
      </c>
      <c r="T4051" s="12">
        <f t="shared" si="317"/>
        <v>42199.958506944444</v>
      </c>
      <c r="U4051" s="6">
        <f t="shared" si="318"/>
        <v>30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15"/>
        <v>6.6666666666666666E-2</v>
      </c>
      <c r="P4052" s="6">
        <f t="shared" si="319"/>
        <v>1</v>
      </c>
      <c r="Q4052" t="s">
        <v>8315</v>
      </c>
      <c r="R4052" t="s">
        <v>8316</v>
      </c>
      <c r="S4052" s="12">
        <f t="shared" si="316"/>
        <v>41905.636469907404</v>
      </c>
      <c r="T4052" s="12">
        <f t="shared" si="317"/>
        <v>41935.636469907404</v>
      </c>
      <c r="U4052" s="6">
        <f t="shared" si="318"/>
        <v>30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15"/>
        <v>0</v>
      </c>
      <c r="P4053" s="6">
        <f t="shared" si="319"/>
        <v>0</v>
      </c>
      <c r="Q4053" t="s">
        <v>8315</v>
      </c>
      <c r="R4053" t="s">
        <v>8316</v>
      </c>
      <c r="S4053" s="12">
        <f t="shared" si="316"/>
        <v>41761.810150462967</v>
      </c>
      <c r="T4053" s="12">
        <f t="shared" si="317"/>
        <v>41768.286805555559</v>
      </c>
      <c r="U4053" s="6">
        <f t="shared" si="318"/>
        <v>6.4766550925924093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15"/>
        <v>37.533333333333339</v>
      </c>
      <c r="P4054" s="6">
        <f t="shared" si="319"/>
        <v>86.615384615384613</v>
      </c>
      <c r="Q4054" t="s">
        <v>8315</v>
      </c>
      <c r="R4054" t="s">
        <v>8316</v>
      </c>
      <c r="S4054" s="12">
        <f t="shared" si="316"/>
        <v>41865.878657407404</v>
      </c>
      <c r="T4054" s="12">
        <f t="shared" si="317"/>
        <v>41925.878657407404</v>
      </c>
      <c r="U4054" s="6">
        <f t="shared" si="318"/>
        <v>60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15"/>
        <v>22</v>
      </c>
      <c r="P4055" s="6">
        <f t="shared" si="319"/>
        <v>55</v>
      </c>
      <c r="Q4055" t="s">
        <v>8315</v>
      </c>
      <c r="R4055" t="s">
        <v>8316</v>
      </c>
      <c r="S4055" s="12">
        <f t="shared" si="316"/>
        <v>41928.690138888887</v>
      </c>
      <c r="T4055" s="12">
        <f t="shared" si="317"/>
        <v>41958.833333333328</v>
      </c>
      <c r="U4055" s="6">
        <f t="shared" si="318"/>
        <v>30.143194444441178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15"/>
        <v>0</v>
      </c>
      <c r="P4056" s="6">
        <f t="shared" si="319"/>
        <v>0</v>
      </c>
      <c r="Q4056" t="s">
        <v>8315</v>
      </c>
      <c r="R4056" t="s">
        <v>8316</v>
      </c>
      <c r="S4056" s="12">
        <f t="shared" si="316"/>
        <v>42613.841261574074</v>
      </c>
      <c r="T4056" s="12">
        <f t="shared" si="317"/>
        <v>42644.166666666672</v>
      </c>
      <c r="U4056" s="6">
        <f t="shared" si="318"/>
        <v>30.325405092597066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15"/>
        <v>17.62</v>
      </c>
      <c r="P4057" s="6">
        <f t="shared" si="319"/>
        <v>41.952380952380949</v>
      </c>
      <c r="Q4057" t="s">
        <v>8315</v>
      </c>
      <c r="R4057" t="s">
        <v>8316</v>
      </c>
      <c r="S4057" s="12">
        <f t="shared" si="316"/>
        <v>41779.648506944446</v>
      </c>
      <c r="T4057" s="12">
        <f t="shared" si="317"/>
        <v>41809.648506944446</v>
      </c>
      <c r="U4057" s="6">
        <f t="shared" si="318"/>
        <v>30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15"/>
        <v>53</v>
      </c>
      <c r="P4058" s="6">
        <f t="shared" si="319"/>
        <v>88.333333333333329</v>
      </c>
      <c r="Q4058" t="s">
        <v>8315</v>
      </c>
      <c r="R4058" t="s">
        <v>8316</v>
      </c>
      <c r="S4058" s="12">
        <f t="shared" si="316"/>
        <v>42534.933321759265</v>
      </c>
      <c r="T4058" s="12">
        <f t="shared" si="317"/>
        <v>42554.832638888889</v>
      </c>
      <c r="U4058" s="6">
        <f t="shared" si="318"/>
        <v>19.899317129624251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15"/>
        <v>22.142857142857142</v>
      </c>
      <c r="P4059" s="6">
        <f t="shared" si="319"/>
        <v>129.16666666666666</v>
      </c>
      <c r="Q4059" t="s">
        <v>8315</v>
      </c>
      <c r="R4059" t="s">
        <v>8316</v>
      </c>
      <c r="S4059" s="12">
        <f t="shared" si="316"/>
        <v>42310.968518518523</v>
      </c>
      <c r="T4059" s="12">
        <f t="shared" si="317"/>
        <v>42333.958333333328</v>
      </c>
      <c r="U4059" s="6">
        <f t="shared" si="318"/>
        <v>22.989814814805868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15"/>
        <v>2.5333333333333332</v>
      </c>
      <c r="P4060" s="6">
        <f t="shared" si="319"/>
        <v>23.75</v>
      </c>
      <c r="Q4060" t="s">
        <v>8315</v>
      </c>
      <c r="R4060" t="s">
        <v>8316</v>
      </c>
      <c r="S4060" s="12">
        <f t="shared" si="316"/>
        <v>42446.060694444444</v>
      </c>
      <c r="T4060" s="12">
        <f t="shared" si="317"/>
        <v>42461.165972222225</v>
      </c>
      <c r="U4060" s="6">
        <f t="shared" si="318"/>
        <v>15.105277777780429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15"/>
        <v>2.5</v>
      </c>
      <c r="P4061" s="6">
        <f t="shared" si="319"/>
        <v>35.714285714285715</v>
      </c>
      <c r="Q4061" t="s">
        <v>8315</v>
      </c>
      <c r="R4061" t="s">
        <v>8316</v>
      </c>
      <c r="S4061" s="12">
        <f t="shared" si="316"/>
        <v>41866.640648148146</v>
      </c>
      <c r="T4061" s="12">
        <f t="shared" si="317"/>
        <v>41898.125</v>
      </c>
      <c r="U4061" s="6">
        <f t="shared" si="318"/>
        <v>31.484351851853717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15"/>
        <v>2.85</v>
      </c>
      <c r="P4062" s="6">
        <f t="shared" si="319"/>
        <v>57</v>
      </c>
      <c r="Q4062" t="s">
        <v>8315</v>
      </c>
      <c r="R4062" t="s">
        <v>8316</v>
      </c>
      <c r="S4062" s="12">
        <f t="shared" si="316"/>
        <v>41779.695092592592</v>
      </c>
      <c r="T4062" s="12">
        <f t="shared" si="317"/>
        <v>41813.666666666664</v>
      </c>
      <c r="U4062" s="6">
        <f t="shared" si="318"/>
        <v>33.971574074072123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15"/>
        <v>0</v>
      </c>
      <c r="P4063" s="6">
        <f t="shared" si="319"/>
        <v>0</v>
      </c>
      <c r="Q4063" t="s">
        <v>8315</v>
      </c>
      <c r="R4063" t="s">
        <v>8316</v>
      </c>
      <c r="S4063" s="12">
        <f t="shared" si="316"/>
        <v>42421.141469907408</v>
      </c>
      <c r="T4063" s="12">
        <f t="shared" si="317"/>
        <v>42481.099803240737</v>
      </c>
      <c r="U4063" s="6">
        <f t="shared" si="318"/>
        <v>59.958333333328483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15"/>
        <v>2.4500000000000002</v>
      </c>
      <c r="P4064" s="6">
        <f t="shared" si="319"/>
        <v>163.33333333333334</v>
      </c>
      <c r="Q4064" t="s">
        <v>8315</v>
      </c>
      <c r="R4064" t="s">
        <v>8316</v>
      </c>
      <c r="S4064" s="12">
        <f t="shared" si="316"/>
        <v>42523.739212962959</v>
      </c>
      <c r="T4064" s="12">
        <f t="shared" si="317"/>
        <v>42553.739212962959</v>
      </c>
      <c r="U4064" s="6">
        <f t="shared" si="318"/>
        <v>30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15"/>
        <v>1.4210526315789473</v>
      </c>
      <c r="P4065" s="6">
        <f t="shared" si="319"/>
        <v>15</v>
      </c>
      <c r="Q4065" t="s">
        <v>8315</v>
      </c>
      <c r="R4065" t="s">
        <v>8316</v>
      </c>
      <c r="S4065" s="12">
        <f t="shared" si="316"/>
        <v>41787.681527777779</v>
      </c>
      <c r="T4065" s="12">
        <f t="shared" si="317"/>
        <v>41817.681527777779</v>
      </c>
      <c r="U4065" s="6">
        <f t="shared" si="318"/>
        <v>30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15"/>
        <v>19.25</v>
      </c>
      <c r="P4066" s="6">
        <f t="shared" si="319"/>
        <v>64.166666666666671</v>
      </c>
      <c r="Q4066" t="s">
        <v>8315</v>
      </c>
      <c r="R4066" t="s">
        <v>8316</v>
      </c>
      <c r="S4066" s="12">
        <f t="shared" si="316"/>
        <v>42093.588263888887</v>
      </c>
      <c r="T4066" s="12">
        <f t="shared" si="317"/>
        <v>42123.588263888887</v>
      </c>
      <c r="U4066" s="6">
        <f t="shared" si="318"/>
        <v>30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15"/>
        <v>0.67500000000000004</v>
      </c>
      <c r="P4067" s="6">
        <f t="shared" si="319"/>
        <v>6.75</v>
      </c>
      <c r="Q4067" t="s">
        <v>8315</v>
      </c>
      <c r="R4067" t="s">
        <v>8316</v>
      </c>
      <c r="S4067" s="12">
        <f t="shared" si="316"/>
        <v>41833.951516203706</v>
      </c>
      <c r="T4067" s="12">
        <f t="shared" si="317"/>
        <v>41863.951516203706</v>
      </c>
      <c r="U4067" s="6">
        <f t="shared" si="318"/>
        <v>30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15"/>
        <v>0.16666666666666669</v>
      </c>
      <c r="P4068" s="6">
        <f t="shared" si="319"/>
        <v>25</v>
      </c>
      <c r="Q4068" t="s">
        <v>8315</v>
      </c>
      <c r="R4068" t="s">
        <v>8316</v>
      </c>
      <c r="S4068" s="12">
        <f t="shared" si="316"/>
        <v>42479.039212962962</v>
      </c>
      <c r="T4068" s="12">
        <f t="shared" si="317"/>
        <v>42509.039212962962</v>
      </c>
      <c r="U4068" s="6">
        <f t="shared" si="318"/>
        <v>30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15"/>
        <v>60.9</v>
      </c>
      <c r="P4069" s="6">
        <f t="shared" si="319"/>
        <v>179.11764705882354</v>
      </c>
      <c r="Q4069" t="s">
        <v>8315</v>
      </c>
      <c r="R4069" t="s">
        <v>8316</v>
      </c>
      <c r="S4069" s="12">
        <f t="shared" si="316"/>
        <v>42235.117476851854</v>
      </c>
      <c r="T4069" s="12">
        <f t="shared" si="317"/>
        <v>42275.117476851854</v>
      </c>
      <c r="U4069" s="6">
        <f t="shared" si="318"/>
        <v>40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15"/>
        <v>1</v>
      </c>
      <c r="P4070" s="6">
        <f t="shared" si="319"/>
        <v>34.950000000000003</v>
      </c>
      <c r="Q4070" t="s">
        <v>8315</v>
      </c>
      <c r="R4070" t="s">
        <v>8316</v>
      </c>
      <c r="S4070" s="12">
        <f t="shared" si="316"/>
        <v>42718.963599537034</v>
      </c>
      <c r="T4070" s="12">
        <f t="shared" si="317"/>
        <v>42748.961805555555</v>
      </c>
      <c r="U4070" s="6">
        <f t="shared" si="318"/>
        <v>29.998206018521159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15"/>
        <v>34.4</v>
      </c>
      <c r="P4071" s="6">
        <f t="shared" si="319"/>
        <v>33.07692307692308</v>
      </c>
      <c r="Q4071" t="s">
        <v>8315</v>
      </c>
      <c r="R4071" t="s">
        <v>8316</v>
      </c>
      <c r="S4071" s="12">
        <f t="shared" si="316"/>
        <v>42022.661527777775</v>
      </c>
      <c r="T4071" s="12">
        <f t="shared" si="317"/>
        <v>42063.5</v>
      </c>
      <c r="U4071" s="6">
        <f t="shared" si="318"/>
        <v>40.838472222225391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15"/>
        <v>16.5</v>
      </c>
      <c r="P4072" s="6">
        <f t="shared" si="319"/>
        <v>27.5</v>
      </c>
      <c r="Q4072" t="s">
        <v>8315</v>
      </c>
      <c r="R4072" t="s">
        <v>8316</v>
      </c>
      <c r="S4072" s="12">
        <f t="shared" si="316"/>
        <v>42031.666898148149</v>
      </c>
      <c r="T4072" s="12">
        <f t="shared" si="317"/>
        <v>42064.125</v>
      </c>
      <c r="U4072" s="6">
        <f t="shared" si="318"/>
        <v>32.458101851851097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15"/>
        <v>0</v>
      </c>
      <c r="P4073" s="6">
        <f t="shared" si="319"/>
        <v>0</v>
      </c>
      <c r="Q4073" t="s">
        <v>8315</v>
      </c>
      <c r="R4073" t="s">
        <v>8316</v>
      </c>
      <c r="S4073" s="12">
        <f t="shared" si="316"/>
        <v>42700.804756944446</v>
      </c>
      <c r="T4073" s="12">
        <f t="shared" si="317"/>
        <v>42730.804756944446</v>
      </c>
      <c r="U4073" s="6">
        <f t="shared" si="318"/>
        <v>30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15"/>
        <v>0.4</v>
      </c>
      <c r="P4074" s="6">
        <f t="shared" si="319"/>
        <v>2</v>
      </c>
      <c r="Q4074" t="s">
        <v>8315</v>
      </c>
      <c r="R4074" t="s">
        <v>8316</v>
      </c>
      <c r="S4074" s="12">
        <f t="shared" si="316"/>
        <v>41812.77443287037</v>
      </c>
      <c r="T4074" s="12">
        <f t="shared" si="317"/>
        <v>41872.77443287037</v>
      </c>
      <c r="U4074" s="6">
        <f t="shared" si="318"/>
        <v>60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15"/>
        <v>1.0571428571428572</v>
      </c>
      <c r="P4075" s="6">
        <f t="shared" si="319"/>
        <v>18.5</v>
      </c>
      <c r="Q4075" t="s">
        <v>8315</v>
      </c>
      <c r="R4075" t="s">
        <v>8316</v>
      </c>
      <c r="S4075" s="12">
        <f t="shared" si="316"/>
        <v>42078.34520833334</v>
      </c>
      <c r="T4075" s="12">
        <f t="shared" si="317"/>
        <v>42133.166666666672</v>
      </c>
      <c r="U4075" s="6">
        <f t="shared" si="318"/>
        <v>54.821458333331975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15"/>
        <v>26.727272727272727</v>
      </c>
      <c r="P4076" s="6">
        <f t="shared" si="319"/>
        <v>35</v>
      </c>
      <c r="Q4076" t="s">
        <v>8315</v>
      </c>
      <c r="R4076" t="s">
        <v>8316</v>
      </c>
      <c r="S4076" s="12">
        <f t="shared" si="316"/>
        <v>42283.552951388891</v>
      </c>
      <c r="T4076" s="12">
        <f t="shared" si="317"/>
        <v>42313.594618055555</v>
      </c>
      <c r="U4076" s="6">
        <f t="shared" si="318"/>
        <v>30.041666666664241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15"/>
        <v>28.799999999999997</v>
      </c>
      <c r="P4077" s="6">
        <f t="shared" si="319"/>
        <v>44.307692307692307</v>
      </c>
      <c r="Q4077" t="s">
        <v>8315</v>
      </c>
      <c r="R4077" t="s">
        <v>8316</v>
      </c>
      <c r="S4077" s="12">
        <f t="shared" si="316"/>
        <v>41779.045937499999</v>
      </c>
      <c r="T4077" s="12">
        <f t="shared" si="317"/>
        <v>41820.727777777778</v>
      </c>
      <c r="U4077" s="6">
        <f t="shared" si="318"/>
        <v>41.681840277778974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15"/>
        <v>0</v>
      </c>
      <c r="P4078" s="6">
        <f t="shared" si="319"/>
        <v>0</v>
      </c>
      <c r="Q4078" t="s">
        <v>8315</v>
      </c>
      <c r="R4078" t="s">
        <v>8316</v>
      </c>
      <c r="S4078" s="12">
        <f t="shared" si="316"/>
        <v>41905.795706018522</v>
      </c>
      <c r="T4078" s="12">
        <f t="shared" si="317"/>
        <v>41933.82708333333</v>
      </c>
      <c r="U4078" s="6">
        <f t="shared" si="318"/>
        <v>28.031377314808196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15"/>
        <v>8.9</v>
      </c>
      <c r="P4079" s="6">
        <f t="shared" si="319"/>
        <v>222.5</v>
      </c>
      <c r="Q4079" t="s">
        <v>8315</v>
      </c>
      <c r="R4079" t="s">
        <v>8316</v>
      </c>
      <c r="S4079" s="12">
        <f t="shared" si="316"/>
        <v>42695.7105787037</v>
      </c>
      <c r="T4079" s="12">
        <f t="shared" si="317"/>
        <v>42725.7105787037</v>
      </c>
      <c r="U4079" s="6">
        <f t="shared" si="318"/>
        <v>30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15"/>
        <v>0</v>
      </c>
      <c r="P4080" s="6">
        <f t="shared" si="319"/>
        <v>0</v>
      </c>
      <c r="Q4080" t="s">
        <v>8315</v>
      </c>
      <c r="R4080" t="s">
        <v>8316</v>
      </c>
      <c r="S4080" s="12">
        <f t="shared" si="316"/>
        <v>42732.787523148145</v>
      </c>
      <c r="T4080" s="12">
        <f t="shared" si="317"/>
        <v>42762.787523148145</v>
      </c>
      <c r="U4080" s="6">
        <f t="shared" si="318"/>
        <v>30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15"/>
        <v>0.16666666666666669</v>
      </c>
      <c r="P4081" s="6">
        <f t="shared" si="319"/>
        <v>5</v>
      </c>
      <c r="Q4081" t="s">
        <v>8315</v>
      </c>
      <c r="R4081" t="s">
        <v>8316</v>
      </c>
      <c r="S4081" s="12">
        <f t="shared" si="316"/>
        <v>42510.938900462963</v>
      </c>
      <c r="T4081" s="12">
        <f t="shared" si="317"/>
        <v>42540.938900462963</v>
      </c>
      <c r="U4081" s="6">
        <f t="shared" si="318"/>
        <v>30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15"/>
        <v>0</v>
      </c>
      <c r="P4082" s="6">
        <f t="shared" si="319"/>
        <v>0</v>
      </c>
      <c r="Q4082" t="s">
        <v>8315</v>
      </c>
      <c r="R4082" t="s">
        <v>8316</v>
      </c>
      <c r="S4082" s="12">
        <f t="shared" si="316"/>
        <v>42511.698101851856</v>
      </c>
      <c r="T4082" s="12">
        <f t="shared" si="317"/>
        <v>42535.787500000006</v>
      </c>
      <c r="U4082" s="6">
        <f t="shared" si="318"/>
        <v>24.089398148149485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15"/>
        <v>15.737410071942445</v>
      </c>
      <c r="P4083" s="6">
        <f t="shared" si="319"/>
        <v>29.166666666666668</v>
      </c>
      <c r="Q4083" t="s">
        <v>8315</v>
      </c>
      <c r="R4083" t="s">
        <v>8316</v>
      </c>
      <c r="S4083" s="12">
        <f t="shared" si="316"/>
        <v>42041.581307870365</v>
      </c>
      <c r="T4083" s="12">
        <f t="shared" si="317"/>
        <v>42071.539641203708</v>
      </c>
      <c r="U4083" s="6">
        <f t="shared" si="318"/>
        <v>29.958333333343035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15"/>
        <v>2</v>
      </c>
      <c r="P4084" s="6">
        <f t="shared" si="319"/>
        <v>1.5</v>
      </c>
      <c r="Q4084" t="s">
        <v>8315</v>
      </c>
      <c r="R4084" t="s">
        <v>8316</v>
      </c>
      <c r="S4084" s="12">
        <f t="shared" si="316"/>
        <v>42307.189270833333</v>
      </c>
      <c r="T4084" s="12">
        <f t="shared" si="317"/>
        <v>42322.958333333328</v>
      </c>
      <c r="U4084" s="6">
        <f t="shared" si="318"/>
        <v>15.769062499995925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15"/>
        <v>21.685714285714287</v>
      </c>
      <c r="P4085" s="6">
        <f t="shared" si="319"/>
        <v>126.5</v>
      </c>
      <c r="Q4085" t="s">
        <v>8315</v>
      </c>
      <c r="R4085" t="s">
        <v>8316</v>
      </c>
      <c r="S4085" s="12">
        <f t="shared" si="316"/>
        <v>42353.761759259258</v>
      </c>
      <c r="T4085" s="12">
        <f t="shared" si="317"/>
        <v>42383.761759259258</v>
      </c>
      <c r="U4085" s="6">
        <f t="shared" si="318"/>
        <v>30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15"/>
        <v>0.33333333333333337</v>
      </c>
      <c r="P4086" s="6">
        <f t="shared" si="319"/>
        <v>10</v>
      </c>
      <c r="Q4086" t="s">
        <v>8315</v>
      </c>
      <c r="R4086" t="s">
        <v>8316</v>
      </c>
      <c r="S4086" s="12">
        <f t="shared" si="316"/>
        <v>42622.436412037037</v>
      </c>
      <c r="T4086" s="12">
        <f t="shared" si="317"/>
        <v>42652.436412037037</v>
      </c>
      <c r="U4086" s="6">
        <f t="shared" si="318"/>
        <v>30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15"/>
        <v>0.2857142857142857</v>
      </c>
      <c r="P4087" s="6">
        <f t="shared" si="319"/>
        <v>10</v>
      </c>
      <c r="Q4087" t="s">
        <v>8315</v>
      </c>
      <c r="R4087" t="s">
        <v>8316</v>
      </c>
      <c r="S4087" s="12">
        <f t="shared" si="316"/>
        <v>42058.603877314818</v>
      </c>
      <c r="T4087" s="12">
        <f t="shared" si="317"/>
        <v>42087.165972222225</v>
      </c>
      <c r="U4087" s="6">
        <f t="shared" si="318"/>
        <v>28.5620949074073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15"/>
        <v>4.7</v>
      </c>
      <c r="P4088" s="6">
        <f t="shared" si="319"/>
        <v>9.4</v>
      </c>
      <c r="Q4088" t="s">
        <v>8315</v>
      </c>
      <c r="R4088" t="s">
        <v>8316</v>
      </c>
      <c r="S4088" s="12">
        <f t="shared" si="316"/>
        <v>42304.940960648149</v>
      </c>
      <c r="T4088" s="12">
        <f t="shared" si="317"/>
        <v>42329.166666666672</v>
      </c>
      <c r="U4088" s="6">
        <f t="shared" si="318"/>
        <v>24.225706018522033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15"/>
        <v>0</v>
      </c>
      <c r="P4089" s="6">
        <f t="shared" si="319"/>
        <v>0</v>
      </c>
      <c r="Q4089" t="s">
        <v>8315</v>
      </c>
      <c r="R4089" t="s">
        <v>8316</v>
      </c>
      <c r="S4089" s="12">
        <f t="shared" si="316"/>
        <v>42538.742893518516</v>
      </c>
      <c r="T4089" s="12">
        <f t="shared" si="317"/>
        <v>42568.742893518516</v>
      </c>
      <c r="U4089" s="6">
        <f t="shared" si="318"/>
        <v>30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15"/>
        <v>10.8</v>
      </c>
      <c r="P4090" s="6">
        <f t="shared" si="319"/>
        <v>72</v>
      </c>
      <c r="Q4090" t="s">
        <v>8315</v>
      </c>
      <c r="R4090" t="s">
        <v>8316</v>
      </c>
      <c r="S4090" s="12">
        <f t="shared" si="316"/>
        <v>41990.612546296295</v>
      </c>
      <c r="T4090" s="12">
        <f t="shared" si="317"/>
        <v>42020.434722222228</v>
      </c>
      <c r="U4090" s="6">
        <f t="shared" si="318"/>
        <v>29.822175925932243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15"/>
        <v>4.8</v>
      </c>
      <c r="P4091" s="6">
        <f t="shared" si="319"/>
        <v>30</v>
      </c>
      <c r="Q4091" t="s">
        <v>8315</v>
      </c>
      <c r="R4091" t="s">
        <v>8316</v>
      </c>
      <c r="S4091" s="12">
        <f t="shared" si="316"/>
        <v>42122.732499999998</v>
      </c>
      <c r="T4091" s="12">
        <f t="shared" si="317"/>
        <v>42155.732638888891</v>
      </c>
      <c r="U4091" s="6">
        <f t="shared" si="318"/>
        <v>33.000138888892252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15"/>
        <v>3.2</v>
      </c>
      <c r="P4092" s="6">
        <f t="shared" si="319"/>
        <v>10.666666666666666</v>
      </c>
      <c r="Q4092" t="s">
        <v>8315</v>
      </c>
      <c r="R4092" t="s">
        <v>8316</v>
      </c>
      <c r="S4092" s="12">
        <f t="shared" si="316"/>
        <v>42209.67288194444</v>
      </c>
      <c r="T4092" s="12">
        <f t="shared" si="317"/>
        <v>42223.625</v>
      </c>
      <c r="U4092" s="6">
        <f t="shared" si="318"/>
        <v>13.952118055560277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15"/>
        <v>12.75</v>
      </c>
      <c r="P4093" s="6">
        <f t="shared" si="319"/>
        <v>25.5</v>
      </c>
      <c r="Q4093" t="s">
        <v>8315</v>
      </c>
      <c r="R4093" t="s">
        <v>8316</v>
      </c>
      <c r="S4093" s="12">
        <f t="shared" si="316"/>
        <v>41990.506377314814</v>
      </c>
      <c r="T4093" s="12">
        <f t="shared" si="317"/>
        <v>42020.506377314814</v>
      </c>
      <c r="U4093" s="6">
        <f t="shared" si="318"/>
        <v>30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15"/>
        <v>1.8181818181818181E-2</v>
      </c>
      <c r="P4094" s="6">
        <f t="shared" si="319"/>
        <v>20</v>
      </c>
      <c r="Q4094" t="s">
        <v>8315</v>
      </c>
      <c r="R4094" t="s">
        <v>8316</v>
      </c>
      <c r="S4094" s="12">
        <f t="shared" si="316"/>
        <v>42039.194988425923</v>
      </c>
      <c r="T4094" s="12">
        <f t="shared" si="317"/>
        <v>42099.153321759266</v>
      </c>
      <c r="U4094" s="6">
        <f t="shared" si="318"/>
        <v>59.958333333343035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15"/>
        <v>2.4</v>
      </c>
      <c r="P4095" s="6">
        <f t="shared" si="319"/>
        <v>15</v>
      </c>
      <c r="Q4095" t="s">
        <v>8315</v>
      </c>
      <c r="R4095" t="s">
        <v>8316</v>
      </c>
      <c r="S4095" s="12">
        <f t="shared" si="316"/>
        <v>42178.815891203703</v>
      </c>
      <c r="T4095" s="12">
        <f t="shared" si="317"/>
        <v>42238.815891203703</v>
      </c>
      <c r="U4095" s="6">
        <f t="shared" si="318"/>
        <v>60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15"/>
        <v>36.5</v>
      </c>
      <c r="P4096" s="6">
        <f t="shared" si="319"/>
        <v>91.25</v>
      </c>
      <c r="Q4096" t="s">
        <v>8315</v>
      </c>
      <c r="R4096" t="s">
        <v>8316</v>
      </c>
      <c r="S4096" s="12">
        <f t="shared" si="316"/>
        <v>41890.086805555555</v>
      </c>
      <c r="T4096" s="12">
        <f t="shared" si="317"/>
        <v>41934.207638888889</v>
      </c>
      <c r="U4096" s="6">
        <f t="shared" si="318"/>
        <v>44.120833333334303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15"/>
        <v>2.666666666666667</v>
      </c>
      <c r="P4097" s="6">
        <f t="shared" si="319"/>
        <v>800</v>
      </c>
      <c r="Q4097" t="s">
        <v>8315</v>
      </c>
      <c r="R4097" t="s">
        <v>8316</v>
      </c>
      <c r="S4097" s="12">
        <f t="shared" si="316"/>
        <v>42693.031828703708</v>
      </c>
      <c r="T4097" s="12">
        <f t="shared" si="317"/>
        <v>42723.031828703708</v>
      </c>
      <c r="U4097" s="6">
        <f t="shared" si="318"/>
        <v>30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15"/>
        <v>11.428571428571429</v>
      </c>
      <c r="P4098" s="6">
        <f t="shared" si="319"/>
        <v>80</v>
      </c>
      <c r="Q4098" t="s">
        <v>8315</v>
      </c>
      <c r="R4098" t="s">
        <v>8316</v>
      </c>
      <c r="S4098" s="12">
        <f t="shared" si="316"/>
        <v>42750.530312499999</v>
      </c>
      <c r="T4098" s="12">
        <f t="shared" si="317"/>
        <v>42794.368749999994</v>
      </c>
      <c r="U4098" s="6">
        <f t="shared" si="318"/>
        <v>43.838437499995052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20">IF(D4099&lt;&gt;0, (E4099/D4099)*100, 0)</f>
        <v>0</v>
      </c>
      <c r="P4099" s="6">
        <f t="shared" si="319"/>
        <v>0</v>
      </c>
      <c r="Q4099" t="s">
        <v>8315</v>
      </c>
      <c r="R4099" t="s">
        <v>8316</v>
      </c>
      <c r="S4099" s="12">
        <f t="shared" ref="S4099:S4115" si="321">(((J4099/60)/60)/24)+DATE(1970,1,1)</f>
        <v>42344.824502314819</v>
      </c>
      <c r="T4099" s="12">
        <f t="shared" ref="T4099:T4115" si="322">(((I4099/60)/60)/24)+DATE(1970,1,1)</f>
        <v>42400.996527777781</v>
      </c>
      <c r="U4099" s="6">
        <f t="shared" ref="U4099:U4115" si="323">T4099-S4099</f>
        <v>56.172025462961756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20"/>
        <v>0</v>
      </c>
      <c r="P4100" s="6">
        <f t="shared" ref="P4100:P4115" si="324">IF(L4100&lt;&gt;0,E4100/L4100,0)</f>
        <v>0</v>
      </c>
      <c r="Q4100" t="s">
        <v>8315</v>
      </c>
      <c r="R4100" t="s">
        <v>8316</v>
      </c>
      <c r="S4100" s="12">
        <f t="shared" si="321"/>
        <v>42495.722187499996</v>
      </c>
      <c r="T4100" s="12">
        <f t="shared" si="322"/>
        <v>42525.722187499996</v>
      </c>
      <c r="U4100" s="6">
        <f t="shared" si="323"/>
        <v>30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20"/>
        <v>1.1111111111111112</v>
      </c>
      <c r="P4101" s="6">
        <f t="shared" si="324"/>
        <v>50</v>
      </c>
      <c r="Q4101" t="s">
        <v>8315</v>
      </c>
      <c r="R4101" t="s">
        <v>8316</v>
      </c>
      <c r="S4101" s="12">
        <f t="shared" si="321"/>
        <v>42570.850381944445</v>
      </c>
      <c r="T4101" s="12">
        <f t="shared" si="322"/>
        <v>42615.850381944445</v>
      </c>
      <c r="U4101" s="6">
        <f t="shared" si="323"/>
        <v>45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20"/>
        <v>0</v>
      </c>
      <c r="P4102" s="6">
        <f t="shared" si="324"/>
        <v>0</v>
      </c>
      <c r="Q4102" t="s">
        <v>8315</v>
      </c>
      <c r="R4102" t="s">
        <v>8316</v>
      </c>
      <c r="S4102" s="12">
        <f t="shared" si="321"/>
        <v>41927.124884259261</v>
      </c>
      <c r="T4102" s="12">
        <f t="shared" si="322"/>
        <v>41937.124884259261</v>
      </c>
      <c r="U4102" s="6">
        <f t="shared" si="323"/>
        <v>10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20"/>
        <v>0</v>
      </c>
      <c r="P4103" s="6">
        <f t="shared" si="324"/>
        <v>0</v>
      </c>
      <c r="Q4103" t="s">
        <v>8315</v>
      </c>
      <c r="R4103" t="s">
        <v>8316</v>
      </c>
      <c r="S4103" s="12">
        <f t="shared" si="321"/>
        <v>42730.903726851851</v>
      </c>
      <c r="T4103" s="12">
        <f t="shared" si="322"/>
        <v>42760.903726851851</v>
      </c>
      <c r="U4103" s="6">
        <f t="shared" si="323"/>
        <v>30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20"/>
        <v>27.400000000000002</v>
      </c>
      <c r="P4104" s="6">
        <f t="shared" si="324"/>
        <v>22.833333333333332</v>
      </c>
      <c r="Q4104" t="s">
        <v>8315</v>
      </c>
      <c r="R4104" t="s">
        <v>8316</v>
      </c>
      <c r="S4104" s="12">
        <f t="shared" si="321"/>
        <v>42475.848067129627</v>
      </c>
      <c r="T4104" s="12">
        <f t="shared" si="322"/>
        <v>42505.848067129627</v>
      </c>
      <c r="U4104" s="6">
        <f t="shared" si="323"/>
        <v>30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20"/>
        <v>10</v>
      </c>
      <c r="P4105" s="6">
        <f t="shared" si="324"/>
        <v>16.666666666666668</v>
      </c>
      <c r="Q4105" t="s">
        <v>8315</v>
      </c>
      <c r="R4105" t="s">
        <v>8316</v>
      </c>
      <c r="S4105" s="12">
        <f t="shared" si="321"/>
        <v>42188.83293981482</v>
      </c>
      <c r="T4105" s="12">
        <f t="shared" si="322"/>
        <v>42242.772222222222</v>
      </c>
      <c r="U4105" s="6">
        <f t="shared" si="323"/>
        <v>53.939282407402061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20"/>
        <v>21.366666666666667</v>
      </c>
      <c r="P4106" s="6">
        <f t="shared" si="324"/>
        <v>45.785714285714285</v>
      </c>
      <c r="Q4106" t="s">
        <v>8315</v>
      </c>
      <c r="R4106" t="s">
        <v>8316</v>
      </c>
      <c r="S4106" s="12">
        <f t="shared" si="321"/>
        <v>42640.278171296297</v>
      </c>
      <c r="T4106" s="12">
        <f t="shared" si="322"/>
        <v>42670.278171296297</v>
      </c>
      <c r="U4106" s="6">
        <f t="shared" si="323"/>
        <v>30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20"/>
        <v>6.9696969696969706</v>
      </c>
      <c r="P4107" s="6">
        <f t="shared" si="324"/>
        <v>383.33333333333331</v>
      </c>
      <c r="Q4107" t="s">
        <v>8315</v>
      </c>
      <c r="R4107" t="s">
        <v>8316</v>
      </c>
      <c r="S4107" s="12">
        <f t="shared" si="321"/>
        <v>42697.010520833333</v>
      </c>
      <c r="T4107" s="12">
        <f t="shared" si="322"/>
        <v>42730.010520833333</v>
      </c>
      <c r="U4107" s="6">
        <f t="shared" si="323"/>
        <v>33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20"/>
        <v>70.599999999999994</v>
      </c>
      <c r="P4108" s="6">
        <f t="shared" si="324"/>
        <v>106.96969696969697</v>
      </c>
      <c r="Q4108" t="s">
        <v>8315</v>
      </c>
      <c r="R4108" t="s">
        <v>8316</v>
      </c>
      <c r="S4108" s="12">
        <f t="shared" si="321"/>
        <v>42053.049375000002</v>
      </c>
      <c r="T4108" s="12">
        <f t="shared" si="322"/>
        <v>42096.041666666672</v>
      </c>
      <c r="U4108" s="6">
        <f t="shared" si="323"/>
        <v>42.992291666669189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20"/>
        <v>2.0500000000000003</v>
      </c>
      <c r="P4109" s="6">
        <f t="shared" si="324"/>
        <v>10.25</v>
      </c>
      <c r="Q4109" t="s">
        <v>8315</v>
      </c>
      <c r="R4109" t="s">
        <v>8316</v>
      </c>
      <c r="S4109" s="12">
        <f t="shared" si="321"/>
        <v>41883.916678240741</v>
      </c>
      <c r="T4109" s="12">
        <f t="shared" si="322"/>
        <v>41906.916678240741</v>
      </c>
      <c r="U4109" s="6">
        <f t="shared" si="323"/>
        <v>23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20"/>
        <v>1.9666666666666666</v>
      </c>
      <c r="P4110" s="6">
        <f t="shared" si="324"/>
        <v>59</v>
      </c>
      <c r="Q4110" t="s">
        <v>8315</v>
      </c>
      <c r="R4110" t="s">
        <v>8316</v>
      </c>
      <c r="S4110" s="12">
        <f t="shared" si="321"/>
        <v>42767.031678240746</v>
      </c>
      <c r="T4110" s="12">
        <f t="shared" si="322"/>
        <v>42797.208333333328</v>
      </c>
      <c r="U4110" s="6">
        <f t="shared" si="323"/>
        <v>30.176655092582223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20"/>
        <v>0</v>
      </c>
      <c r="P4111" s="6">
        <f t="shared" si="324"/>
        <v>0</v>
      </c>
      <c r="Q4111" t="s">
        <v>8315</v>
      </c>
      <c r="R4111" t="s">
        <v>8316</v>
      </c>
      <c r="S4111" s="12">
        <f t="shared" si="321"/>
        <v>42307.539398148147</v>
      </c>
      <c r="T4111" s="12">
        <f t="shared" si="322"/>
        <v>42337.581064814818</v>
      </c>
      <c r="U4111" s="6">
        <f t="shared" si="323"/>
        <v>30.041666666671517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20"/>
        <v>28.666666666666668</v>
      </c>
      <c r="P4112" s="6">
        <f t="shared" si="324"/>
        <v>14.333333333333334</v>
      </c>
      <c r="Q4112" t="s">
        <v>8315</v>
      </c>
      <c r="R4112" t="s">
        <v>8316</v>
      </c>
      <c r="S4112" s="12">
        <f t="shared" si="321"/>
        <v>42512.626747685179</v>
      </c>
      <c r="T4112" s="12">
        <f t="shared" si="322"/>
        <v>42572.626747685179</v>
      </c>
      <c r="U4112" s="6">
        <f t="shared" si="323"/>
        <v>60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20"/>
        <v>3.1333333333333333</v>
      </c>
      <c r="P4113" s="6">
        <f t="shared" si="324"/>
        <v>15.666666666666666</v>
      </c>
      <c r="Q4113" t="s">
        <v>8315</v>
      </c>
      <c r="R4113" t="s">
        <v>8316</v>
      </c>
      <c r="S4113" s="12">
        <f t="shared" si="321"/>
        <v>42029.135879629626</v>
      </c>
      <c r="T4113" s="12">
        <f t="shared" si="322"/>
        <v>42059.135879629626</v>
      </c>
      <c r="U4113" s="6">
        <f t="shared" si="323"/>
        <v>30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20"/>
        <v>0.04</v>
      </c>
      <c r="P4114" s="6">
        <f t="shared" si="324"/>
        <v>1</v>
      </c>
      <c r="Q4114" t="s">
        <v>8315</v>
      </c>
      <c r="R4114" t="s">
        <v>8316</v>
      </c>
      <c r="S4114" s="12">
        <f t="shared" si="321"/>
        <v>42400.946597222224</v>
      </c>
      <c r="T4114" s="12">
        <f t="shared" si="322"/>
        <v>42428</v>
      </c>
      <c r="U4114" s="6">
        <f t="shared" si="323"/>
        <v>27.053402777775773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20"/>
        <v>0.2</v>
      </c>
      <c r="P4115" s="6">
        <f t="shared" si="324"/>
        <v>1</v>
      </c>
      <c r="Q4115" t="s">
        <v>8315</v>
      </c>
      <c r="R4115" t="s">
        <v>8316</v>
      </c>
      <c r="S4115" s="12">
        <f t="shared" si="321"/>
        <v>42358.573182870372</v>
      </c>
      <c r="T4115" s="12">
        <f t="shared" si="322"/>
        <v>42377.273611111115</v>
      </c>
      <c r="U4115" s="6">
        <f t="shared" si="323"/>
        <v>18.700428240743349</v>
      </c>
    </row>
  </sheetData>
  <conditionalFormatting sqref="F1:F1048576">
    <cfRule type="containsText" dxfId="7" priority="2" operator="containsText" text="live">
      <formula>NOT(ISERROR(SEARCH("live",F1)))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failed">
      <formula>NOT(ISERROR(SEARCH("failed",F1)))</formula>
    </cfRule>
    <cfRule type="containsText" dxfId="4" priority="5" operator="containsText" text="successful">
      <formula>NOT(ISERROR(SEARCH("successful",F1)))</formula>
    </cfRule>
  </conditionalFormatting>
  <conditionalFormatting sqref="O1:O1048576 P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C109D-9B8E-46AD-B5C1-E83E690482C5}">
  <sheetPr codeName="Sheet5"/>
  <dimension ref="A1:T2186"/>
  <sheetViews>
    <sheetView topLeftCell="H4" zoomScale="130" zoomScaleNormal="130" workbookViewId="0">
      <selection activeCell="J5" sqref="J5"/>
    </sheetView>
  </sheetViews>
  <sheetFormatPr defaultRowHeight="14.4" x14ac:dyDescent="0.3"/>
  <cols>
    <col min="1" max="1" width="17" customWidth="1"/>
    <col min="2" max="2" width="20.5546875" customWidth="1"/>
    <col min="7" max="7" width="19.109375" customWidth="1"/>
    <col min="8" max="8" width="17.77734375" customWidth="1"/>
    <col min="11" max="11" width="17" customWidth="1"/>
    <col min="12" max="12" width="12.33203125" customWidth="1"/>
    <col min="13" max="14" width="10.5546875" customWidth="1"/>
    <col min="16" max="16" width="21.33203125" customWidth="1"/>
    <col min="17" max="17" width="8.88671875" customWidth="1"/>
    <col min="19" max="19" width="15.21875" customWidth="1"/>
  </cols>
  <sheetData>
    <row r="1" spans="1:20" x14ac:dyDescent="0.3">
      <c r="A1" s="14" t="s">
        <v>8218</v>
      </c>
      <c r="B1" s="14" t="s">
        <v>8262</v>
      </c>
      <c r="G1" s="1" t="s">
        <v>8218</v>
      </c>
      <c r="H1" s="1" t="s">
        <v>8262</v>
      </c>
      <c r="L1" s="14" t="s">
        <v>8219</v>
      </c>
      <c r="M1" s="14" t="s">
        <v>8221</v>
      </c>
      <c r="N1" s="14"/>
      <c r="P1" s="1" t="s">
        <v>8218</v>
      </c>
      <c r="Q1" s="1" t="s">
        <v>8216</v>
      </c>
      <c r="S1" s="14" t="s">
        <v>8218</v>
      </c>
      <c r="T1" s="14" t="s">
        <v>8216</v>
      </c>
    </row>
    <row r="2" spans="1:20" x14ac:dyDescent="0.3">
      <c r="A2" t="s">
        <v>8219</v>
      </c>
      <c r="B2">
        <v>182</v>
      </c>
      <c r="G2" t="s">
        <v>8221</v>
      </c>
      <c r="H2">
        <v>0</v>
      </c>
      <c r="K2" s="14" t="s">
        <v>8381</v>
      </c>
      <c r="L2" s="6">
        <f>AVERAGE(B2:B2186)</f>
        <v>194.42517162471395</v>
      </c>
      <c r="M2" s="6">
        <f>AVERAGE(H2:H1531)</f>
        <v>17.709803921568628</v>
      </c>
      <c r="N2" s="6"/>
      <c r="P2" t="s">
        <v>8221</v>
      </c>
      <c r="Q2">
        <v>5000</v>
      </c>
      <c r="S2" t="s">
        <v>8219</v>
      </c>
      <c r="T2">
        <v>8500</v>
      </c>
    </row>
    <row r="3" spans="1:20" x14ac:dyDescent="0.3">
      <c r="A3" t="s">
        <v>8219</v>
      </c>
      <c r="B3">
        <v>79</v>
      </c>
      <c r="G3" t="s">
        <v>8221</v>
      </c>
      <c r="H3">
        <v>1</v>
      </c>
      <c r="K3" s="14" t="s">
        <v>8382</v>
      </c>
      <c r="L3" s="6">
        <f>MEDIAN(B2:B2186)</f>
        <v>62</v>
      </c>
      <c r="M3" s="6">
        <f>MEDIAN(H2:H1531)</f>
        <v>4</v>
      </c>
      <c r="N3" s="6"/>
      <c r="P3" t="s">
        <v>8221</v>
      </c>
      <c r="Q3">
        <v>50000</v>
      </c>
      <c r="S3" t="s">
        <v>8219</v>
      </c>
      <c r="T3">
        <v>10275</v>
      </c>
    </row>
    <row r="4" spans="1:20" x14ac:dyDescent="0.3">
      <c r="A4" t="s">
        <v>8219</v>
      </c>
      <c r="B4">
        <v>35</v>
      </c>
      <c r="G4" t="s">
        <v>8221</v>
      </c>
      <c r="H4">
        <v>10</v>
      </c>
      <c r="K4" s="14" t="s">
        <v>8383</v>
      </c>
      <c r="L4" s="6">
        <f>MIN(B2:B2186)</f>
        <v>1</v>
      </c>
      <c r="M4" s="6">
        <f>MIN(H2:H1531)</f>
        <v>0</v>
      </c>
      <c r="N4" s="6"/>
      <c r="P4" t="s">
        <v>8221</v>
      </c>
      <c r="Q4">
        <v>2800</v>
      </c>
      <c r="S4" t="s">
        <v>8219</v>
      </c>
      <c r="T4">
        <v>500</v>
      </c>
    </row>
    <row r="5" spans="1:20" x14ac:dyDescent="0.3">
      <c r="A5" t="s">
        <v>8219</v>
      </c>
      <c r="B5">
        <v>150</v>
      </c>
      <c r="G5" t="s">
        <v>8221</v>
      </c>
      <c r="H5">
        <v>0</v>
      </c>
      <c r="K5" s="14" t="s">
        <v>8384</v>
      </c>
      <c r="L5" s="6">
        <f>MAX(B2:B2186)</f>
        <v>26457</v>
      </c>
      <c r="M5" s="6">
        <f>MAX(H2:H1531)</f>
        <v>1293</v>
      </c>
      <c r="N5" s="6"/>
      <c r="P5" t="s">
        <v>8221</v>
      </c>
      <c r="Q5">
        <v>2000000</v>
      </c>
      <c r="S5" t="s">
        <v>8219</v>
      </c>
      <c r="T5">
        <v>10000</v>
      </c>
    </row>
    <row r="6" spans="1:20" x14ac:dyDescent="0.3">
      <c r="A6" t="s">
        <v>8219</v>
      </c>
      <c r="B6">
        <v>284</v>
      </c>
      <c r="G6" t="s">
        <v>8221</v>
      </c>
      <c r="H6">
        <v>7</v>
      </c>
      <c r="K6" s="14" t="s">
        <v>8385</v>
      </c>
      <c r="L6" s="6">
        <f>_xlfn.VAR.P(B2:B2186)</f>
        <v>712840.9867348104</v>
      </c>
      <c r="M6" s="6">
        <f>_xlfn.VAR.P(H2:H1531)</f>
        <v>3773.2216685890044</v>
      </c>
      <c r="N6" s="6"/>
      <c r="P6" t="s">
        <v>8221</v>
      </c>
      <c r="Q6">
        <v>120000</v>
      </c>
      <c r="S6" t="s">
        <v>8219</v>
      </c>
      <c r="T6">
        <v>44000</v>
      </c>
    </row>
    <row r="7" spans="1:20" x14ac:dyDescent="0.3">
      <c r="A7" t="s">
        <v>8219</v>
      </c>
      <c r="B7">
        <v>47</v>
      </c>
      <c r="G7" t="s">
        <v>8221</v>
      </c>
      <c r="H7">
        <v>0</v>
      </c>
      <c r="K7" s="14" t="s">
        <v>8386</v>
      </c>
      <c r="L7" s="6">
        <f>_xlfn.STDEV.P(B2:B2186)</f>
        <v>844.29910975602149</v>
      </c>
      <c r="M7" s="6">
        <f>_xlfn.STDEV.P(H2:H1531)</f>
        <v>61.426555076684906</v>
      </c>
      <c r="N7" s="6"/>
      <c r="P7" t="s">
        <v>8221</v>
      </c>
      <c r="Q7">
        <v>17000</v>
      </c>
      <c r="S7" t="s">
        <v>8219</v>
      </c>
      <c r="T7">
        <v>3999</v>
      </c>
    </row>
    <row r="8" spans="1:20" x14ac:dyDescent="0.3">
      <c r="A8" t="s">
        <v>8219</v>
      </c>
      <c r="B8">
        <v>58</v>
      </c>
      <c r="G8" t="s">
        <v>8221</v>
      </c>
      <c r="H8">
        <v>1</v>
      </c>
      <c r="L8" s="6"/>
      <c r="M8" s="6"/>
      <c r="P8" t="s">
        <v>8221</v>
      </c>
      <c r="Q8">
        <v>5000</v>
      </c>
      <c r="S8" t="s">
        <v>8219</v>
      </c>
      <c r="T8">
        <v>8000</v>
      </c>
    </row>
    <row r="9" spans="1:20" x14ac:dyDescent="0.3">
      <c r="A9" t="s">
        <v>8219</v>
      </c>
      <c r="B9">
        <v>57</v>
      </c>
      <c r="G9" t="s">
        <v>8221</v>
      </c>
      <c r="H9">
        <v>2</v>
      </c>
      <c r="K9" s="14" t="s">
        <v>8391</v>
      </c>
      <c r="L9" s="15">
        <f>AVERAGE(T2:T2186)</f>
        <v>9866.9857254004583</v>
      </c>
      <c r="M9" s="15">
        <f>AVERAGE(Q2:Q1531)</f>
        <v>60556.391503267972</v>
      </c>
      <c r="P9" t="s">
        <v>8221</v>
      </c>
      <c r="Q9">
        <v>110000</v>
      </c>
      <c r="S9" t="s">
        <v>8219</v>
      </c>
      <c r="T9">
        <v>9000</v>
      </c>
    </row>
    <row r="10" spans="1:20" x14ac:dyDescent="0.3">
      <c r="A10" t="s">
        <v>8219</v>
      </c>
      <c r="B10">
        <v>12</v>
      </c>
      <c r="G10" t="s">
        <v>8221</v>
      </c>
      <c r="H10">
        <v>3</v>
      </c>
      <c r="K10" s="14" t="s">
        <v>8387</v>
      </c>
      <c r="L10" s="15">
        <f>MEDIAN((T2:T2186))</f>
        <v>3500</v>
      </c>
      <c r="M10" s="15">
        <f>MEDIAN(Q2:Q1531)</f>
        <v>8000</v>
      </c>
      <c r="P10" t="s">
        <v>8221</v>
      </c>
      <c r="Q10">
        <v>8000</v>
      </c>
      <c r="S10" t="s">
        <v>8219</v>
      </c>
      <c r="T10">
        <v>3500</v>
      </c>
    </row>
    <row r="11" spans="1:20" x14ac:dyDescent="0.3">
      <c r="A11" t="s">
        <v>8219</v>
      </c>
      <c r="B11">
        <v>20</v>
      </c>
      <c r="G11" t="s">
        <v>8221</v>
      </c>
      <c r="H11">
        <v>10</v>
      </c>
      <c r="P11" t="s">
        <v>8221</v>
      </c>
      <c r="Q11">
        <v>2500</v>
      </c>
      <c r="S11" t="s">
        <v>8219</v>
      </c>
      <c r="T11">
        <v>500</v>
      </c>
    </row>
    <row r="12" spans="1:20" x14ac:dyDescent="0.3">
      <c r="A12" t="s">
        <v>8219</v>
      </c>
      <c r="B12">
        <v>19</v>
      </c>
      <c r="G12" t="s">
        <v>8221</v>
      </c>
      <c r="H12">
        <v>10</v>
      </c>
      <c r="P12" t="s">
        <v>8221</v>
      </c>
      <c r="Q12">
        <v>10000</v>
      </c>
      <c r="S12" t="s">
        <v>8219</v>
      </c>
      <c r="T12">
        <v>3000</v>
      </c>
    </row>
    <row r="13" spans="1:20" x14ac:dyDescent="0.3">
      <c r="A13" t="s">
        <v>8219</v>
      </c>
      <c r="B13">
        <v>75</v>
      </c>
      <c r="G13" t="s">
        <v>8221</v>
      </c>
      <c r="H13">
        <v>1</v>
      </c>
      <c r="P13" t="s">
        <v>8221</v>
      </c>
      <c r="Q13">
        <v>50000</v>
      </c>
      <c r="S13" t="s">
        <v>8219</v>
      </c>
      <c r="T13">
        <v>5000</v>
      </c>
    </row>
    <row r="14" spans="1:20" x14ac:dyDescent="0.3">
      <c r="A14" t="s">
        <v>8219</v>
      </c>
      <c r="B14">
        <v>827</v>
      </c>
      <c r="G14" t="s">
        <v>8221</v>
      </c>
      <c r="H14">
        <v>0</v>
      </c>
      <c r="P14" t="s">
        <v>8221</v>
      </c>
      <c r="Q14">
        <v>95000</v>
      </c>
      <c r="S14" t="s">
        <v>8219</v>
      </c>
      <c r="T14">
        <v>30000</v>
      </c>
    </row>
    <row r="15" spans="1:20" x14ac:dyDescent="0.3">
      <c r="A15" t="s">
        <v>8219</v>
      </c>
      <c r="B15">
        <v>51</v>
      </c>
      <c r="G15" t="s">
        <v>8221</v>
      </c>
      <c r="H15">
        <v>0</v>
      </c>
      <c r="P15" t="s">
        <v>8221</v>
      </c>
      <c r="Q15">
        <v>1110</v>
      </c>
      <c r="S15" t="s">
        <v>8219</v>
      </c>
      <c r="T15">
        <v>3500</v>
      </c>
    </row>
    <row r="16" spans="1:20" x14ac:dyDescent="0.3">
      <c r="A16" t="s">
        <v>8219</v>
      </c>
      <c r="B16">
        <v>41</v>
      </c>
      <c r="G16" t="s">
        <v>8221</v>
      </c>
      <c r="H16">
        <v>0</v>
      </c>
      <c r="P16" t="s">
        <v>8221</v>
      </c>
      <c r="Q16">
        <v>6000</v>
      </c>
      <c r="S16" t="s">
        <v>8219</v>
      </c>
      <c r="T16">
        <v>6000</v>
      </c>
    </row>
    <row r="17" spans="1:20" x14ac:dyDescent="0.3">
      <c r="A17" t="s">
        <v>8219</v>
      </c>
      <c r="B17">
        <v>98</v>
      </c>
      <c r="G17" t="s">
        <v>8221</v>
      </c>
      <c r="H17">
        <v>26</v>
      </c>
      <c r="P17" t="s">
        <v>8221</v>
      </c>
      <c r="Q17">
        <v>20000</v>
      </c>
      <c r="S17" t="s">
        <v>8219</v>
      </c>
      <c r="T17">
        <v>2000</v>
      </c>
    </row>
    <row r="18" spans="1:20" x14ac:dyDescent="0.3">
      <c r="A18" t="s">
        <v>8219</v>
      </c>
      <c r="B18">
        <v>70</v>
      </c>
      <c r="G18" t="s">
        <v>8221</v>
      </c>
      <c r="H18">
        <v>0</v>
      </c>
      <c r="P18" t="s">
        <v>8221</v>
      </c>
      <c r="Q18">
        <v>1500</v>
      </c>
      <c r="S18" t="s">
        <v>8219</v>
      </c>
      <c r="T18">
        <v>12000</v>
      </c>
    </row>
    <row r="19" spans="1:20" x14ac:dyDescent="0.3">
      <c r="A19" t="s">
        <v>8219</v>
      </c>
      <c r="B19">
        <v>36</v>
      </c>
      <c r="G19" t="s">
        <v>8221</v>
      </c>
      <c r="H19">
        <v>7</v>
      </c>
      <c r="P19" t="s">
        <v>8221</v>
      </c>
      <c r="Q19">
        <v>450</v>
      </c>
      <c r="S19" t="s">
        <v>8219</v>
      </c>
      <c r="T19">
        <v>1500</v>
      </c>
    </row>
    <row r="20" spans="1:20" x14ac:dyDescent="0.3">
      <c r="A20" t="s">
        <v>8219</v>
      </c>
      <c r="B20">
        <v>342</v>
      </c>
      <c r="G20" t="s">
        <v>8221</v>
      </c>
      <c r="H20">
        <v>0</v>
      </c>
      <c r="P20" t="s">
        <v>8221</v>
      </c>
      <c r="Q20">
        <v>500000</v>
      </c>
      <c r="S20" t="s">
        <v>8219</v>
      </c>
      <c r="T20">
        <v>30000</v>
      </c>
    </row>
    <row r="21" spans="1:20" x14ac:dyDescent="0.3">
      <c r="A21" t="s">
        <v>8219</v>
      </c>
      <c r="B21">
        <v>22</v>
      </c>
      <c r="G21" t="s">
        <v>8221</v>
      </c>
      <c r="H21">
        <v>2</v>
      </c>
      <c r="P21" t="s">
        <v>8221</v>
      </c>
      <c r="Q21">
        <v>1000</v>
      </c>
      <c r="S21" t="s">
        <v>8219</v>
      </c>
      <c r="T21">
        <v>850</v>
      </c>
    </row>
    <row r="22" spans="1:20" x14ac:dyDescent="0.3">
      <c r="A22" t="s">
        <v>8219</v>
      </c>
      <c r="B22">
        <v>25</v>
      </c>
      <c r="G22" t="s">
        <v>8221</v>
      </c>
      <c r="H22">
        <v>13</v>
      </c>
      <c r="P22" t="s">
        <v>8221</v>
      </c>
      <c r="Q22">
        <v>1200</v>
      </c>
      <c r="S22" t="s">
        <v>8219</v>
      </c>
      <c r="T22">
        <v>2000</v>
      </c>
    </row>
    <row r="23" spans="1:20" x14ac:dyDescent="0.3">
      <c r="A23" t="s">
        <v>8219</v>
      </c>
      <c r="B23">
        <v>101</v>
      </c>
      <c r="G23" t="s">
        <v>8221</v>
      </c>
      <c r="H23">
        <v>4</v>
      </c>
      <c r="P23" t="s">
        <v>8221</v>
      </c>
      <c r="Q23">
        <v>3423</v>
      </c>
      <c r="S23" t="s">
        <v>8219</v>
      </c>
      <c r="T23">
        <v>18500</v>
      </c>
    </row>
    <row r="24" spans="1:20" x14ac:dyDescent="0.3">
      <c r="A24" t="s">
        <v>8219</v>
      </c>
      <c r="B24">
        <v>8</v>
      </c>
      <c r="G24" t="s">
        <v>8221</v>
      </c>
      <c r="H24">
        <v>0</v>
      </c>
      <c r="P24" t="s">
        <v>8221</v>
      </c>
      <c r="Q24">
        <v>1000</v>
      </c>
      <c r="S24" t="s">
        <v>8219</v>
      </c>
      <c r="T24">
        <v>350</v>
      </c>
    </row>
    <row r="25" spans="1:20" x14ac:dyDescent="0.3">
      <c r="A25" t="s">
        <v>8219</v>
      </c>
      <c r="B25">
        <v>23</v>
      </c>
      <c r="G25" t="s">
        <v>8221</v>
      </c>
      <c r="H25">
        <v>12</v>
      </c>
      <c r="P25" t="s">
        <v>8221</v>
      </c>
      <c r="Q25">
        <v>12500</v>
      </c>
      <c r="S25" t="s">
        <v>8219</v>
      </c>
      <c r="T25">
        <v>2000</v>
      </c>
    </row>
    <row r="26" spans="1:20" x14ac:dyDescent="0.3">
      <c r="A26" t="s">
        <v>8219</v>
      </c>
      <c r="B26">
        <v>574</v>
      </c>
      <c r="G26" t="s">
        <v>8221</v>
      </c>
      <c r="H26">
        <v>2</v>
      </c>
      <c r="P26" t="s">
        <v>8221</v>
      </c>
      <c r="Q26">
        <v>1500</v>
      </c>
      <c r="S26" t="s">
        <v>8219</v>
      </c>
      <c r="T26">
        <v>35000</v>
      </c>
    </row>
    <row r="27" spans="1:20" x14ac:dyDescent="0.3">
      <c r="A27" t="s">
        <v>8219</v>
      </c>
      <c r="B27">
        <v>14</v>
      </c>
      <c r="G27" t="s">
        <v>8221</v>
      </c>
      <c r="H27">
        <v>10</v>
      </c>
      <c r="P27" t="s">
        <v>8221</v>
      </c>
      <c r="Q27">
        <v>40000</v>
      </c>
      <c r="S27" t="s">
        <v>8219</v>
      </c>
      <c r="T27">
        <v>600</v>
      </c>
    </row>
    <row r="28" spans="1:20" x14ac:dyDescent="0.3">
      <c r="A28" t="s">
        <v>8219</v>
      </c>
      <c r="B28">
        <v>19</v>
      </c>
      <c r="G28" t="s">
        <v>8221</v>
      </c>
      <c r="H28">
        <v>0</v>
      </c>
      <c r="P28" t="s">
        <v>8221</v>
      </c>
      <c r="Q28">
        <v>5000</v>
      </c>
      <c r="S28" t="s">
        <v>8219</v>
      </c>
      <c r="T28">
        <v>1250</v>
      </c>
    </row>
    <row r="29" spans="1:20" x14ac:dyDescent="0.3">
      <c r="A29" t="s">
        <v>8219</v>
      </c>
      <c r="B29">
        <v>150</v>
      </c>
      <c r="G29" t="s">
        <v>8221</v>
      </c>
      <c r="H29">
        <v>5</v>
      </c>
      <c r="P29" t="s">
        <v>8221</v>
      </c>
      <c r="Q29">
        <v>5000</v>
      </c>
      <c r="S29" t="s">
        <v>8219</v>
      </c>
      <c r="T29">
        <v>20000</v>
      </c>
    </row>
    <row r="30" spans="1:20" x14ac:dyDescent="0.3">
      <c r="A30" t="s">
        <v>8219</v>
      </c>
      <c r="B30">
        <v>71</v>
      </c>
      <c r="G30" t="s">
        <v>8221</v>
      </c>
      <c r="H30">
        <v>0</v>
      </c>
      <c r="P30" t="s">
        <v>8221</v>
      </c>
      <c r="Q30">
        <v>1500</v>
      </c>
      <c r="S30" t="s">
        <v>8219</v>
      </c>
      <c r="T30">
        <v>12000</v>
      </c>
    </row>
    <row r="31" spans="1:20" x14ac:dyDescent="0.3">
      <c r="A31" t="s">
        <v>8219</v>
      </c>
      <c r="B31">
        <v>117</v>
      </c>
      <c r="G31" t="s">
        <v>8221</v>
      </c>
      <c r="H31">
        <v>5</v>
      </c>
      <c r="P31" t="s">
        <v>8221</v>
      </c>
      <c r="Q31">
        <v>500000</v>
      </c>
      <c r="S31" t="s">
        <v>8219</v>
      </c>
      <c r="T31">
        <v>3000</v>
      </c>
    </row>
    <row r="32" spans="1:20" x14ac:dyDescent="0.3">
      <c r="A32" t="s">
        <v>8219</v>
      </c>
      <c r="B32">
        <v>53</v>
      </c>
      <c r="G32" t="s">
        <v>8221</v>
      </c>
      <c r="H32">
        <v>1</v>
      </c>
      <c r="P32" t="s">
        <v>8221</v>
      </c>
      <c r="Q32">
        <v>12000</v>
      </c>
      <c r="S32" t="s">
        <v>8219</v>
      </c>
      <c r="T32">
        <v>4000</v>
      </c>
    </row>
    <row r="33" spans="1:20" x14ac:dyDescent="0.3">
      <c r="A33" t="s">
        <v>8219</v>
      </c>
      <c r="B33">
        <v>1</v>
      </c>
      <c r="G33" t="s">
        <v>8221</v>
      </c>
      <c r="H33">
        <v>3</v>
      </c>
      <c r="P33" t="s">
        <v>8221</v>
      </c>
      <c r="Q33">
        <v>5000</v>
      </c>
      <c r="S33" t="s">
        <v>8219</v>
      </c>
      <c r="T33">
        <v>13</v>
      </c>
    </row>
    <row r="34" spans="1:20" x14ac:dyDescent="0.3">
      <c r="A34" t="s">
        <v>8219</v>
      </c>
      <c r="B34">
        <v>89</v>
      </c>
      <c r="G34" t="s">
        <v>8221</v>
      </c>
      <c r="H34">
        <v>3</v>
      </c>
      <c r="P34" t="s">
        <v>8221</v>
      </c>
      <c r="Q34">
        <v>1000000</v>
      </c>
      <c r="S34" t="s">
        <v>8219</v>
      </c>
      <c r="T34">
        <v>28450</v>
      </c>
    </row>
    <row r="35" spans="1:20" x14ac:dyDescent="0.3">
      <c r="A35" t="s">
        <v>8219</v>
      </c>
      <c r="B35">
        <v>64</v>
      </c>
      <c r="G35" t="s">
        <v>8221</v>
      </c>
      <c r="H35">
        <v>0</v>
      </c>
      <c r="P35" t="s">
        <v>8221</v>
      </c>
      <c r="Q35">
        <v>1000</v>
      </c>
      <c r="S35" t="s">
        <v>8219</v>
      </c>
      <c r="T35">
        <v>5250</v>
      </c>
    </row>
    <row r="36" spans="1:20" x14ac:dyDescent="0.3">
      <c r="A36" t="s">
        <v>8219</v>
      </c>
      <c r="B36">
        <v>68</v>
      </c>
      <c r="G36" t="s">
        <v>8221</v>
      </c>
      <c r="H36">
        <v>3</v>
      </c>
      <c r="P36" t="s">
        <v>8221</v>
      </c>
      <c r="Q36">
        <v>2500</v>
      </c>
      <c r="S36" t="s">
        <v>8219</v>
      </c>
      <c r="T36">
        <v>2600</v>
      </c>
    </row>
    <row r="37" spans="1:20" x14ac:dyDescent="0.3">
      <c r="A37" t="s">
        <v>8219</v>
      </c>
      <c r="B37">
        <v>28</v>
      </c>
      <c r="G37" t="s">
        <v>8221</v>
      </c>
      <c r="H37">
        <v>0</v>
      </c>
      <c r="P37" t="s">
        <v>8221</v>
      </c>
      <c r="Q37">
        <v>2000000</v>
      </c>
      <c r="S37" t="s">
        <v>8219</v>
      </c>
      <c r="T37">
        <v>1000</v>
      </c>
    </row>
    <row r="38" spans="1:20" x14ac:dyDescent="0.3">
      <c r="A38" t="s">
        <v>8219</v>
      </c>
      <c r="B38">
        <v>44</v>
      </c>
      <c r="G38" t="s">
        <v>8221</v>
      </c>
      <c r="H38">
        <v>19</v>
      </c>
      <c r="P38" t="s">
        <v>8221</v>
      </c>
      <c r="Q38">
        <v>3500</v>
      </c>
      <c r="S38" t="s">
        <v>8219</v>
      </c>
      <c r="T38">
        <v>6000</v>
      </c>
    </row>
    <row r="39" spans="1:20" x14ac:dyDescent="0.3">
      <c r="A39" t="s">
        <v>8219</v>
      </c>
      <c r="B39">
        <v>253</v>
      </c>
      <c r="G39" t="s">
        <v>8221</v>
      </c>
      <c r="H39">
        <v>8</v>
      </c>
      <c r="P39" t="s">
        <v>8221</v>
      </c>
      <c r="Q39">
        <v>2500</v>
      </c>
      <c r="S39" t="s">
        <v>8219</v>
      </c>
      <c r="T39">
        <v>22000</v>
      </c>
    </row>
    <row r="40" spans="1:20" x14ac:dyDescent="0.3">
      <c r="A40" t="s">
        <v>8219</v>
      </c>
      <c r="B40">
        <v>66</v>
      </c>
      <c r="G40" t="s">
        <v>8221</v>
      </c>
      <c r="H40">
        <v>6</v>
      </c>
      <c r="P40" t="s">
        <v>8221</v>
      </c>
      <c r="Q40">
        <v>25000</v>
      </c>
      <c r="S40" t="s">
        <v>8219</v>
      </c>
      <c r="T40">
        <v>2500</v>
      </c>
    </row>
    <row r="41" spans="1:20" x14ac:dyDescent="0.3">
      <c r="A41" t="s">
        <v>8219</v>
      </c>
      <c r="B41">
        <v>217</v>
      </c>
      <c r="G41" t="s">
        <v>8221</v>
      </c>
      <c r="H41">
        <v>0</v>
      </c>
      <c r="P41" t="s">
        <v>8221</v>
      </c>
      <c r="Q41">
        <v>10000</v>
      </c>
      <c r="S41" t="s">
        <v>8219</v>
      </c>
      <c r="T41">
        <v>25000</v>
      </c>
    </row>
    <row r="42" spans="1:20" x14ac:dyDescent="0.3">
      <c r="A42" t="s">
        <v>8219</v>
      </c>
      <c r="B42">
        <v>16</v>
      </c>
      <c r="G42" t="s">
        <v>8221</v>
      </c>
      <c r="H42">
        <v>18</v>
      </c>
      <c r="P42" t="s">
        <v>8221</v>
      </c>
      <c r="Q42">
        <v>6000</v>
      </c>
      <c r="S42" t="s">
        <v>8219</v>
      </c>
      <c r="T42">
        <v>2000</v>
      </c>
    </row>
    <row r="43" spans="1:20" x14ac:dyDescent="0.3">
      <c r="A43" t="s">
        <v>8219</v>
      </c>
      <c r="B43">
        <v>19</v>
      </c>
      <c r="G43" t="s">
        <v>8221</v>
      </c>
      <c r="H43">
        <v>7</v>
      </c>
      <c r="P43" t="s">
        <v>8221</v>
      </c>
      <c r="Q43">
        <v>650</v>
      </c>
      <c r="S43" t="s">
        <v>8219</v>
      </c>
      <c r="T43">
        <v>2000</v>
      </c>
    </row>
    <row r="44" spans="1:20" x14ac:dyDescent="0.3">
      <c r="A44" t="s">
        <v>8219</v>
      </c>
      <c r="B44">
        <v>169</v>
      </c>
      <c r="G44" t="s">
        <v>8221</v>
      </c>
      <c r="H44">
        <v>0</v>
      </c>
      <c r="P44" t="s">
        <v>8221</v>
      </c>
      <c r="Q44">
        <v>6000</v>
      </c>
      <c r="S44" t="s">
        <v>8219</v>
      </c>
      <c r="T44">
        <v>14000</v>
      </c>
    </row>
    <row r="45" spans="1:20" x14ac:dyDescent="0.3">
      <c r="A45" t="s">
        <v>8219</v>
      </c>
      <c r="B45">
        <v>263</v>
      </c>
      <c r="G45" t="s">
        <v>8221</v>
      </c>
      <c r="H45">
        <v>8</v>
      </c>
      <c r="P45" t="s">
        <v>8221</v>
      </c>
      <c r="Q45">
        <v>2500</v>
      </c>
      <c r="S45" t="s">
        <v>8219</v>
      </c>
      <c r="T45">
        <v>10000</v>
      </c>
    </row>
    <row r="46" spans="1:20" x14ac:dyDescent="0.3">
      <c r="A46" t="s">
        <v>8219</v>
      </c>
      <c r="B46">
        <v>15</v>
      </c>
      <c r="G46" t="s">
        <v>8221</v>
      </c>
      <c r="H46">
        <v>1293</v>
      </c>
      <c r="P46" t="s">
        <v>8221</v>
      </c>
      <c r="Q46">
        <v>300000</v>
      </c>
      <c r="S46" t="s">
        <v>8219</v>
      </c>
      <c r="T46">
        <v>2000</v>
      </c>
    </row>
    <row r="47" spans="1:20" x14ac:dyDescent="0.3">
      <c r="A47" t="s">
        <v>8219</v>
      </c>
      <c r="B47">
        <v>61</v>
      </c>
      <c r="G47" t="s">
        <v>8221</v>
      </c>
      <c r="H47">
        <v>17</v>
      </c>
      <c r="P47" t="s">
        <v>8221</v>
      </c>
      <c r="Q47">
        <v>8000</v>
      </c>
      <c r="S47" t="s">
        <v>8219</v>
      </c>
      <c r="T47">
        <v>5000</v>
      </c>
    </row>
    <row r="48" spans="1:20" x14ac:dyDescent="0.3">
      <c r="A48" t="s">
        <v>8219</v>
      </c>
      <c r="B48">
        <v>45</v>
      </c>
      <c r="G48" t="s">
        <v>8221</v>
      </c>
      <c r="H48">
        <v>0</v>
      </c>
      <c r="P48" t="s">
        <v>8221</v>
      </c>
      <c r="Q48">
        <v>12700</v>
      </c>
      <c r="S48" t="s">
        <v>8219</v>
      </c>
      <c r="T48">
        <v>8400</v>
      </c>
    </row>
    <row r="49" spans="1:20" x14ac:dyDescent="0.3">
      <c r="A49" t="s">
        <v>8219</v>
      </c>
      <c r="B49">
        <v>70</v>
      </c>
      <c r="G49" t="s">
        <v>8221</v>
      </c>
      <c r="H49">
        <v>13</v>
      </c>
      <c r="P49" t="s">
        <v>8221</v>
      </c>
      <c r="Q49">
        <v>14000</v>
      </c>
      <c r="S49" t="s">
        <v>8219</v>
      </c>
      <c r="T49">
        <v>5000</v>
      </c>
    </row>
    <row r="50" spans="1:20" x14ac:dyDescent="0.3">
      <c r="A50" t="s">
        <v>8219</v>
      </c>
      <c r="B50">
        <v>38</v>
      </c>
      <c r="G50" t="s">
        <v>8221</v>
      </c>
      <c r="H50">
        <v>0</v>
      </c>
      <c r="P50" t="s">
        <v>8221</v>
      </c>
      <c r="Q50">
        <v>50000</v>
      </c>
      <c r="S50" t="s">
        <v>8219</v>
      </c>
      <c r="T50">
        <v>2000</v>
      </c>
    </row>
    <row r="51" spans="1:20" x14ac:dyDescent="0.3">
      <c r="A51" t="s">
        <v>8219</v>
      </c>
      <c r="B51">
        <v>87</v>
      </c>
      <c r="G51" t="s">
        <v>8221</v>
      </c>
      <c r="H51">
        <v>0</v>
      </c>
      <c r="P51" t="s">
        <v>8221</v>
      </c>
      <c r="Q51">
        <v>25000</v>
      </c>
      <c r="S51" t="s">
        <v>8219</v>
      </c>
      <c r="T51">
        <v>12000</v>
      </c>
    </row>
    <row r="52" spans="1:20" x14ac:dyDescent="0.3">
      <c r="A52" t="s">
        <v>8219</v>
      </c>
      <c r="B52">
        <v>22</v>
      </c>
      <c r="G52" t="s">
        <v>8221</v>
      </c>
      <c r="H52">
        <v>33</v>
      </c>
      <c r="P52" t="s">
        <v>8221</v>
      </c>
      <c r="Q52">
        <v>12000</v>
      </c>
      <c r="S52" t="s">
        <v>8219</v>
      </c>
      <c r="T52">
        <v>600</v>
      </c>
    </row>
    <row r="53" spans="1:20" x14ac:dyDescent="0.3">
      <c r="A53" t="s">
        <v>8219</v>
      </c>
      <c r="B53">
        <v>119</v>
      </c>
      <c r="G53" t="s">
        <v>8221</v>
      </c>
      <c r="H53">
        <v>12</v>
      </c>
      <c r="P53" t="s">
        <v>8221</v>
      </c>
      <c r="Q53">
        <v>5000</v>
      </c>
      <c r="S53" t="s">
        <v>8219</v>
      </c>
      <c r="T53">
        <v>11000</v>
      </c>
    </row>
    <row r="54" spans="1:20" x14ac:dyDescent="0.3">
      <c r="A54" t="s">
        <v>8219</v>
      </c>
      <c r="B54">
        <v>52</v>
      </c>
      <c r="G54" t="s">
        <v>8221</v>
      </c>
      <c r="H54">
        <v>1</v>
      </c>
      <c r="P54" t="s">
        <v>8221</v>
      </c>
      <c r="Q54">
        <v>6300</v>
      </c>
      <c r="S54" t="s">
        <v>8219</v>
      </c>
      <c r="T54">
        <v>10000</v>
      </c>
    </row>
    <row r="55" spans="1:20" x14ac:dyDescent="0.3">
      <c r="A55" t="s">
        <v>8219</v>
      </c>
      <c r="B55">
        <v>117</v>
      </c>
      <c r="G55" t="s">
        <v>8221</v>
      </c>
      <c r="H55">
        <v>1</v>
      </c>
      <c r="P55" t="s">
        <v>8221</v>
      </c>
      <c r="Q55">
        <v>50000</v>
      </c>
      <c r="S55" t="s">
        <v>8219</v>
      </c>
      <c r="T55">
        <v>3000</v>
      </c>
    </row>
    <row r="56" spans="1:20" x14ac:dyDescent="0.3">
      <c r="A56" t="s">
        <v>8219</v>
      </c>
      <c r="B56">
        <v>52</v>
      </c>
      <c r="G56" t="s">
        <v>8221</v>
      </c>
      <c r="H56">
        <v>1</v>
      </c>
      <c r="P56" t="s">
        <v>8221</v>
      </c>
      <c r="Q56">
        <v>12500</v>
      </c>
      <c r="S56" t="s">
        <v>8219</v>
      </c>
      <c r="T56">
        <v>10000</v>
      </c>
    </row>
    <row r="57" spans="1:20" x14ac:dyDescent="0.3">
      <c r="A57" t="s">
        <v>8219</v>
      </c>
      <c r="B57">
        <v>86</v>
      </c>
      <c r="G57" t="s">
        <v>8221</v>
      </c>
      <c r="H57">
        <v>1</v>
      </c>
      <c r="P57" t="s">
        <v>8221</v>
      </c>
      <c r="Q57">
        <v>4400</v>
      </c>
      <c r="S57" t="s">
        <v>8219</v>
      </c>
      <c r="T57">
        <v>8600</v>
      </c>
    </row>
    <row r="58" spans="1:20" x14ac:dyDescent="0.3">
      <c r="A58" t="s">
        <v>8219</v>
      </c>
      <c r="B58">
        <v>174</v>
      </c>
      <c r="G58" t="s">
        <v>8221</v>
      </c>
      <c r="H58">
        <v>84</v>
      </c>
      <c r="P58" t="s">
        <v>8221</v>
      </c>
      <c r="Q58">
        <v>50000</v>
      </c>
      <c r="S58" t="s">
        <v>8219</v>
      </c>
      <c r="T58">
        <v>8000</v>
      </c>
    </row>
    <row r="59" spans="1:20" x14ac:dyDescent="0.3">
      <c r="A59" t="s">
        <v>8219</v>
      </c>
      <c r="B59">
        <v>69</v>
      </c>
      <c r="G59" t="s">
        <v>8221</v>
      </c>
      <c r="H59">
        <v>38</v>
      </c>
      <c r="P59" t="s">
        <v>8221</v>
      </c>
      <c r="Q59">
        <v>100000</v>
      </c>
      <c r="S59" t="s">
        <v>8219</v>
      </c>
      <c r="T59">
        <v>15000</v>
      </c>
    </row>
    <row r="60" spans="1:20" x14ac:dyDescent="0.3">
      <c r="A60" t="s">
        <v>8219</v>
      </c>
      <c r="B60">
        <v>75</v>
      </c>
      <c r="G60" t="s">
        <v>8221</v>
      </c>
      <c r="H60">
        <v>1</v>
      </c>
      <c r="P60" t="s">
        <v>8221</v>
      </c>
      <c r="Q60">
        <v>5000</v>
      </c>
      <c r="S60" t="s">
        <v>8219</v>
      </c>
      <c r="T60">
        <v>10000</v>
      </c>
    </row>
    <row r="61" spans="1:20" x14ac:dyDescent="0.3">
      <c r="A61" t="s">
        <v>8219</v>
      </c>
      <c r="B61">
        <v>33</v>
      </c>
      <c r="G61" t="s">
        <v>8221</v>
      </c>
      <c r="H61">
        <v>76</v>
      </c>
      <c r="P61" t="s">
        <v>8221</v>
      </c>
      <c r="Q61">
        <v>50000</v>
      </c>
      <c r="S61" t="s">
        <v>8219</v>
      </c>
      <c r="T61">
        <v>20000</v>
      </c>
    </row>
    <row r="62" spans="1:20" x14ac:dyDescent="0.3">
      <c r="A62" t="s">
        <v>8219</v>
      </c>
      <c r="B62">
        <v>108</v>
      </c>
      <c r="G62" t="s">
        <v>8221</v>
      </c>
      <c r="H62">
        <v>3</v>
      </c>
      <c r="P62" t="s">
        <v>8221</v>
      </c>
      <c r="Q62">
        <v>50000</v>
      </c>
      <c r="S62" t="s">
        <v>8219</v>
      </c>
      <c r="T62">
        <v>4500</v>
      </c>
    </row>
    <row r="63" spans="1:20" x14ac:dyDescent="0.3">
      <c r="A63" t="s">
        <v>8219</v>
      </c>
      <c r="B63">
        <v>23</v>
      </c>
      <c r="G63" t="s">
        <v>8221</v>
      </c>
      <c r="H63">
        <v>0</v>
      </c>
      <c r="P63" t="s">
        <v>8221</v>
      </c>
      <c r="Q63">
        <v>50000</v>
      </c>
      <c r="S63" t="s">
        <v>8219</v>
      </c>
      <c r="T63">
        <v>5000</v>
      </c>
    </row>
    <row r="64" spans="1:20" x14ac:dyDescent="0.3">
      <c r="A64" t="s">
        <v>8219</v>
      </c>
      <c r="B64">
        <v>48</v>
      </c>
      <c r="G64" t="s">
        <v>8221</v>
      </c>
      <c r="H64">
        <v>2</v>
      </c>
      <c r="P64" t="s">
        <v>8221</v>
      </c>
      <c r="Q64">
        <v>1000</v>
      </c>
      <c r="S64" t="s">
        <v>8219</v>
      </c>
      <c r="T64">
        <v>3000</v>
      </c>
    </row>
    <row r="65" spans="1:20" x14ac:dyDescent="0.3">
      <c r="A65" t="s">
        <v>8219</v>
      </c>
      <c r="B65">
        <v>64</v>
      </c>
      <c r="G65" t="s">
        <v>8221</v>
      </c>
      <c r="H65">
        <v>0</v>
      </c>
      <c r="P65" t="s">
        <v>8221</v>
      </c>
      <c r="Q65">
        <v>1500000</v>
      </c>
      <c r="S65" t="s">
        <v>8219</v>
      </c>
      <c r="T65">
        <v>2000</v>
      </c>
    </row>
    <row r="66" spans="1:20" x14ac:dyDescent="0.3">
      <c r="A66" t="s">
        <v>8219</v>
      </c>
      <c r="B66">
        <v>24</v>
      </c>
      <c r="G66" t="s">
        <v>8221</v>
      </c>
      <c r="H66">
        <v>0</v>
      </c>
      <c r="P66" t="s">
        <v>8221</v>
      </c>
      <c r="Q66">
        <v>6000000</v>
      </c>
      <c r="S66" t="s">
        <v>8219</v>
      </c>
      <c r="T66">
        <v>1200</v>
      </c>
    </row>
    <row r="67" spans="1:20" x14ac:dyDescent="0.3">
      <c r="A67" t="s">
        <v>8219</v>
      </c>
      <c r="B67">
        <v>57</v>
      </c>
      <c r="G67" t="s">
        <v>8221</v>
      </c>
      <c r="H67">
        <v>0</v>
      </c>
      <c r="P67" t="s">
        <v>8221</v>
      </c>
      <c r="Q67">
        <v>200</v>
      </c>
      <c r="S67" t="s">
        <v>8219</v>
      </c>
      <c r="T67">
        <v>7000</v>
      </c>
    </row>
    <row r="68" spans="1:20" x14ac:dyDescent="0.3">
      <c r="A68" t="s">
        <v>8219</v>
      </c>
      <c r="B68">
        <v>26</v>
      </c>
      <c r="G68" t="s">
        <v>8221</v>
      </c>
      <c r="H68">
        <v>2</v>
      </c>
      <c r="P68" t="s">
        <v>8221</v>
      </c>
      <c r="Q68">
        <v>29000</v>
      </c>
      <c r="S68" t="s">
        <v>8219</v>
      </c>
      <c r="T68">
        <v>2000</v>
      </c>
    </row>
    <row r="69" spans="1:20" x14ac:dyDescent="0.3">
      <c r="A69" t="s">
        <v>8219</v>
      </c>
      <c r="B69">
        <v>20</v>
      </c>
      <c r="G69" t="s">
        <v>8221</v>
      </c>
      <c r="H69">
        <v>0</v>
      </c>
      <c r="P69" t="s">
        <v>8221</v>
      </c>
      <c r="Q69">
        <v>28000</v>
      </c>
      <c r="S69" t="s">
        <v>8219</v>
      </c>
      <c r="T69">
        <v>2000</v>
      </c>
    </row>
    <row r="70" spans="1:20" x14ac:dyDescent="0.3">
      <c r="A70" t="s">
        <v>8219</v>
      </c>
      <c r="B70">
        <v>36</v>
      </c>
      <c r="G70" t="s">
        <v>8221</v>
      </c>
      <c r="H70">
        <v>0</v>
      </c>
      <c r="P70" t="s">
        <v>8221</v>
      </c>
      <c r="Q70">
        <v>8000</v>
      </c>
      <c r="S70" t="s">
        <v>8219</v>
      </c>
      <c r="T70">
        <v>600</v>
      </c>
    </row>
    <row r="71" spans="1:20" x14ac:dyDescent="0.3">
      <c r="A71" t="s">
        <v>8219</v>
      </c>
      <c r="B71">
        <v>178</v>
      </c>
      <c r="G71" t="s">
        <v>8221</v>
      </c>
      <c r="H71">
        <v>0</v>
      </c>
      <c r="P71" t="s">
        <v>8221</v>
      </c>
      <c r="Q71">
        <v>3000</v>
      </c>
      <c r="S71" t="s">
        <v>8219</v>
      </c>
      <c r="T71">
        <v>10000</v>
      </c>
    </row>
    <row r="72" spans="1:20" x14ac:dyDescent="0.3">
      <c r="A72" t="s">
        <v>8219</v>
      </c>
      <c r="B72">
        <v>17</v>
      </c>
      <c r="G72" t="s">
        <v>8221</v>
      </c>
      <c r="H72">
        <v>2</v>
      </c>
      <c r="P72" t="s">
        <v>8221</v>
      </c>
      <c r="Q72">
        <v>15000</v>
      </c>
      <c r="S72" t="s">
        <v>8219</v>
      </c>
      <c r="T72">
        <v>500</v>
      </c>
    </row>
    <row r="73" spans="1:20" x14ac:dyDescent="0.3">
      <c r="A73" t="s">
        <v>8219</v>
      </c>
      <c r="B73">
        <v>32</v>
      </c>
      <c r="G73" t="s">
        <v>8221</v>
      </c>
      <c r="H73">
        <v>0</v>
      </c>
      <c r="P73" t="s">
        <v>8221</v>
      </c>
      <c r="Q73">
        <v>1500000</v>
      </c>
      <c r="S73" t="s">
        <v>8219</v>
      </c>
      <c r="T73">
        <v>1800</v>
      </c>
    </row>
    <row r="74" spans="1:20" x14ac:dyDescent="0.3">
      <c r="A74" t="s">
        <v>8219</v>
      </c>
      <c r="B74">
        <v>41</v>
      </c>
      <c r="G74" t="s">
        <v>8221</v>
      </c>
      <c r="H74">
        <v>7</v>
      </c>
      <c r="P74" t="s">
        <v>8221</v>
      </c>
      <c r="Q74">
        <v>4000</v>
      </c>
      <c r="S74" t="s">
        <v>8219</v>
      </c>
      <c r="T74">
        <v>2200</v>
      </c>
    </row>
    <row r="75" spans="1:20" x14ac:dyDescent="0.3">
      <c r="A75" t="s">
        <v>8219</v>
      </c>
      <c r="B75">
        <v>18</v>
      </c>
      <c r="G75" t="s">
        <v>8221</v>
      </c>
      <c r="H75">
        <v>0</v>
      </c>
      <c r="P75" t="s">
        <v>8221</v>
      </c>
      <c r="Q75">
        <v>350000</v>
      </c>
      <c r="S75" t="s">
        <v>8219</v>
      </c>
      <c r="T75">
        <v>900</v>
      </c>
    </row>
    <row r="76" spans="1:20" x14ac:dyDescent="0.3">
      <c r="A76" t="s">
        <v>8219</v>
      </c>
      <c r="B76">
        <v>29</v>
      </c>
      <c r="G76" t="s">
        <v>8221</v>
      </c>
      <c r="H76">
        <v>5</v>
      </c>
      <c r="P76" t="s">
        <v>8221</v>
      </c>
      <c r="Q76">
        <v>1000</v>
      </c>
      <c r="S76" t="s">
        <v>8219</v>
      </c>
      <c r="T76">
        <v>500</v>
      </c>
    </row>
    <row r="77" spans="1:20" x14ac:dyDescent="0.3">
      <c r="A77" t="s">
        <v>8219</v>
      </c>
      <c r="B77">
        <v>47</v>
      </c>
      <c r="G77" t="s">
        <v>8221</v>
      </c>
      <c r="H77">
        <v>0</v>
      </c>
      <c r="P77" t="s">
        <v>8221</v>
      </c>
      <c r="Q77">
        <v>10000</v>
      </c>
      <c r="S77" t="s">
        <v>8219</v>
      </c>
      <c r="T77">
        <v>3500</v>
      </c>
    </row>
    <row r="78" spans="1:20" x14ac:dyDescent="0.3">
      <c r="A78" t="s">
        <v>8219</v>
      </c>
      <c r="B78">
        <v>15</v>
      </c>
      <c r="G78" t="s">
        <v>8221</v>
      </c>
      <c r="H78">
        <v>0</v>
      </c>
      <c r="P78" t="s">
        <v>8221</v>
      </c>
      <c r="Q78">
        <v>150000</v>
      </c>
      <c r="S78" t="s">
        <v>8219</v>
      </c>
      <c r="T78">
        <v>300</v>
      </c>
    </row>
    <row r="79" spans="1:20" x14ac:dyDescent="0.3">
      <c r="A79" t="s">
        <v>8219</v>
      </c>
      <c r="B79">
        <v>26</v>
      </c>
      <c r="G79" t="s">
        <v>8221</v>
      </c>
      <c r="H79">
        <v>1</v>
      </c>
      <c r="P79" t="s">
        <v>8221</v>
      </c>
      <c r="Q79">
        <v>15000</v>
      </c>
      <c r="S79" t="s">
        <v>8219</v>
      </c>
      <c r="T79">
        <v>400</v>
      </c>
    </row>
    <row r="80" spans="1:20" x14ac:dyDescent="0.3">
      <c r="A80" t="s">
        <v>8219</v>
      </c>
      <c r="B80">
        <v>35</v>
      </c>
      <c r="G80" t="s">
        <v>8221</v>
      </c>
      <c r="H80">
        <v>0</v>
      </c>
      <c r="P80" t="s">
        <v>8221</v>
      </c>
      <c r="Q80">
        <v>26000</v>
      </c>
      <c r="S80" t="s">
        <v>8219</v>
      </c>
      <c r="T80">
        <v>50</v>
      </c>
    </row>
    <row r="81" spans="1:20" x14ac:dyDescent="0.3">
      <c r="A81" t="s">
        <v>8219</v>
      </c>
      <c r="B81">
        <v>41</v>
      </c>
      <c r="G81" t="s">
        <v>8221</v>
      </c>
      <c r="H81">
        <v>5</v>
      </c>
      <c r="P81" t="s">
        <v>8221</v>
      </c>
      <c r="Q81">
        <v>1000</v>
      </c>
      <c r="S81" t="s">
        <v>8219</v>
      </c>
      <c r="T81">
        <v>1300</v>
      </c>
    </row>
    <row r="82" spans="1:20" x14ac:dyDescent="0.3">
      <c r="A82" t="s">
        <v>8219</v>
      </c>
      <c r="B82">
        <v>47</v>
      </c>
      <c r="G82" t="s">
        <v>8221</v>
      </c>
      <c r="H82">
        <v>3</v>
      </c>
      <c r="P82" t="s">
        <v>8221</v>
      </c>
      <c r="Q82">
        <v>3300</v>
      </c>
      <c r="S82" t="s">
        <v>8219</v>
      </c>
      <c r="T82">
        <v>12000</v>
      </c>
    </row>
    <row r="83" spans="1:20" x14ac:dyDescent="0.3">
      <c r="A83" t="s">
        <v>8219</v>
      </c>
      <c r="B83">
        <v>28</v>
      </c>
      <c r="G83" t="s">
        <v>8221</v>
      </c>
      <c r="H83">
        <v>6</v>
      </c>
      <c r="P83" t="s">
        <v>8221</v>
      </c>
      <c r="Q83">
        <v>15000</v>
      </c>
      <c r="S83" t="s">
        <v>8219</v>
      </c>
      <c r="T83">
        <v>750</v>
      </c>
    </row>
    <row r="84" spans="1:20" x14ac:dyDescent="0.3">
      <c r="A84" t="s">
        <v>8219</v>
      </c>
      <c r="B84">
        <v>100</v>
      </c>
      <c r="G84" t="s">
        <v>8221</v>
      </c>
      <c r="H84">
        <v>12</v>
      </c>
      <c r="P84" t="s">
        <v>8221</v>
      </c>
      <c r="Q84">
        <v>40000</v>
      </c>
      <c r="S84" t="s">
        <v>8219</v>
      </c>
      <c r="T84">
        <v>4000</v>
      </c>
    </row>
    <row r="85" spans="1:20" x14ac:dyDescent="0.3">
      <c r="A85" t="s">
        <v>8219</v>
      </c>
      <c r="B85">
        <v>13</v>
      </c>
      <c r="G85" t="s">
        <v>8221</v>
      </c>
      <c r="H85">
        <v>13</v>
      </c>
      <c r="P85" t="s">
        <v>8221</v>
      </c>
      <c r="Q85">
        <v>20000</v>
      </c>
      <c r="S85" t="s">
        <v>8219</v>
      </c>
      <c r="T85">
        <v>200</v>
      </c>
    </row>
    <row r="86" spans="1:20" x14ac:dyDescent="0.3">
      <c r="A86" t="s">
        <v>8219</v>
      </c>
      <c r="B86">
        <v>7</v>
      </c>
      <c r="G86" t="s">
        <v>8221</v>
      </c>
      <c r="H86">
        <v>5</v>
      </c>
      <c r="P86" t="s">
        <v>8221</v>
      </c>
      <c r="Q86">
        <v>3000</v>
      </c>
      <c r="S86" t="s">
        <v>8219</v>
      </c>
      <c r="T86">
        <v>500</v>
      </c>
    </row>
    <row r="87" spans="1:20" x14ac:dyDescent="0.3">
      <c r="A87" t="s">
        <v>8219</v>
      </c>
      <c r="B87">
        <v>21</v>
      </c>
      <c r="G87" t="s">
        <v>8221</v>
      </c>
      <c r="H87">
        <v>2</v>
      </c>
      <c r="P87" t="s">
        <v>8221</v>
      </c>
      <c r="Q87">
        <v>50000</v>
      </c>
      <c r="S87" t="s">
        <v>8219</v>
      </c>
      <c r="T87">
        <v>1200</v>
      </c>
    </row>
    <row r="88" spans="1:20" x14ac:dyDescent="0.3">
      <c r="A88" t="s">
        <v>8219</v>
      </c>
      <c r="B88">
        <v>17</v>
      </c>
      <c r="G88" t="s">
        <v>8221</v>
      </c>
      <c r="H88">
        <v>8</v>
      </c>
      <c r="P88" t="s">
        <v>8221</v>
      </c>
      <c r="Q88">
        <v>10000</v>
      </c>
      <c r="S88" t="s">
        <v>8219</v>
      </c>
      <c r="T88">
        <v>6000</v>
      </c>
    </row>
    <row r="89" spans="1:20" x14ac:dyDescent="0.3">
      <c r="A89" t="s">
        <v>8219</v>
      </c>
      <c r="B89">
        <v>25</v>
      </c>
      <c r="G89" t="s">
        <v>8221</v>
      </c>
      <c r="H89">
        <v>0</v>
      </c>
      <c r="P89" t="s">
        <v>8221</v>
      </c>
      <c r="Q89">
        <v>6500</v>
      </c>
      <c r="S89" t="s">
        <v>8219</v>
      </c>
      <c r="T89">
        <v>2500</v>
      </c>
    </row>
    <row r="90" spans="1:20" x14ac:dyDescent="0.3">
      <c r="A90" t="s">
        <v>8219</v>
      </c>
      <c r="B90">
        <v>60</v>
      </c>
      <c r="G90" t="s">
        <v>8221</v>
      </c>
      <c r="H90">
        <v>13</v>
      </c>
      <c r="P90" t="s">
        <v>8221</v>
      </c>
      <c r="Q90">
        <v>12000</v>
      </c>
      <c r="S90" t="s">
        <v>8219</v>
      </c>
      <c r="T90">
        <v>3500</v>
      </c>
    </row>
    <row r="91" spans="1:20" x14ac:dyDescent="0.3">
      <c r="A91" t="s">
        <v>8219</v>
      </c>
      <c r="B91">
        <v>56</v>
      </c>
      <c r="G91" t="s">
        <v>8221</v>
      </c>
      <c r="H91">
        <v>0</v>
      </c>
      <c r="P91" t="s">
        <v>8221</v>
      </c>
      <c r="Q91">
        <v>5000</v>
      </c>
      <c r="S91" t="s">
        <v>8219</v>
      </c>
      <c r="T91">
        <v>6000</v>
      </c>
    </row>
    <row r="92" spans="1:20" x14ac:dyDescent="0.3">
      <c r="A92" t="s">
        <v>8219</v>
      </c>
      <c r="B92">
        <v>16</v>
      </c>
      <c r="G92" t="s">
        <v>8221</v>
      </c>
      <c r="H92">
        <v>5</v>
      </c>
      <c r="P92" t="s">
        <v>8221</v>
      </c>
      <c r="Q92">
        <v>1000</v>
      </c>
      <c r="S92" t="s">
        <v>8219</v>
      </c>
      <c r="T92">
        <v>500</v>
      </c>
    </row>
    <row r="93" spans="1:20" x14ac:dyDescent="0.3">
      <c r="A93" t="s">
        <v>8219</v>
      </c>
      <c r="B93">
        <v>46</v>
      </c>
      <c r="G93" t="s">
        <v>8221</v>
      </c>
      <c r="H93">
        <v>8</v>
      </c>
      <c r="P93" t="s">
        <v>8221</v>
      </c>
      <c r="Q93">
        <v>3000</v>
      </c>
      <c r="S93" t="s">
        <v>8219</v>
      </c>
      <c r="T93">
        <v>3000</v>
      </c>
    </row>
    <row r="94" spans="1:20" x14ac:dyDescent="0.3">
      <c r="A94" t="s">
        <v>8219</v>
      </c>
      <c r="B94">
        <v>43</v>
      </c>
      <c r="G94" t="s">
        <v>8221</v>
      </c>
      <c r="H94">
        <v>8</v>
      </c>
      <c r="P94" t="s">
        <v>8221</v>
      </c>
      <c r="Q94">
        <v>6000</v>
      </c>
      <c r="S94" t="s">
        <v>8219</v>
      </c>
      <c r="T94">
        <v>5000</v>
      </c>
    </row>
    <row r="95" spans="1:20" x14ac:dyDescent="0.3">
      <c r="A95" t="s">
        <v>8219</v>
      </c>
      <c r="B95">
        <v>15</v>
      </c>
      <c r="G95" t="s">
        <v>8221</v>
      </c>
      <c r="H95">
        <v>0</v>
      </c>
      <c r="P95" t="s">
        <v>8221</v>
      </c>
      <c r="Q95">
        <v>3000</v>
      </c>
      <c r="S95" t="s">
        <v>8219</v>
      </c>
      <c r="T95">
        <v>1000</v>
      </c>
    </row>
    <row r="96" spans="1:20" x14ac:dyDescent="0.3">
      <c r="A96" t="s">
        <v>8219</v>
      </c>
      <c r="B96">
        <v>12</v>
      </c>
      <c r="G96" t="s">
        <v>8221</v>
      </c>
      <c r="H96">
        <v>2</v>
      </c>
      <c r="P96" t="s">
        <v>8221</v>
      </c>
      <c r="Q96">
        <v>2500</v>
      </c>
      <c r="S96" t="s">
        <v>8219</v>
      </c>
      <c r="T96">
        <v>250</v>
      </c>
    </row>
    <row r="97" spans="1:20" x14ac:dyDescent="0.3">
      <c r="A97" t="s">
        <v>8219</v>
      </c>
      <c r="B97">
        <v>21</v>
      </c>
      <c r="G97" t="s">
        <v>8221</v>
      </c>
      <c r="H97">
        <v>3</v>
      </c>
      <c r="P97" t="s">
        <v>8221</v>
      </c>
      <c r="Q97">
        <v>110000</v>
      </c>
      <c r="S97" t="s">
        <v>8219</v>
      </c>
      <c r="T97">
        <v>350</v>
      </c>
    </row>
    <row r="98" spans="1:20" x14ac:dyDescent="0.3">
      <c r="A98" t="s">
        <v>8219</v>
      </c>
      <c r="B98">
        <v>34</v>
      </c>
      <c r="G98" t="s">
        <v>8221</v>
      </c>
      <c r="H98">
        <v>0</v>
      </c>
      <c r="P98" t="s">
        <v>8221</v>
      </c>
      <c r="Q98">
        <v>1000</v>
      </c>
      <c r="S98" t="s">
        <v>8219</v>
      </c>
      <c r="T98">
        <v>1500</v>
      </c>
    </row>
    <row r="99" spans="1:20" x14ac:dyDescent="0.3">
      <c r="A99" t="s">
        <v>8219</v>
      </c>
      <c r="B99">
        <v>8</v>
      </c>
      <c r="G99" t="s">
        <v>8221</v>
      </c>
      <c r="H99">
        <v>0</v>
      </c>
      <c r="P99" t="s">
        <v>8221</v>
      </c>
      <c r="Q99">
        <v>7000</v>
      </c>
      <c r="S99" t="s">
        <v>8219</v>
      </c>
      <c r="T99">
        <v>400</v>
      </c>
    </row>
    <row r="100" spans="1:20" x14ac:dyDescent="0.3">
      <c r="A100" t="s">
        <v>8219</v>
      </c>
      <c r="B100">
        <v>60</v>
      </c>
      <c r="G100" t="s">
        <v>8221</v>
      </c>
      <c r="H100">
        <v>11</v>
      </c>
      <c r="P100" t="s">
        <v>8221</v>
      </c>
      <c r="Q100">
        <v>20000</v>
      </c>
      <c r="S100" t="s">
        <v>8219</v>
      </c>
      <c r="T100">
        <v>3200</v>
      </c>
    </row>
    <row r="101" spans="1:20" x14ac:dyDescent="0.3">
      <c r="A101" t="s">
        <v>8219</v>
      </c>
      <c r="B101">
        <v>39</v>
      </c>
      <c r="G101" t="s">
        <v>8221</v>
      </c>
      <c r="H101">
        <v>0</v>
      </c>
      <c r="P101" t="s">
        <v>8221</v>
      </c>
      <c r="Q101">
        <v>450</v>
      </c>
      <c r="S101" t="s">
        <v>8219</v>
      </c>
      <c r="T101">
        <v>1500</v>
      </c>
    </row>
    <row r="102" spans="1:20" x14ac:dyDescent="0.3">
      <c r="A102" t="s">
        <v>8219</v>
      </c>
      <c r="B102">
        <v>26</v>
      </c>
      <c r="G102" t="s">
        <v>8221</v>
      </c>
      <c r="H102">
        <v>1</v>
      </c>
      <c r="P102" t="s">
        <v>8221</v>
      </c>
      <c r="Q102">
        <v>5000</v>
      </c>
      <c r="S102" t="s">
        <v>8219</v>
      </c>
      <c r="T102">
        <v>5000</v>
      </c>
    </row>
    <row r="103" spans="1:20" x14ac:dyDescent="0.3">
      <c r="A103" t="s">
        <v>8219</v>
      </c>
      <c r="B103">
        <v>35</v>
      </c>
      <c r="G103" t="s">
        <v>8221</v>
      </c>
      <c r="H103">
        <v>0</v>
      </c>
      <c r="P103" t="s">
        <v>8221</v>
      </c>
      <c r="Q103">
        <v>400</v>
      </c>
      <c r="S103" t="s">
        <v>8219</v>
      </c>
      <c r="T103">
        <v>3500</v>
      </c>
    </row>
    <row r="104" spans="1:20" x14ac:dyDescent="0.3">
      <c r="A104" t="s">
        <v>8219</v>
      </c>
      <c r="B104">
        <v>65</v>
      </c>
      <c r="G104" t="s">
        <v>8221</v>
      </c>
      <c r="H104">
        <v>17</v>
      </c>
      <c r="P104" t="s">
        <v>8221</v>
      </c>
      <c r="Q104">
        <v>17000</v>
      </c>
      <c r="S104" t="s">
        <v>8219</v>
      </c>
      <c r="T104">
        <v>6000</v>
      </c>
    </row>
    <row r="105" spans="1:20" x14ac:dyDescent="0.3">
      <c r="A105" t="s">
        <v>8219</v>
      </c>
      <c r="B105">
        <v>49</v>
      </c>
      <c r="G105" t="s">
        <v>8221</v>
      </c>
      <c r="H105">
        <v>2</v>
      </c>
      <c r="P105" t="s">
        <v>8221</v>
      </c>
      <c r="Q105">
        <v>10000</v>
      </c>
      <c r="S105" t="s">
        <v>8219</v>
      </c>
      <c r="T105">
        <v>1300</v>
      </c>
    </row>
    <row r="106" spans="1:20" x14ac:dyDescent="0.3">
      <c r="A106" t="s">
        <v>8219</v>
      </c>
      <c r="B106">
        <v>10</v>
      </c>
      <c r="G106" t="s">
        <v>8221</v>
      </c>
      <c r="H106">
        <v>1</v>
      </c>
      <c r="P106" t="s">
        <v>8221</v>
      </c>
      <c r="Q106">
        <v>1000</v>
      </c>
      <c r="S106" t="s">
        <v>8219</v>
      </c>
      <c r="T106">
        <v>500</v>
      </c>
    </row>
    <row r="107" spans="1:20" x14ac:dyDescent="0.3">
      <c r="A107" t="s">
        <v>8219</v>
      </c>
      <c r="B107">
        <v>60</v>
      </c>
      <c r="G107" t="s">
        <v>8221</v>
      </c>
      <c r="H107">
        <v>2</v>
      </c>
      <c r="P107" t="s">
        <v>8221</v>
      </c>
      <c r="Q107">
        <v>60000</v>
      </c>
      <c r="S107" t="s">
        <v>8219</v>
      </c>
      <c r="T107">
        <v>2200</v>
      </c>
    </row>
    <row r="108" spans="1:20" x14ac:dyDescent="0.3">
      <c r="A108" t="s">
        <v>8219</v>
      </c>
      <c r="B108">
        <v>27</v>
      </c>
      <c r="G108" t="s">
        <v>8221</v>
      </c>
      <c r="H108">
        <v>16</v>
      </c>
      <c r="P108" t="s">
        <v>8221</v>
      </c>
      <c r="Q108">
        <v>10500</v>
      </c>
      <c r="S108" t="s">
        <v>8219</v>
      </c>
      <c r="T108">
        <v>5000</v>
      </c>
    </row>
    <row r="109" spans="1:20" x14ac:dyDescent="0.3">
      <c r="A109" t="s">
        <v>8219</v>
      </c>
      <c r="B109">
        <v>69</v>
      </c>
      <c r="G109" t="s">
        <v>8221</v>
      </c>
      <c r="H109">
        <v>1</v>
      </c>
      <c r="P109" t="s">
        <v>8221</v>
      </c>
      <c r="Q109">
        <v>30000</v>
      </c>
      <c r="S109" t="s">
        <v>8219</v>
      </c>
      <c r="T109">
        <v>7500</v>
      </c>
    </row>
    <row r="110" spans="1:20" x14ac:dyDescent="0.3">
      <c r="A110" t="s">
        <v>8219</v>
      </c>
      <c r="B110">
        <v>47</v>
      </c>
      <c r="G110" t="s">
        <v>8221</v>
      </c>
      <c r="H110">
        <v>4</v>
      </c>
      <c r="P110" t="s">
        <v>8221</v>
      </c>
      <c r="Q110">
        <v>2500</v>
      </c>
      <c r="S110" t="s">
        <v>8219</v>
      </c>
      <c r="T110">
        <v>1500</v>
      </c>
    </row>
    <row r="111" spans="1:20" x14ac:dyDescent="0.3">
      <c r="A111" t="s">
        <v>8219</v>
      </c>
      <c r="B111">
        <v>47</v>
      </c>
      <c r="G111" t="s">
        <v>8221</v>
      </c>
      <c r="H111">
        <v>5</v>
      </c>
      <c r="P111" t="s">
        <v>8221</v>
      </c>
      <c r="Q111">
        <v>2000</v>
      </c>
      <c r="S111" t="s">
        <v>8219</v>
      </c>
      <c r="T111">
        <v>1000</v>
      </c>
    </row>
    <row r="112" spans="1:20" x14ac:dyDescent="0.3">
      <c r="A112" t="s">
        <v>8219</v>
      </c>
      <c r="B112">
        <v>26</v>
      </c>
      <c r="G112" t="s">
        <v>8221</v>
      </c>
      <c r="H112">
        <v>7</v>
      </c>
      <c r="P112" t="s">
        <v>8221</v>
      </c>
      <c r="Q112">
        <v>50000</v>
      </c>
      <c r="S112" t="s">
        <v>8219</v>
      </c>
      <c r="T112">
        <v>1300</v>
      </c>
    </row>
    <row r="113" spans="1:20" x14ac:dyDescent="0.3">
      <c r="A113" t="s">
        <v>8219</v>
      </c>
      <c r="B113">
        <v>53</v>
      </c>
      <c r="G113" t="s">
        <v>8221</v>
      </c>
      <c r="H113">
        <v>0</v>
      </c>
      <c r="P113" t="s">
        <v>8221</v>
      </c>
      <c r="Q113">
        <v>20000</v>
      </c>
      <c r="S113" t="s">
        <v>8219</v>
      </c>
      <c r="T113">
        <v>3500</v>
      </c>
    </row>
    <row r="114" spans="1:20" x14ac:dyDescent="0.3">
      <c r="A114" t="s">
        <v>8219</v>
      </c>
      <c r="B114">
        <v>81</v>
      </c>
      <c r="G114" t="s">
        <v>8221</v>
      </c>
      <c r="H114">
        <v>12</v>
      </c>
      <c r="P114" t="s">
        <v>8221</v>
      </c>
      <c r="Q114">
        <v>750</v>
      </c>
      <c r="S114" t="s">
        <v>8219</v>
      </c>
      <c r="T114">
        <v>5000</v>
      </c>
    </row>
    <row r="115" spans="1:20" x14ac:dyDescent="0.3">
      <c r="A115" t="s">
        <v>8219</v>
      </c>
      <c r="B115">
        <v>78</v>
      </c>
      <c r="G115" t="s">
        <v>8221</v>
      </c>
      <c r="H115">
        <v>2</v>
      </c>
      <c r="P115" t="s">
        <v>8221</v>
      </c>
      <c r="Q115">
        <v>94875</v>
      </c>
      <c r="S115" t="s">
        <v>8219</v>
      </c>
      <c r="T115">
        <v>5000</v>
      </c>
    </row>
    <row r="116" spans="1:20" x14ac:dyDescent="0.3">
      <c r="A116" t="s">
        <v>8219</v>
      </c>
      <c r="B116">
        <v>35</v>
      </c>
      <c r="G116" t="s">
        <v>8221</v>
      </c>
      <c r="H116">
        <v>5</v>
      </c>
      <c r="P116" t="s">
        <v>8221</v>
      </c>
      <c r="Q116">
        <v>10000</v>
      </c>
      <c r="S116" t="s">
        <v>8219</v>
      </c>
      <c r="T116">
        <v>3000</v>
      </c>
    </row>
    <row r="117" spans="1:20" x14ac:dyDescent="0.3">
      <c r="A117" t="s">
        <v>8219</v>
      </c>
      <c r="B117">
        <v>22</v>
      </c>
      <c r="G117" t="s">
        <v>8221</v>
      </c>
      <c r="H117">
        <v>2</v>
      </c>
      <c r="P117" t="s">
        <v>8221</v>
      </c>
      <c r="Q117">
        <v>65000</v>
      </c>
      <c r="S117" t="s">
        <v>8219</v>
      </c>
      <c r="T117">
        <v>450</v>
      </c>
    </row>
    <row r="118" spans="1:20" x14ac:dyDescent="0.3">
      <c r="A118" t="s">
        <v>8219</v>
      </c>
      <c r="B118">
        <v>57</v>
      </c>
      <c r="G118" t="s">
        <v>8221</v>
      </c>
      <c r="H118">
        <v>3</v>
      </c>
      <c r="P118" t="s">
        <v>8221</v>
      </c>
      <c r="Q118">
        <v>8888</v>
      </c>
      <c r="S118" t="s">
        <v>8219</v>
      </c>
      <c r="T118">
        <v>3500</v>
      </c>
    </row>
    <row r="119" spans="1:20" x14ac:dyDescent="0.3">
      <c r="A119" t="s">
        <v>8219</v>
      </c>
      <c r="B119">
        <v>27</v>
      </c>
      <c r="G119" t="s">
        <v>8221</v>
      </c>
      <c r="H119">
        <v>0</v>
      </c>
      <c r="P119" t="s">
        <v>8221</v>
      </c>
      <c r="Q119">
        <v>20000</v>
      </c>
      <c r="S119" t="s">
        <v>8219</v>
      </c>
      <c r="T119">
        <v>4500</v>
      </c>
    </row>
    <row r="120" spans="1:20" x14ac:dyDescent="0.3">
      <c r="A120" t="s">
        <v>8219</v>
      </c>
      <c r="B120">
        <v>39</v>
      </c>
      <c r="G120" t="s">
        <v>8221</v>
      </c>
      <c r="H120">
        <v>49</v>
      </c>
      <c r="P120" t="s">
        <v>8221</v>
      </c>
      <c r="Q120">
        <v>10000</v>
      </c>
      <c r="S120" t="s">
        <v>8219</v>
      </c>
      <c r="T120">
        <v>5000</v>
      </c>
    </row>
    <row r="121" spans="1:20" x14ac:dyDescent="0.3">
      <c r="A121" t="s">
        <v>8219</v>
      </c>
      <c r="B121">
        <v>37</v>
      </c>
      <c r="G121" t="s">
        <v>8221</v>
      </c>
      <c r="H121">
        <v>1</v>
      </c>
      <c r="P121" t="s">
        <v>8221</v>
      </c>
      <c r="Q121">
        <v>39000</v>
      </c>
      <c r="S121" t="s">
        <v>8219</v>
      </c>
      <c r="T121">
        <v>3250</v>
      </c>
    </row>
    <row r="122" spans="1:20" x14ac:dyDescent="0.3">
      <c r="A122" t="s">
        <v>8219</v>
      </c>
      <c r="B122">
        <v>137</v>
      </c>
      <c r="G122" t="s">
        <v>8221</v>
      </c>
      <c r="H122">
        <v>2</v>
      </c>
      <c r="P122" t="s">
        <v>8221</v>
      </c>
      <c r="Q122">
        <v>8500</v>
      </c>
      <c r="S122" t="s">
        <v>8219</v>
      </c>
      <c r="T122">
        <v>15000</v>
      </c>
    </row>
    <row r="123" spans="1:20" x14ac:dyDescent="0.3">
      <c r="A123" t="s">
        <v>8219</v>
      </c>
      <c r="B123">
        <v>376</v>
      </c>
      <c r="G123" t="s">
        <v>8221</v>
      </c>
      <c r="H123">
        <v>0</v>
      </c>
      <c r="P123" t="s">
        <v>8221</v>
      </c>
      <c r="Q123">
        <v>550</v>
      </c>
      <c r="S123" t="s">
        <v>8219</v>
      </c>
      <c r="T123">
        <v>36400</v>
      </c>
    </row>
    <row r="124" spans="1:20" x14ac:dyDescent="0.3">
      <c r="A124" t="s">
        <v>8219</v>
      </c>
      <c r="B124">
        <v>202</v>
      </c>
      <c r="G124" t="s">
        <v>8221</v>
      </c>
      <c r="H124">
        <v>0</v>
      </c>
      <c r="P124" t="s">
        <v>8221</v>
      </c>
      <c r="Q124">
        <v>100000</v>
      </c>
      <c r="S124" t="s">
        <v>8219</v>
      </c>
      <c r="T124">
        <v>13000</v>
      </c>
    </row>
    <row r="125" spans="1:20" x14ac:dyDescent="0.3">
      <c r="A125" t="s">
        <v>8219</v>
      </c>
      <c r="B125">
        <v>328</v>
      </c>
      <c r="G125" t="s">
        <v>8221</v>
      </c>
      <c r="H125">
        <v>11</v>
      </c>
      <c r="P125" t="s">
        <v>8221</v>
      </c>
      <c r="Q125">
        <v>55000</v>
      </c>
      <c r="S125" t="s">
        <v>8219</v>
      </c>
      <c r="T125">
        <v>25000</v>
      </c>
    </row>
    <row r="126" spans="1:20" x14ac:dyDescent="0.3">
      <c r="A126" t="s">
        <v>8219</v>
      </c>
      <c r="B126">
        <v>84</v>
      </c>
      <c r="G126" t="s">
        <v>8221</v>
      </c>
      <c r="H126">
        <v>1</v>
      </c>
      <c r="P126" t="s">
        <v>8221</v>
      </c>
      <c r="Q126">
        <v>1010</v>
      </c>
      <c r="S126" t="s">
        <v>8219</v>
      </c>
      <c r="T126">
        <v>3500</v>
      </c>
    </row>
    <row r="127" spans="1:20" x14ac:dyDescent="0.3">
      <c r="A127" t="s">
        <v>8219</v>
      </c>
      <c r="B127">
        <v>96</v>
      </c>
      <c r="G127" t="s">
        <v>8221</v>
      </c>
      <c r="H127">
        <v>8</v>
      </c>
      <c r="P127" t="s">
        <v>8221</v>
      </c>
      <c r="Q127">
        <v>512</v>
      </c>
      <c r="S127" t="s">
        <v>8219</v>
      </c>
      <c r="T127">
        <v>5000</v>
      </c>
    </row>
    <row r="128" spans="1:20" x14ac:dyDescent="0.3">
      <c r="A128" t="s">
        <v>8219</v>
      </c>
      <c r="B128">
        <v>223</v>
      </c>
      <c r="G128" t="s">
        <v>8221</v>
      </c>
      <c r="H128">
        <v>5</v>
      </c>
      <c r="P128" t="s">
        <v>8221</v>
      </c>
      <c r="Q128">
        <v>10000</v>
      </c>
      <c r="S128" t="s">
        <v>8219</v>
      </c>
      <c r="T128">
        <v>5000</v>
      </c>
    </row>
    <row r="129" spans="1:20" x14ac:dyDescent="0.3">
      <c r="A129" t="s">
        <v>8219</v>
      </c>
      <c r="B129">
        <v>62</v>
      </c>
      <c r="G129" t="s">
        <v>8221</v>
      </c>
      <c r="H129">
        <v>39</v>
      </c>
      <c r="P129" t="s">
        <v>8221</v>
      </c>
      <c r="Q129">
        <v>20000</v>
      </c>
      <c r="S129" t="s">
        <v>8219</v>
      </c>
      <c r="T129">
        <v>5000</v>
      </c>
    </row>
    <row r="130" spans="1:20" x14ac:dyDescent="0.3">
      <c r="A130" t="s">
        <v>8219</v>
      </c>
      <c r="B130">
        <v>146</v>
      </c>
      <c r="G130" t="s">
        <v>8221</v>
      </c>
      <c r="H130">
        <v>0</v>
      </c>
      <c r="P130" t="s">
        <v>8221</v>
      </c>
      <c r="Q130">
        <v>7500</v>
      </c>
      <c r="S130" t="s">
        <v>8219</v>
      </c>
      <c r="T130">
        <v>85000</v>
      </c>
    </row>
    <row r="131" spans="1:20" x14ac:dyDescent="0.3">
      <c r="A131" t="s">
        <v>8219</v>
      </c>
      <c r="B131">
        <v>235</v>
      </c>
      <c r="G131" t="s">
        <v>8221</v>
      </c>
      <c r="H131">
        <v>0</v>
      </c>
      <c r="P131" t="s">
        <v>8221</v>
      </c>
      <c r="Q131">
        <v>6000</v>
      </c>
      <c r="S131" t="s">
        <v>8219</v>
      </c>
      <c r="T131">
        <v>10000</v>
      </c>
    </row>
    <row r="132" spans="1:20" x14ac:dyDescent="0.3">
      <c r="A132" t="s">
        <v>8219</v>
      </c>
      <c r="B132">
        <v>437</v>
      </c>
      <c r="G132" t="s">
        <v>8221</v>
      </c>
      <c r="H132">
        <v>2</v>
      </c>
      <c r="P132" t="s">
        <v>8221</v>
      </c>
      <c r="Q132">
        <v>5000</v>
      </c>
      <c r="S132" t="s">
        <v>8219</v>
      </c>
      <c r="T132">
        <v>30000</v>
      </c>
    </row>
    <row r="133" spans="1:20" x14ac:dyDescent="0.3">
      <c r="A133" t="s">
        <v>8219</v>
      </c>
      <c r="B133">
        <v>77</v>
      </c>
      <c r="G133" t="s">
        <v>8221</v>
      </c>
      <c r="H133">
        <v>170</v>
      </c>
      <c r="P133" t="s">
        <v>8221</v>
      </c>
      <c r="Q133">
        <v>55000</v>
      </c>
      <c r="S133" t="s">
        <v>8219</v>
      </c>
      <c r="T133">
        <v>3500</v>
      </c>
    </row>
    <row r="134" spans="1:20" x14ac:dyDescent="0.3">
      <c r="A134" t="s">
        <v>8219</v>
      </c>
      <c r="B134">
        <v>108</v>
      </c>
      <c r="G134" t="s">
        <v>8221</v>
      </c>
      <c r="H134">
        <v>5</v>
      </c>
      <c r="P134" t="s">
        <v>8221</v>
      </c>
      <c r="Q134">
        <v>800</v>
      </c>
      <c r="S134" t="s">
        <v>8219</v>
      </c>
      <c r="T134">
        <v>5000</v>
      </c>
    </row>
    <row r="135" spans="1:20" x14ac:dyDescent="0.3">
      <c r="A135" t="s">
        <v>8219</v>
      </c>
      <c r="B135">
        <v>7</v>
      </c>
      <c r="G135" t="s">
        <v>8221</v>
      </c>
      <c r="H135">
        <v>14</v>
      </c>
      <c r="P135" t="s">
        <v>8221</v>
      </c>
      <c r="Q135">
        <v>30000</v>
      </c>
      <c r="S135" t="s">
        <v>8219</v>
      </c>
      <c r="T135">
        <v>1500</v>
      </c>
    </row>
    <row r="136" spans="1:20" x14ac:dyDescent="0.3">
      <c r="A136" t="s">
        <v>8219</v>
      </c>
      <c r="B136">
        <v>314</v>
      </c>
      <c r="G136" t="s">
        <v>8221</v>
      </c>
      <c r="H136">
        <v>1</v>
      </c>
      <c r="P136" t="s">
        <v>8221</v>
      </c>
      <c r="Q136">
        <v>3300</v>
      </c>
      <c r="S136" t="s">
        <v>8219</v>
      </c>
      <c r="T136">
        <v>24000</v>
      </c>
    </row>
    <row r="137" spans="1:20" x14ac:dyDescent="0.3">
      <c r="A137" t="s">
        <v>8219</v>
      </c>
      <c r="B137">
        <v>188</v>
      </c>
      <c r="G137" t="s">
        <v>8221</v>
      </c>
      <c r="H137">
        <v>0</v>
      </c>
      <c r="P137" t="s">
        <v>8221</v>
      </c>
      <c r="Q137">
        <v>2000</v>
      </c>
      <c r="S137" t="s">
        <v>8219</v>
      </c>
      <c r="T137">
        <v>8000</v>
      </c>
    </row>
    <row r="138" spans="1:20" x14ac:dyDescent="0.3">
      <c r="A138" t="s">
        <v>8219</v>
      </c>
      <c r="B138">
        <v>275</v>
      </c>
      <c r="G138" t="s">
        <v>8221</v>
      </c>
      <c r="H138">
        <v>124</v>
      </c>
      <c r="P138" t="s">
        <v>8221</v>
      </c>
      <c r="Q138">
        <v>220000</v>
      </c>
      <c r="S138" t="s">
        <v>8219</v>
      </c>
      <c r="T138">
        <v>13000</v>
      </c>
    </row>
    <row r="139" spans="1:20" x14ac:dyDescent="0.3">
      <c r="A139" t="s">
        <v>8219</v>
      </c>
      <c r="B139">
        <v>560</v>
      </c>
      <c r="G139" t="s">
        <v>8221</v>
      </c>
      <c r="H139">
        <v>0</v>
      </c>
      <c r="P139" t="s">
        <v>8221</v>
      </c>
      <c r="Q139">
        <v>1500</v>
      </c>
      <c r="S139" t="s">
        <v>8219</v>
      </c>
      <c r="T139">
        <v>35000</v>
      </c>
    </row>
    <row r="140" spans="1:20" x14ac:dyDescent="0.3">
      <c r="A140" t="s">
        <v>8219</v>
      </c>
      <c r="B140">
        <v>688</v>
      </c>
      <c r="G140" t="s">
        <v>8221</v>
      </c>
      <c r="H140">
        <v>0</v>
      </c>
      <c r="P140" t="s">
        <v>8221</v>
      </c>
      <c r="Q140">
        <v>10000</v>
      </c>
      <c r="S140" t="s">
        <v>8219</v>
      </c>
      <c r="T140">
        <v>30000</v>
      </c>
    </row>
    <row r="141" spans="1:20" x14ac:dyDescent="0.3">
      <c r="A141" t="s">
        <v>8219</v>
      </c>
      <c r="B141">
        <v>942</v>
      </c>
      <c r="G141" t="s">
        <v>8221</v>
      </c>
      <c r="H141">
        <v>55</v>
      </c>
      <c r="P141" t="s">
        <v>8221</v>
      </c>
      <c r="Q141">
        <v>15000</v>
      </c>
      <c r="S141" t="s">
        <v>8219</v>
      </c>
      <c r="T141">
        <v>75000</v>
      </c>
    </row>
    <row r="142" spans="1:20" x14ac:dyDescent="0.3">
      <c r="A142" t="s">
        <v>8219</v>
      </c>
      <c r="B142">
        <v>88</v>
      </c>
      <c r="G142" t="s">
        <v>8221</v>
      </c>
      <c r="H142">
        <v>140</v>
      </c>
      <c r="P142" t="s">
        <v>8221</v>
      </c>
      <c r="Q142">
        <v>40000</v>
      </c>
      <c r="S142" t="s">
        <v>8219</v>
      </c>
      <c r="T142">
        <v>10000</v>
      </c>
    </row>
    <row r="143" spans="1:20" x14ac:dyDescent="0.3">
      <c r="A143" t="s">
        <v>8219</v>
      </c>
      <c r="B143">
        <v>220</v>
      </c>
      <c r="G143" t="s">
        <v>8221</v>
      </c>
      <c r="H143">
        <v>21</v>
      </c>
      <c r="P143" t="s">
        <v>8221</v>
      </c>
      <c r="Q143">
        <v>30000</v>
      </c>
      <c r="S143" t="s">
        <v>8219</v>
      </c>
      <c r="T143">
        <v>20000</v>
      </c>
    </row>
    <row r="144" spans="1:20" x14ac:dyDescent="0.3">
      <c r="A144" t="s">
        <v>8219</v>
      </c>
      <c r="B144">
        <v>145</v>
      </c>
      <c r="G144" t="s">
        <v>8221</v>
      </c>
      <c r="H144">
        <v>1</v>
      </c>
      <c r="P144" t="s">
        <v>8221</v>
      </c>
      <c r="Q144">
        <v>10000</v>
      </c>
      <c r="S144" t="s">
        <v>8219</v>
      </c>
      <c r="T144">
        <v>2500</v>
      </c>
    </row>
    <row r="145" spans="1:20" x14ac:dyDescent="0.3">
      <c r="A145" t="s">
        <v>8219</v>
      </c>
      <c r="B145">
        <v>963</v>
      </c>
      <c r="G145" t="s">
        <v>8221</v>
      </c>
      <c r="H145">
        <v>147</v>
      </c>
      <c r="P145" t="s">
        <v>8221</v>
      </c>
      <c r="Q145">
        <v>15000</v>
      </c>
      <c r="S145" t="s">
        <v>8219</v>
      </c>
      <c r="T145">
        <v>25000</v>
      </c>
    </row>
    <row r="146" spans="1:20" x14ac:dyDescent="0.3">
      <c r="A146" t="s">
        <v>8219</v>
      </c>
      <c r="B146">
        <v>91</v>
      </c>
      <c r="G146" t="s">
        <v>8221</v>
      </c>
      <c r="H146">
        <v>11</v>
      </c>
      <c r="P146" t="s">
        <v>8221</v>
      </c>
      <c r="Q146">
        <v>80000</v>
      </c>
      <c r="S146" t="s">
        <v>8219</v>
      </c>
      <c r="T146">
        <v>5000</v>
      </c>
    </row>
    <row r="147" spans="1:20" x14ac:dyDescent="0.3">
      <c r="A147" t="s">
        <v>8219</v>
      </c>
      <c r="B147">
        <v>58</v>
      </c>
      <c r="G147" t="s">
        <v>8221</v>
      </c>
      <c r="H147">
        <v>125</v>
      </c>
      <c r="P147" t="s">
        <v>8221</v>
      </c>
      <c r="Q147">
        <v>37956</v>
      </c>
      <c r="S147" t="s">
        <v>8219</v>
      </c>
      <c r="T147">
        <v>5000</v>
      </c>
    </row>
    <row r="148" spans="1:20" x14ac:dyDescent="0.3">
      <c r="A148" t="s">
        <v>8219</v>
      </c>
      <c r="B148">
        <v>36</v>
      </c>
      <c r="G148" t="s">
        <v>8221</v>
      </c>
      <c r="H148">
        <v>1</v>
      </c>
      <c r="P148" t="s">
        <v>8221</v>
      </c>
      <c r="Q148">
        <v>550000</v>
      </c>
      <c r="S148" t="s">
        <v>8219</v>
      </c>
      <c r="T148">
        <v>1000</v>
      </c>
    </row>
    <row r="149" spans="1:20" x14ac:dyDescent="0.3">
      <c r="A149" t="s">
        <v>8219</v>
      </c>
      <c r="B149">
        <v>165</v>
      </c>
      <c r="G149" t="s">
        <v>8221</v>
      </c>
      <c r="H149">
        <v>0</v>
      </c>
      <c r="P149" t="s">
        <v>8221</v>
      </c>
      <c r="Q149">
        <v>50000</v>
      </c>
      <c r="S149" t="s">
        <v>8219</v>
      </c>
      <c r="T149">
        <v>9850</v>
      </c>
    </row>
    <row r="150" spans="1:20" x14ac:dyDescent="0.3">
      <c r="A150" t="s">
        <v>8219</v>
      </c>
      <c r="B150">
        <v>111</v>
      </c>
      <c r="G150" t="s">
        <v>8221</v>
      </c>
      <c r="H150">
        <v>0</v>
      </c>
      <c r="P150" t="s">
        <v>8221</v>
      </c>
      <c r="Q150">
        <v>12000</v>
      </c>
      <c r="S150" t="s">
        <v>8219</v>
      </c>
      <c r="T150">
        <v>5000</v>
      </c>
    </row>
    <row r="151" spans="1:20" x14ac:dyDescent="0.3">
      <c r="A151" t="s">
        <v>8219</v>
      </c>
      <c r="B151">
        <v>1596</v>
      </c>
      <c r="G151" t="s">
        <v>8221</v>
      </c>
      <c r="H151">
        <v>3</v>
      </c>
      <c r="P151" t="s">
        <v>8221</v>
      </c>
      <c r="Q151">
        <v>74997</v>
      </c>
      <c r="S151" t="s">
        <v>8219</v>
      </c>
      <c r="T151">
        <v>100000</v>
      </c>
    </row>
    <row r="152" spans="1:20" x14ac:dyDescent="0.3">
      <c r="A152" t="s">
        <v>8219</v>
      </c>
      <c r="B152">
        <v>61</v>
      </c>
      <c r="G152" t="s">
        <v>8221</v>
      </c>
      <c r="H152">
        <v>0</v>
      </c>
      <c r="P152" t="s">
        <v>8221</v>
      </c>
      <c r="Q152">
        <v>1000</v>
      </c>
      <c r="S152" t="s">
        <v>8219</v>
      </c>
      <c r="T152">
        <v>2300</v>
      </c>
    </row>
    <row r="153" spans="1:20" x14ac:dyDescent="0.3">
      <c r="A153" t="s">
        <v>8219</v>
      </c>
      <c r="B153">
        <v>287</v>
      </c>
      <c r="G153" t="s">
        <v>8221</v>
      </c>
      <c r="H153">
        <v>0</v>
      </c>
      <c r="P153" t="s">
        <v>8221</v>
      </c>
      <c r="Q153">
        <v>10000</v>
      </c>
      <c r="S153" t="s">
        <v>8219</v>
      </c>
      <c r="T153">
        <v>30000</v>
      </c>
    </row>
    <row r="154" spans="1:20" x14ac:dyDescent="0.3">
      <c r="A154" t="s">
        <v>8219</v>
      </c>
      <c r="B154">
        <v>65</v>
      </c>
      <c r="G154" t="s">
        <v>8221</v>
      </c>
      <c r="H154">
        <v>0</v>
      </c>
      <c r="P154" t="s">
        <v>8221</v>
      </c>
      <c r="Q154">
        <v>10000000</v>
      </c>
      <c r="S154" t="s">
        <v>8219</v>
      </c>
      <c r="T154">
        <v>3000</v>
      </c>
    </row>
    <row r="155" spans="1:20" x14ac:dyDescent="0.3">
      <c r="A155" t="s">
        <v>8219</v>
      </c>
      <c r="B155">
        <v>118</v>
      </c>
      <c r="G155" t="s">
        <v>8221</v>
      </c>
      <c r="H155">
        <v>0</v>
      </c>
      <c r="P155" t="s">
        <v>8221</v>
      </c>
      <c r="Q155">
        <v>30000</v>
      </c>
      <c r="S155" t="s">
        <v>8219</v>
      </c>
      <c r="T155">
        <v>5000</v>
      </c>
    </row>
    <row r="156" spans="1:20" x14ac:dyDescent="0.3">
      <c r="A156" t="s">
        <v>8219</v>
      </c>
      <c r="B156">
        <v>113</v>
      </c>
      <c r="G156" t="s">
        <v>8221</v>
      </c>
      <c r="H156">
        <v>3</v>
      </c>
      <c r="P156" t="s">
        <v>8221</v>
      </c>
      <c r="Q156">
        <v>20000</v>
      </c>
      <c r="S156" t="s">
        <v>8219</v>
      </c>
      <c r="T156">
        <v>4000</v>
      </c>
    </row>
    <row r="157" spans="1:20" x14ac:dyDescent="0.3">
      <c r="A157" t="s">
        <v>8219</v>
      </c>
      <c r="B157">
        <v>332</v>
      </c>
      <c r="G157" t="s">
        <v>8221</v>
      </c>
      <c r="H157">
        <v>0</v>
      </c>
      <c r="P157" t="s">
        <v>8221</v>
      </c>
      <c r="Q157">
        <v>7000</v>
      </c>
      <c r="S157" t="s">
        <v>8219</v>
      </c>
      <c r="T157">
        <v>20000</v>
      </c>
    </row>
    <row r="158" spans="1:20" x14ac:dyDescent="0.3">
      <c r="A158" t="s">
        <v>8219</v>
      </c>
      <c r="B158">
        <v>62</v>
      </c>
      <c r="G158" t="s">
        <v>8221</v>
      </c>
      <c r="H158">
        <v>1</v>
      </c>
      <c r="P158" t="s">
        <v>8221</v>
      </c>
      <c r="Q158">
        <v>60000</v>
      </c>
      <c r="S158" t="s">
        <v>8219</v>
      </c>
      <c r="T158">
        <v>4000</v>
      </c>
    </row>
    <row r="159" spans="1:20" x14ac:dyDescent="0.3">
      <c r="A159" t="s">
        <v>8219</v>
      </c>
      <c r="B159">
        <v>951</v>
      </c>
      <c r="G159" t="s">
        <v>8221</v>
      </c>
      <c r="H159">
        <v>3</v>
      </c>
      <c r="P159" t="s">
        <v>8221</v>
      </c>
      <c r="Q159">
        <v>4480</v>
      </c>
      <c r="S159" t="s">
        <v>8219</v>
      </c>
      <c r="T159">
        <v>65000</v>
      </c>
    </row>
    <row r="160" spans="1:20" x14ac:dyDescent="0.3">
      <c r="A160" t="s">
        <v>8219</v>
      </c>
      <c r="B160">
        <v>415</v>
      </c>
      <c r="G160" t="s">
        <v>8221</v>
      </c>
      <c r="H160">
        <v>22</v>
      </c>
      <c r="P160" t="s">
        <v>8221</v>
      </c>
      <c r="Q160">
        <v>65108</v>
      </c>
      <c r="S160" t="s">
        <v>8219</v>
      </c>
      <c r="T160">
        <v>27000</v>
      </c>
    </row>
    <row r="161" spans="1:20" x14ac:dyDescent="0.3">
      <c r="A161" t="s">
        <v>8219</v>
      </c>
      <c r="B161">
        <v>305</v>
      </c>
      <c r="G161" t="s">
        <v>8221</v>
      </c>
      <c r="H161">
        <v>26</v>
      </c>
      <c r="P161" t="s">
        <v>8221</v>
      </c>
      <c r="Q161">
        <v>20000</v>
      </c>
      <c r="S161" t="s">
        <v>8219</v>
      </c>
      <c r="T161">
        <v>17000</v>
      </c>
    </row>
    <row r="162" spans="1:20" x14ac:dyDescent="0.3">
      <c r="A162" t="s">
        <v>8219</v>
      </c>
      <c r="B162">
        <v>2139</v>
      </c>
      <c r="G162" t="s">
        <v>8221</v>
      </c>
      <c r="H162">
        <v>4</v>
      </c>
      <c r="P162" t="s">
        <v>8221</v>
      </c>
      <c r="Q162">
        <v>6500</v>
      </c>
      <c r="S162" t="s">
        <v>8219</v>
      </c>
      <c r="T162">
        <v>75000</v>
      </c>
    </row>
    <row r="163" spans="1:20" x14ac:dyDescent="0.3">
      <c r="A163" t="s">
        <v>8219</v>
      </c>
      <c r="B163">
        <v>79</v>
      </c>
      <c r="G163" t="s">
        <v>8221</v>
      </c>
      <c r="H163">
        <v>0</v>
      </c>
      <c r="P163" t="s">
        <v>8221</v>
      </c>
      <c r="Q163">
        <v>10000</v>
      </c>
      <c r="S163" t="s">
        <v>8219</v>
      </c>
      <c r="T163">
        <v>5500</v>
      </c>
    </row>
    <row r="164" spans="1:20" x14ac:dyDescent="0.3">
      <c r="A164" t="s">
        <v>8219</v>
      </c>
      <c r="B164">
        <v>179</v>
      </c>
      <c r="G164" t="s">
        <v>8221</v>
      </c>
      <c r="H164">
        <v>4</v>
      </c>
      <c r="P164" t="s">
        <v>8221</v>
      </c>
      <c r="Q164">
        <v>20000</v>
      </c>
      <c r="S164" t="s">
        <v>8219</v>
      </c>
      <c r="T164">
        <v>45000</v>
      </c>
    </row>
    <row r="165" spans="1:20" x14ac:dyDescent="0.3">
      <c r="A165" t="s">
        <v>8219</v>
      </c>
      <c r="B165">
        <v>202</v>
      </c>
      <c r="G165" t="s">
        <v>8221</v>
      </c>
      <c r="H165">
        <v>9</v>
      </c>
      <c r="P165" t="s">
        <v>8221</v>
      </c>
      <c r="Q165">
        <v>6500</v>
      </c>
      <c r="S165" t="s">
        <v>8219</v>
      </c>
      <c r="T165">
        <v>18000</v>
      </c>
    </row>
    <row r="166" spans="1:20" x14ac:dyDescent="0.3">
      <c r="A166" t="s">
        <v>8219</v>
      </c>
      <c r="B166">
        <v>760</v>
      </c>
      <c r="G166" t="s">
        <v>8221</v>
      </c>
      <c r="H166">
        <v>5</v>
      </c>
      <c r="P166" t="s">
        <v>8221</v>
      </c>
      <c r="Q166">
        <v>24500</v>
      </c>
      <c r="S166" t="s">
        <v>8219</v>
      </c>
      <c r="T166">
        <v>40000</v>
      </c>
    </row>
    <row r="167" spans="1:20" x14ac:dyDescent="0.3">
      <c r="A167" t="s">
        <v>8219</v>
      </c>
      <c r="B167">
        <v>563</v>
      </c>
      <c r="G167" t="s">
        <v>8221</v>
      </c>
      <c r="H167">
        <v>14</v>
      </c>
      <c r="P167" t="s">
        <v>8221</v>
      </c>
      <c r="Q167">
        <v>12000</v>
      </c>
      <c r="S167" t="s">
        <v>8219</v>
      </c>
      <c r="T167">
        <v>14000</v>
      </c>
    </row>
    <row r="168" spans="1:20" x14ac:dyDescent="0.3">
      <c r="A168" t="s">
        <v>8219</v>
      </c>
      <c r="B168">
        <v>135</v>
      </c>
      <c r="G168" t="s">
        <v>8221</v>
      </c>
      <c r="H168">
        <v>1</v>
      </c>
      <c r="P168" t="s">
        <v>8221</v>
      </c>
      <c r="Q168">
        <v>200000</v>
      </c>
      <c r="S168" t="s">
        <v>8219</v>
      </c>
      <c r="T168">
        <v>15000</v>
      </c>
    </row>
    <row r="169" spans="1:20" x14ac:dyDescent="0.3">
      <c r="A169" t="s">
        <v>8219</v>
      </c>
      <c r="B169">
        <v>290</v>
      </c>
      <c r="G169" t="s">
        <v>8221</v>
      </c>
      <c r="H169">
        <v>10</v>
      </c>
      <c r="P169" t="s">
        <v>8221</v>
      </c>
      <c r="Q169">
        <v>20000</v>
      </c>
      <c r="S169" t="s">
        <v>8219</v>
      </c>
      <c r="T169">
        <v>15000</v>
      </c>
    </row>
    <row r="170" spans="1:20" x14ac:dyDescent="0.3">
      <c r="A170" t="s">
        <v>8219</v>
      </c>
      <c r="B170">
        <v>447</v>
      </c>
      <c r="G170" t="s">
        <v>8221</v>
      </c>
      <c r="H170">
        <v>3</v>
      </c>
      <c r="P170" t="s">
        <v>8221</v>
      </c>
      <c r="Q170">
        <v>50000</v>
      </c>
      <c r="S170" t="s">
        <v>8219</v>
      </c>
      <c r="T170">
        <v>50000</v>
      </c>
    </row>
    <row r="171" spans="1:20" x14ac:dyDescent="0.3">
      <c r="A171" t="s">
        <v>8219</v>
      </c>
      <c r="B171">
        <v>232</v>
      </c>
      <c r="G171" t="s">
        <v>8221</v>
      </c>
      <c r="H171">
        <v>1</v>
      </c>
      <c r="P171" t="s">
        <v>8221</v>
      </c>
      <c r="Q171">
        <v>5000</v>
      </c>
      <c r="S171" t="s">
        <v>8219</v>
      </c>
      <c r="T171">
        <v>15000</v>
      </c>
    </row>
    <row r="172" spans="1:20" x14ac:dyDescent="0.3">
      <c r="A172" t="s">
        <v>8219</v>
      </c>
      <c r="B172">
        <v>168</v>
      </c>
      <c r="G172" t="s">
        <v>8221</v>
      </c>
      <c r="H172">
        <v>0</v>
      </c>
      <c r="P172" t="s">
        <v>8221</v>
      </c>
      <c r="Q172">
        <v>14000</v>
      </c>
      <c r="S172" t="s">
        <v>8219</v>
      </c>
      <c r="T172">
        <v>4500</v>
      </c>
    </row>
    <row r="173" spans="1:20" x14ac:dyDescent="0.3">
      <c r="A173" t="s">
        <v>8219</v>
      </c>
      <c r="B173">
        <v>128</v>
      </c>
      <c r="G173" t="s">
        <v>8221</v>
      </c>
      <c r="H173">
        <v>5</v>
      </c>
      <c r="P173" t="s">
        <v>8221</v>
      </c>
      <c r="Q173">
        <v>5000</v>
      </c>
      <c r="S173" t="s">
        <v>8219</v>
      </c>
      <c r="T173">
        <v>5000</v>
      </c>
    </row>
    <row r="174" spans="1:20" x14ac:dyDescent="0.3">
      <c r="A174" t="s">
        <v>8219</v>
      </c>
      <c r="B174">
        <v>493</v>
      </c>
      <c r="G174" t="s">
        <v>8221</v>
      </c>
      <c r="H174">
        <v>2</v>
      </c>
      <c r="P174" t="s">
        <v>8221</v>
      </c>
      <c r="Q174">
        <v>8000</v>
      </c>
      <c r="S174" t="s">
        <v>8219</v>
      </c>
      <c r="T174">
        <v>75000</v>
      </c>
    </row>
    <row r="175" spans="1:20" x14ac:dyDescent="0.3">
      <c r="A175" t="s">
        <v>8219</v>
      </c>
      <c r="B175">
        <v>131</v>
      </c>
      <c r="G175" t="s">
        <v>8221</v>
      </c>
      <c r="H175">
        <v>68</v>
      </c>
      <c r="P175" t="s">
        <v>8221</v>
      </c>
      <c r="Q175">
        <v>50000</v>
      </c>
      <c r="S175" t="s">
        <v>8219</v>
      </c>
      <c r="T175">
        <v>26000</v>
      </c>
    </row>
    <row r="176" spans="1:20" x14ac:dyDescent="0.3">
      <c r="A176" t="s">
        <v>8219</v>
      </c>
      <c r="B176">
        <v>50</v>
      </c>
      <c r="G176" t="s">
        <v>8221</v>
      </c>
      <c r="H176">
        <v>3</v>
      </c>
      <c r="P176" t="s">
        <v>8221</v>
      </c>
      <c r="Q176">
        <v>1500</v>
      </c>
      <c r="S176" t="s">
        <v>8219</v>
      </c>
      <c r="T176">
        <v>5000</v>
      </c>
    </row>
    <row r="177" spans="1:20" x14ac:dyDescent="0.3">
      <c r="A177" t="s">
        <v>8219</v>
      </c>
      <c r="B177">
        <v>665</v>
      </c>
      <c r="G177" t="s">
        <v>8221</v>
      </c>
      <c r="H177">
        <v>34</v>
      </c>
      <c r="P177" t="s">
        <v>8221</v>
      </c>
      <c r="Q177">
        <v>97000</v>
      </c>
      <c r="S177" t="s">
        <v>8219</v>
      </c>
      <c r="T177">
        <v>50000</v>
      </c>
    </row>
    <row r="178" spans="1:20" x14ac:dyDescent="0.3">
      <c r="A178" t="s">
        <v>8219</v>
      </c>
      <c r="B178">
        <v>129</v>
      </c>
      <c r="G178" t="s">
        <v>8221</v>
      </c>
      <c r="H178">
        <v>0</v>
      </c>
      <c r="P178" t="s">
        <v>8221</v>
      </c>
      <c r="Q178">
        <v>5000</v>
      </c>
      <c r="S178" t="s">
        <v>8219</v>
      </c>
      <c r="T178">
        <v>25000</v>
      </c>
    </row>
    <row r="179" spans="1:20" x14ac:dyDescent="0.3">
      <c r="A179" t="s">
        <v>8219</v>
      </c>
      <c r="B179">
        <v>142</v>
      </c>
      <c r="G179" t="s">
        <v>8221</v>
      </c>
      <c r="H179">
        <v>3</v>
      </c>
      <c r="P179" t="s">
        <v>8221</v>
      </c>
      <c r="Q179">
        <v>15000</v>
      </c>
      <c r="S179" t="s">
        <v>8219</v>
      </c>
      <c r="T179">
        <v>20000</v>
      </c>
    </row>
    <row r="180" spans="1:20" x14ac:dyDescent="0.3">
      <c r="A180" t="s">
        <v>8219</v>
      </c>
      <c r="B180">
        <v>2436</v>
      </c>
      <c r="G180" t="s">
        <v>8221</v>
      </c>
      <c r="H180">
        <v>0</v>
      </c>
      <c r="P180" t="s">
        <v>8221</v>
      </c>
      <c r="Q180">
        <v>7175</v>
      </c>
      <c r="S180" t="s">
        <v>8219</v>
      </c>
      <c r="T180">
        <v>126000</v>
      </c>
    </row>
    <row r="181" spans="1:20" x14ac:dyDescent="0.3">
      <c r="A181" t="s">
        <v>8219</v>
      </c>
      <c r="B181">
        <v>244</v>
      </c>
      <c r="G181" t="s">
        <v>8221</v>
      </c>
      <c r="H181">
        <v>70</v>
      </c>
      <c r="P181" t="s">
        <v>8221</v>
      </c>
      <c r="Q181">
        <v>12001</v>
      </c>
      <c r="S181" t="s">
        <v>8219</v>
      </c>
      <c r="T181">
        <v>10000</v>
      </c>
    </row>
    <row r="182" spans="1:20" x14ac:dyDescent="0.3">
      <c r="A182" t="s">
        <v>8219</v>
      </c>
      <c r="B182">
        <v>298</v>
      </c>
      <c r="G182" t="s">
        <v>8221</v>
      </c>
      <c r="H182">
        <v>1</v>
      </c>
      <c r="P182" t="s">
        <v>8221</v>
      </c>
      <c r="Q182">
        <v>15000</v>
      </c>
      <c r="S182" t="s">
        <v>8219</v>
      </c>
      <c r="T182">
        <v>25000</v>
      </c>
    </row>
    <row r="183" spans="1:20" x14ac:dyDescent="0.3">
      <c r="A183" t="s">
        <v>8219</v>
      </c>
      <c r="B183">
        <v>251</v>
      </c>
      <c r="G183" t="s">
        <v>8221</v>
      </c>
      <c r="H183">
        <v>1</v>
      </c>
      <c r="P183" t="s">
        <v>8221</v>
      </c>
      <c r="Q183">
        <v>4500</v>
      </c>
      <c r="S183" t="s">
        <v>8219</v>
      </c>
      <c r="T183">
        <v>13000</v>
      </c>
    </row>
    <row r="184" spans="1:20" x14ac:dyDescent="0.3">
      <c r="A184" t="s">
        <v>8219</v>
      </c>
      <c r="B184">
        <v>108</v>
      </c>
      <c r="G184" t="s">
        <v>8221</v>
      </c>
      <c r="H184">
        <v>1</v>
      </c>
      <c r="P184" t="s">
        <v>8221</v>
      </c>
      <c r="Q184">
        <v>250000</v>
      </c>
      <c r="S184" t="s">
        <v>8219</v>
      </c>
      <c r="T184">
        <v>10000</v>
      </c>
    </row>
    <row r="185" spans="1:20" x14ac:dyDescent="0.3">
      <c r="A185" t="s">
        <v>8219</v>
      </c>
      <c r="B185">
        <v>82</v>
      </c>
      <c r="G185" t="s">
        <v>8221</v>
      </c>
      <c r="H185">
        <v>2</v>
      </c>
      <c r="P185" t="s">
        <v>8221</v>
      </c>
      <c r="Q185">
        <v>22000</v>
      </c>
      <c r="S185" t="s">
        <v>8219</v>
      </c>
      <c r="T185">
        <v>3000</v>
      </c>
    </row>
    <row r="186" spans="1:20" x14ac:dyDescent="0.3">
      <c r="A186" t="s">
        <v>8219</v>
      </c>
      <c r="B186">
        <v>74</v>
      </c>
      <c r="G186" t="s">
        <v>8221</v>
      </c>
      <c r="H186">
        <v>2</v>
      </c>
      <c r="P186" t="s">
        <v>8221</v>
      </c>
      <c r="Q186">
        <v>500</v>
      </c>
      <c r="S186" t="s">
        <v>8219</v>
      </c>
      <c r="T186">
        <v>3400</v>
      </c>
    </row>
    <row r="187" spans="1:20" x14ac:dyDescent="0.3">
      <c r="A187" t="s">
        <v>8219</v>
      </c>
      <c r="B187">
        <v>189</v>
      </c>
      <c r="G187" t="s">
        <v>8221</v>
      </c>
      <c r="H187">
        <v>34</v>
      </c>
      <c r="P187" t="s">
        <v>8221</v>
      </c>
      <c r="Q187">
        <v>50000</v>
      </c>
      <c r="S187" t="s">
        <v>8219</v>
      </c>
      <c r="T187">
        <v>7500</v>
      </c>
    </row>
    <row r="188" spans="1:20" x14ac:dyDescent="0.3">
      <c r="A188" t="s">
        <v>8219</v>
      </c>
      <c r="B188">
        <v>80</v>
      </c>
      <c r="G188" t="s">
        <v>8221</v>
      </c>
      <c r="H188">
        <v>2</v>
      </c>
      <c r="P188" t="s">
        <v>8221</v>
      </c>
      <c r="Q188">
        <v>60000</v>
      </c>
      <c r="S188" t="s">
        <v>8219</v>
      </c>
      <c r="T188">
        <v>1000</v>
      </c>
    </row>
    <row r="189" spans="1:20" x14ac:dyDescent="0.3">
      <c r="A189" t="s">
        <v>8219</v>
      </c>
      <c r="B189">
        <v>576</v>
      </c>
      <c r="G189" t="s">
        <v>8221</v>
      </c>
      <c r="H189">
        <v>0</v>
      </c>
      <c r="P189" t="s">
        <v>8221</v>
      </c>
      <c r="Q189">
        <v>7500</v>
      </c>
      <c r="S189" t="s">
        <v>8219</v>
      </c>
      <c r="T189">
        <v>22000</v>
      </c>
    </row>
    <row r="190" spans="1:20" x14ac:dyDescent="0.3">
      <c r="A190" t="s">
        <v>8219</v>
      </c>
      <c r="B190">
        <v>202</v>
      </c>
      <c r="G190" t="s">
        <v>8221</v>
      </c>
      <c r="H190">
        <v>1</v>
      </c>
      <c r="P190" t="s">
        <v>8221</v>
      </c>
      <c r="Q190">
        <v>10000</v>
      </c>
      <c r="S190" t="s">
        <v>8219</v>
      </c>
      <c r="T190">
        <v>12000</v>
      </c>
    </row>
    <row r="191" spans="1:20" x14ac:dyDescent="0.3">
      <c r="A191" t="s">
        <v>8219</v>
      </c>
      <c r="B191">
        <v>238</v>
      </c>
      <c r="G191" t="s">
        <v>8221</v>
      </c>
      <c r="H191">
        <v>8</v>
      </c>
      <c r="P191" t="s">
        <v>8221</v>
      </c>
      <c r="Q191">
        <v>2500</v>
      </c>
      <c r="S191" t="s">
        <v>8219</v>
      </c>
      <c r="T191">
        <v>18000</v>
      </c>
    </row>
    <row r="192" spans="1:20" x14ac:dyDescent="0.3">
      <c r="A192" t="s">
        <v>8219</v>
      </c>
      <c r="B192">
        <v>36</v>
      </c>
      <c r="G192" t="s">
        <v>8221</v>
      </c>
      <c r="H192">
        <v>4</v>
      </c>
      <c r="P192" t="s">
        <v>8221</v>
      </c>
      <c r="Q192">
        <v>5000</v>
      </c>
      <c r="S192" t="s">
        <v>8219</v>
      </c>
      <c r="T192">
        <v>1000</v>
      </c>
    </row>
    <row r="193" spans="1:20" x14ac:dyDescent="0.3">
      <c r="A193" t="s">
        <v>8219</v>
      </c>
      <c r="B193">
        <v>150</v>
      </c>
      <c r="G193" t="s">
        <v>8221</v>
      </c>
      <c r="H193">
        <v>28</v>
      </c>
      <c r="P193" t="s">
        <v>8221</v>
      </c>
      <c r="Q193">
        <v>75000</v>
      </c>
      <c r="S193" t="s">
        <v>8219</v>
      </c>
      <c r="T193">
        <v>20000</v>
      </c>
    </row>
    <row r="194" spans="1:20" x14ac:dyDescent="0.3">
      <c r="A194" t="s">
        <v>8219</v>
      </c>
      <c r="B194">
        <v>146</v>
      </c>
      <c r="G194" t="s">
        <v>8221</v>
      </c>
      <c r="H194">
        <v>0</v>
      </c>
      <c r="P194" t="s">
        <v>8221</v>
      </c>
      <c r="Q194">
        <v>45000</v>
      </c>
      <c r="S194" t="s">
        <v>8219</v>
      </c>
      <c r="T194">
        <v>8000</v>
      </c>
    </row>
    <row r="195" spans="1:20" x14ac:dyDescent="0.3">
      <c r="A195" t="s">
        <v>8219</v>
      </c>
      <c r="B195">
        <v>222</v>
      </c>
      <c r="G195" t="s">
        <v>8221</v>
      </c>
      <c r="H195">
        <v>6</v>
      </c>
      <c r="P195" t="s">
        <v>8221</v>
      </c>
      <c r="Q195">
        <v>25000</v>
      </c>
      <c r="S195" t="s">
        <v>8219</v>
      </c>
      <c r="T195">
        <v>17000</v>
      </c>
    </row>
    <row r="196" spans="1:20" x14ac:dyDescent="0.3">
      <c r="A196" t="s">
        <v>8219</v>
      </c>
      <c r="B196">
        <v>120</v>
      </c>
      <c r="G196" t="s">
        <v>8221</v>
      </c>
      <c r="H196">
        <v>22</v>
      </c>
      <c r="P196" t="s">
        <v>8221</v>
      </c>
      <c r="Q196">
        <v>3870</v>
      </c>
      <c r="S196" t="s">
        <v>8219</v>
      </c>
      <c r="T196">
        <v>1000</v>
      </c>
    </row>
    <row r="197" spans="1:20" x14ac:dyDescent="0.3">
      <c r="A197" t="s">
        <v>8219</v>
      </c>
      <c r="B197">
        <v>126</v>
      </c>
      <c r="G197" t="s">
        <v>8221</v>
      </c>
      <c r="H197">
        <v>0</v>
      </c>
      <c r="P197" t="s">
        <v>8221</v>
      </c>
      <c r="Q197">
        <v>7500</v>
      </c>
      <c r="S197" t="s">
        <v>8219</v>
      </c>
      <c r="T197">
        <v>25000</v>
      </c>
    </row>
    <row r="198" spans="1:20" x14ac:dyDescent="0.3">
      <c r="A198" t="s">
        <v>8219</v>
      </c>
      <c r="B198">
        <v>158</v>
      </c>
      <c r="G198" t="s">
        <v>8221</v>
      </c>
      <c r="H198">
        <v>1</v>
      </c>
      <c r="P198" t="s">
        <v>8221</v>
      </c>
      <c r="Q198">
        <v>8000</v>
      </c>
      <c r="S198" t="s">
        <v>8219</v>
      </c>
      <c r="T198">
        <v>15000</v>
      </c>
    </row>
    <row r="199" spans="1:20" x14ac:dyDescent="0.3">
      <c r="A199" t="s">
        <v>8219</v>
      </c>
      <c r="B199">
        <v>316</v>
      </c>
      <c r="G199" t="s">
        <v>8221</v>
      </c>
      <c r="H199">
        <v>20</v>
      </c>
      <c r="P199" t="s">
        <v>8221</v>
      </c>
      <c r="Q199">
        <v>150000</v>
      </c>
      <c r="S199" t="s">
        <v>8219</v>
      </c>
      <c r="T199">
        <v>30000</v>
      </c>
    </row>
    <row r="200" spans="1:20" x14ac:dyDescent="0.3">
      <c r="A200" t="s">
        <v>8219</v>
      </c>
      <c r="B200">
        <v>284</v>
      </c>
      <c r="G200" t="s">
        <v>8221</v>
      </c>
      <c r="H200">
        <v>0</v>
      </c>
      <c r="P200" t="s">
        <v>8221</v>
      </c>
      <c r="Q200">
        <v>750</v>
      </c>
      <c r="S200" t="s">
        <v>8219</v>
      </c>
      <c r="T200">
        <v>5000</v>
      </c>
    </row>
    <row r="201" spans="1:20" x14ac:dyDescent="0.3">
      <c r="A201" t="s">
        <v>8219</v>
      </c>
      <c r="B201">
        <v>51</v>
      </c>
      <c r="G201" t="s">
        <v>8221</v>
      </c>
      <c r="H201">
        <v>1</v>
      </c>
      <c r="P201" t="s">
        <v>8221</v>
      </c>
      <c r="Q201">
        <v>240000</v>
      </c>
      <c r="S201" t="s">
        <v>8219</v>
      </c>
      <c r="T201">
        <v>5000</v>
      </c>
    </row>
    <row r="202" spans="1:20" x14ac:dyDescent="0.3">
      <c r="A202" t="s">
        <v>8219</v>
      </c>
      <c r="B202">
        <v>158</v>
      </c>
      <c r="G202" t="s">
        <v>8221</v>
      </c>
      <c r="H202">
        <v>3</v>
      </c>
      <c r="P202" t="s">
        <v>8221</v>
      </c>
      <c r="Q202">
        <v>100000</v>
      </c>
      <c r="S202" t="s">
        <v>8219</v>
      </c>
      <c r="T202">
        <v>20000</v>
      </c>
    </row>
    <row r="203" spans="1:20" x14ac:dyDescent="0.3">
      <c r="A203" t="s">
        <v>8219</v>
      </c>
      <c r="B203">
        <v>337</v>
      </c>
      <c r="G203" t="s">
        <v>8221</v>
      </c>
      <c r="H203">
        <v>2</v>
      </c>
      <c r="P203" t="s">
        <v>8221</v>
      </c>
      <c r="Q203">
        <v>15000</v>
      </c>
      <c r="S203" t="s">
        <v>8219</v>
      </c>
      <c r="T203">
        <v>35000</v>
      </c>
    </row>
    <row r="204" spans="1:20" x14ac:dyDescent="0.3">
      <c r="A204" t="s">
        <v>8219</v>
      </c>
      <c r="B204">
        <v>186</v>
      </c>
      <c r="G204" t="s">
        <v>8221</v>
      </c>
      <c r="H204">
        <v>0</v>
      </c>
      <c r="P204" t="s">
        <v>8221</v>
      </c>
      <c r="Q204">
        <v>50000</v>
      </c>
      <c r="S204" t="s">
        <v>8219</v>
      </c>
      <c r="T204">
        <v>25000</v>
      </c>
    </row>
    <row r="205" spans="1:20" x14ac:dyDescent="0.3">
      <c r="A205" t="s">
        <v>8219</v>
      </c>
      <c r="B205">
        <v>58</v>
      </c>
      <c r="G205" t="s">
        <v>8221</v>
      </c>
      <c r="H205">
        <v>2</v>
      </c>
      <c r="P205" t="s">
        <v>8221</v>
      </c>
      <c r="Q205">
        <v>75000</v>
      </c>
      <c r="S205" t="s">
        <v>8219</v>
      </c>
      <c r="T205">
        <v>5400</v>
      </c>
    </row>
    <row r="206" spans="1:20" x14ac:dyDescent="0.3">
      <c r="A206" t="s">
        <v>8219</v>
      </c>
      <c r="B206">
        <v>82</v>
      </c>
      <c r="G206" t="s">
        <v>8221</v>
      </c>
      <c r="H206">
        <v>1</v>
      </c>
      <c r="P206" t="s">
        <v>8221</v>
      </c>
      <c r="Q206">
        <v>18000</v>
      </c>
      <c r="S206" t="s">
        <v>8219</v>
      </c>
      <c r="T206">
        <v>8500</v>
      </c>
    </row>
    <row r="207" spans="1:20" x14ac:dyDescent="0.3">
      <c r="A207" t="s">
        <v>8219</v>
      </c>
      <c r="B207">
        <v>736</v>
      </c>
      <c r="G207" t="s">
        <v>8221</v>
      </c>
      <c r="H207">
        <v>0</v>
      </c>
      <c r="P207" t="s">
        <v>8221</v>
      </c>
      <c r="Q207">
        <v>25000</v>
      </c>
      <c r="S207" t="s">
        <v>8219</v>
      </c>
      <c r="T207">
        <v>50000</v>
      </c>
    </row>
    <row r="208" spans="1:20" x14ac:dyDescent="0.3">
      <c r="A208" t="s">
        <v>8219</v>
      </c>
      <c r="B208">
        <v>1151</v>
      </c>
      <c r="G208" t="s">
        <v>8221</v>
      </c>
      <c r="H208">
        <v>1</v>
      </c>
      <c r="P208" t="s">
        <v>8221</v>
      </c>
      <c r="Q208">
        <v>5000</v>
      </c>
      <c r="S208" t="s">
        <v>8219</v>
      </c>
      <c r="T208">
        <v>150000</v>
      </c>
    </row>
    <row r="209" spans="1:20" x14ac:dyDescent="0.3">
      <c r="A209" t="s">
        <v>8219</v>
      </c>
      <c r="B209">
        <v>34</v>
      </c>
      <c r="G209" t="s">
        <v>8221</v>
      </c>
      <c r="H209">
        <v>0</v>
      </c>
      <c r="P209" t="s">
        <v>8221</v>
      </c>
      <c r="Q209">
        <v>10000</v>
      </c>
      <c r="S209" t="s">
        <v>8219</v>
      </c>
      <c r="T209">
        <v>4000</v>
      </c>
    </row>
    <row r="210" spans="1:20" x14ac:dyDescent="0.3">
      <c r="A210" t="s">
        <v>8219</v>
      </c>
      <c r="B210">
        <v>498</v>
      </c>
      <c r="G210" t="s">
        <v>8221</v>
      </c>
      <c r="H210">
        <v>5</v>
      </c>
      <c r="P210" t="s">
        <v>8221</v>
      </c>
      <c r="Q210">
        <v>24500</v>
      </c>
      <c r="S210" t="s">
        <v>8219</v>
      </c>
      <c r="T210">
        <v>75000</v>
      </c>
    </row>
    <row r="211" spans="1:20" x14ac:dyDescent="0.3">
      <c r="A211" t="s">
        <v>8219</v>
      </c>
      <c r="B211">
        <v>167</v>
      </c>
      <c r="G211" t="s">
        <v>8221</v>
      </c>
      <c r="H211">
        <v>1</v>
      </c>
      <c r="P211" t="s">
        <v>8221</v>
      </c>
      <c r="Q211">
        <v>2500</v>
      </c>
      <c r="S211" t="s">
        <v>8219</v>
      </c>
      <c r="T211">
        <v>10000</v>
      </c>
    </row>
    <row r="212" spans="1:20" x14ac:dyDescent="0.3">
      <c r="A212" t="s">
        <v>8219</v>
      </c>
      <c r="B212">
        <v>340</v>
      </c>
      <c r="G212" t="s">
        <v>8221</v>
      </c>
      <c r="H212">
        <v>1</v>
      </c>
      <c r="P212" t="s">
        <v>8221</v>
      </c>
      <c r="Q212">
        <v>85000</v>
      </c>
      <c r="S212" t="s">
        <v>8219</v>
      </c>
      <c r="T212">
        <v>35000</v>
      </c>
    </row>
    <row r="213" spans="1:20" x14ac:dyDescent="0.3">
      <c r="A213" t="s">
        <v>8219</v>
      </c>
      <c r="B213">
        <v>438</v>
      </c>
      <c r="G213" t="s">
        <v>8221</v>
      </c>
      <c r="H213">
        <v>2</v>
      </c>
      <c r="P213" t="s">
        <v>8221</v>
      </c>
      <c r="Q213">
        <v>25000</v>
      </c>
      <c r="S213" t="s">
        <v>8219</v>
      </c>
      <c r="T213">
        <v>40000</v>
      </c>
    </row>
    <row r="214" spans="1:20" x14ac:dyDescent="0.3">
      <c r="A214" t="s">
        <v>8219</v>
      </c>
      <c r="B214">
        <v>555</v>
      </c>
      <c r="G214" t="s">
        <v>8221</v>
      </c>
      <c r="H214">
        <v>0</v>
      </c>
      <c r="P214" t="s">
        <v>8221</v>
      </c>
      <c r="Q214">
        <v>2500</v>
      </c>
      <c r="S214" t="s">
        <v>8219</v>
      </c>
      <c r="T214">
        <v>100000</v>
      </c>
    </row>
    <row r="215" spans="1:20" x14ac:dyDescent="0.3">
      <c r="A215" t="s">
        <v>8219</v>
      </c>
      <c r="B215">
        <v>266</v>
      </c>
      <c r="G215" t="s">
        <v>8221</v>
      </c>
      <c r="H215">
        <v>9</v>
      </c>
      <c r="P215" t="s">
        <v>8221</v>
      </c>
      <c r="Q215">
        <v>88888</v>
      </c>
      <c r="S215" t="s">
        <v>8219</v>
      </c>
      <c r="T215">
        <v>40000</v>
      </c>
    </row>
    <row r="216" spans="1:20" x14ac:dyDescent="0.3">
      <c r="A216" t="s">
        <v>8219</v>
      </c>
      <c r="B216">
        <v>69</v>
      </c>
      <c r="G216" t="s">
        <v>8221</v>
      </c>
      <c r="H216">
        <v>4</v>
      </c>
      <c r="P216" t="s">
        <v>8221</v>
      </c>
      <c r="Q216">
        <v>11180</v>
      </c>
      <c r="S216" t="s">
        <v>8219</v>
      </c>
      <c r="T216">
        <v>10000</v>
      </c>
    </row>
    <row r="217" spans="1:20" x14ac:dyDescent="0.3">
      <c r="A217" t="s">
        <v>8219</v>
      </c>
      <c r="B217">
        <v>80</v>
      </c>
      <c r="G217" t="s">
        <v>8221</v>
      </c>
      <c r="H217">
        <v>4</v>
      </c>
      <c r="P217" t="s">
        <v>8221</v>
      </c>
      <c r="Q217">
        <v>60000</v>
      </c>
      <c r="S217" t="s">
        <v>8219</v>
      </c>
      <c r="T217">
        <v>8500</v>
      </c>
    </row>
    <row r="218" spans="1:20" x14ac:dyDescent="0.3">
      <c r="A218" t="s">
        <v>8219</v>
      </c>
      <c r="B218">
        <v>493</v>
      </c>
      <c r="G218" t="s">
        <v>8221</v>
      </c>
      <c r="H218">
        <v>1</v>
      </c>
      <c r="P218" t="s">
        <v>8221</v>
      </c>
      <c r="Q218">
        <v>80000</v>
      </c>
      <c r="S218" t="s">
        <v>8219</v>
      </c>
      <c r="T218">
        <v>25000</v>
      </c>
    </row>
    <row r="219" spans="1:20" x14ac:dyDescent="0.3">
      <c r="A219" t="s">
        <v>8219</v>
      </c>
      <c r="B219">
        <v>31</v>
      </c>
      <c r="G219" t="s">
        <v>8221</v>
      </c>
      <c r="H219">
        <v>1</v>
      </c>
      <c r="P219" t="s">
        <v>8221</v>
      </c>
      <c r="Q219">
        <v>5000</v>
      </c>
      <c r="S219" t="s">
        <v>8219</v>
      </c>
      <c r="T219">
        <v>3000</v>
      </c>
    </row>
    <row r="220" spans="1:20" x14ac:dyDescent="0.3">
      <c r="A220" t="s">
        <v>8219</v>
      </c>
      <c r="B220">
        <v>236</v>
      </c>
      <c r="G220" t="s">
        <v>8221</v>
      </c>
      <c r="H220">
        <v>7</v>
      </c>
      <c r="P220" t="s">
        <v>8221</v>
      </c>
      <c r="Q220">
        <v>125000</v>
      </c>
      <c r="S220" t="s">
        <v>8219</v>
      </c>
      <c r="T220">
        <v>15000</v>
      </c>
    </row>
    <row r="221" spans="1:20" x14ac:dyDescent="0.3">
      <c r="A221" t="s">
        <v>8219</v>
      </c>
      <c r="B221">
        <v>89</v>
      </c>
      <c r="G221" t="s">
        <v>8221</v>
      </c>
      <c r="H221">
        <v>5</v>
      </c>
      <c r="P221" t="s">
        <v>8221</v>
      </c>
      <c r="Q221">
        <v>12000</v>
      </c>
      <c r="S221" t="s">
        <v>8219</v>
      </c>
      <c r="T221">
        <v>6000</v>
      </c>
    </row>
    <row r="222" spans="1:20" x14ac:dyDescent="0.3">
      <c r="A222" t="s">
        <v>8219</v>
      </c>
      <c r="B222">
        <v>299</v>
      </c>
      <c r="G222" t="s">
        <v>8221</v>
      </c>
      <c r="H222">
        <v>1</v>
      </c>
      <c r="P222" t="s">
        <v>8221</v>
      </c>
      <c r="Q222">
        <v>3000</v>
      </c>
      <c r="S222" t="s">
        <v>8219</v>
      </c>
      <c r="T222">
        <v>35000</v>
      </c>
    </row>
    <row r="223" spans="1:20" x14ac:dyDescent="0.3">
      <c r="A223" t="s">
        <v>8219</v>
      </c>
      <c r="B223">
        <v>55</v>
      </c>
      <c r="G223" t="s">
        <v>8221</v>
      </c>
      <c r="H223">
        <v>0</v>
      </c>
      <c r="P223" t="s">
        <v>8221</v>
      </c>
      <c r="Q223">
        <v>400</v>
      </c>
      <c r="S223" t="s">
        <v>8219</v>
      </c>
      <c r="T223">
        <v>3500</v>
      </c>
    </row>
    <row r="224" spans="1:20" x14ac:dyDescent="0.3">
      <c r="A224" t="s">
        <v>8219</v>
      </c>
      <c r="B224">
        <v>325</v>
      </c>
      <c r="G224" t="s">
        <v>8221</v>
      </c>
      <c r="H224">
        <v>0</v>
      </c>
      <c r="P224" t="s">
        <v>8221</v>
      </c>
      <c r="Q224">
        <v>100000</v>
      </c>
      <c r="S224" t="s">
        <v>8219</v>
      </c>
      <c r="T224">
        <v>55000</v>
      </c>
    </row>
    <row r="225" spans="1:20" x14ac:dyDescent="0.3">
      <c r="A225" t="s">
        <v>8219</v>
      </c>
      <c r="B225">
        <v>524</v>
      </c>
      <c r="G225" t="s">
        <v>8221</v>
      </c>
      <c r="H225">
        <v>1</v>
      </c>
      <c r="P225" t="s">
        <v>8221</v>
      </c>
      <c r="Q225">
        <v>9000</v>
      </c>
      <c r="S225" t="s">
        <v>8219</v>
      </c>
      <c r="T225">
        <v>30000</v>
      </c>
    </row>
    <row r="226" spans="1:20" x14ac:dyDescent="0.3">
      <c r="A226" t="s">
        <v>8219</v>
      </c>
      <c r="B226">
        <v>285</v>
      </c>
      <c r="G226" t="s">
        <v>8221</v>
      </c>
      <c r="H226">
        <v>2</v>
      </c>
      <c r="P226" t="s">
        <v>8221</v>
      </c>
      <c r="Q226">
        <v>1000</v>
      </c>
      <c r="S226" t="s">
        <v>8219</v>
      </c>
      <c r="T226">
        <v>33500</v>
      </c>
    </row>
    <row r="227" spans="1:20" x14ac:dyDescent="0.3">
      <c r="A227" t="s">
        <v>8219</v>
      </c>
      <c r="B227">
        <v>179</v>
      </c>
      <c r="G227" t="s">
        <v>8221</v>
      </c>
      <c r="H227">
        <v>0</v>
      </c>
      <c r="P227" t="s">
        <v>8221</v>
      </c>
      <c r="Q227">
        <v>9000</v>
      </c>
      <c r="S227" t="s">
        <v>8219</v>
      </c>
      <c r="T227">
        <v>14500</v>
      </c>
    </row>
    <row r="228" spans="1:20" x14ac:dyDescent="0.3">
      <c r="A228" t="s">
        <v>8219</v>
      </c>
      <c r="B228">
        <v>188</v>
      </c>
      <c r="G228" t="s">
        <v>8221</v>
      </c>
      <c r="H228">
        <v>4</v>
      </c>
      <c r="P228" t="s">
        <v>8221</v>
      </c>
      <c r="Q228">
        <v>10000</v>
      </c>
      <c r="S228" t="s">
        <v>8219</v>
      </c>
      <c r="T228">
        <v>10000</v>
      </c>
    </row>
    <row r="229" spans="1:20" x14ac:dyDescent="0.3">
      <c r="A229" t="s">
        <v>8219</v>
      </c>
      <c r="B229">
        <v>379</v>
      </c>
      <c r="G229" t="s">
        <v>8221</v>
      </c>
      <c r="H229">
        <v>7</v>
      </c>
      <c r="P229" t="s">
        <v>8221</v>
      </c>
      <c r="Q229">
        <v>30000</v>
      </c>
      <c r="S229" t="s">
        <v>8219</v>
      </c>
      <c r="T229">
        <v>40000</v>
      </c>
    </row>
    <row r="230" spans="1:20" x14ac:dyDescent="0.3">
      <c r="A230" t="s">
        <v>8219</v>
      </c>
      <c r="B230">
        <v>119</v>
      </c>
      <c r="G230" t="s">
        <v>8221</v>
      </c>
      <c r="H230">
        <v>2</v>
      </c>
      <c r="P230" t="s">
        <v>8221</v>
      </c>
      <c r="Q230">
        <v>9000</v>
      </c>
      <c r="S230" t="s">
        <v>8219</v>
      </c>
      <c r="T230">
        <v>10000</v>
      </c>
    </row>
    <row r="231" spans="1:20" x14ac:dyDescent="0.3">
      <c r="A231" t="s">
        <v>8219</v>
      </c>
      <c r="B231">
        <v>167</v>
      </c>
      <c r="G231" t="s">
        <v>8221</v>
      </c>
      <c r="H231">
        <v>1</v>
      </c>
      <c r="P231" t="s">
        <v>8221</v>
      </c>
      <c r="Q231">
        <v>7500</v>
      </c>
      <c r="S231" t="s">
        <v>8219</v>
      </c>
      <c r="T231">
        <v>11260</v>
      </c>
    </row>
    <row r="232" spans="1:20" x14ac:dyDescent="0.3">
      <c r="A232" t="s">
        <v>8219</v>
      </c>
      <c r="B232">
        <v>221</v>
      </c>
      <c r="G232" t="s">
        <v>8221</v>
      </c>
      <c r="H232">
        <v>9</v>
      </c>
      <c r="P232" t="s">
        <v>8221</v>
      </c>
      <c r="Q232">
        <v>5000</v>
      </c>
      <c r="S232" t="s">
        <v>8219</v>
      </c>
      <c r="T232">
        <v>25000</v>
      </c>
    </row>
    <row r="233" spans="1:20" x14ac:dyDescent="0.3">
      <c r="A233" t="s">
        <v>8219</v>
      </c>
      <c r="B233">
        <v>964</v>
      </c>
      <c r="G233" t="s">
        <v>8221</v>
      </c>
      <c r="H233">
        <v>2</v>
      </c>
      <c r="P233" t="s">
        <v>8221</v>
      </c>
      <c r="Q233">
        <v>100000</v>
      </c>
      <c r="S233" t="s">
        <v>8219</v>
      </c>
      <c r="T233">
        <v>34000</v>
      </c>
    </row>
    <row r="234" spans="1:20" x14ac:dyDescent="0.3">
      <c r="A234" t="s">
        <v>8219</v>
      </c>
      <c r="B234">
        <v>286</v>
      </c>
      <c r="G234" t="s">
        <v>8221</v>
      </c>
      <c r="H234">
        <v>1</v>
      </c>
      <c r="P234" t="s">
        <v>8221</v>
      </c>
      <c r="Q234">
        <v>7500</v>
      </c>
      <c r="S234" t="s">
        <v>8219</v>
      </c>
      <c r="T234">
        <v>10000</v>
      </c>
    </row>
    <row r="235" spans="1:20" x14ac:dyDescent="0.3">
      <c r="A235" t="s">
        <v>8219</v>
      </c>
      <c r="B235">
        <v>613</v>
      </c>
      <c r="G235" t="s">
        <v>8221</v>
      </c>
      <c r="H235">
        <v>7</v>
      </c>
      <c r="P235" t="s">
        <v>8221</v>
      </c>
      <c r="Q235">
        <v>500</v>
      </c>
      <c r="S235" t="s">
        <v>8219</v>
      </c>
      <c r="T235">
        <v>58425</v>
      </c>
    </row>
    <row r="236" spans="1:20" x14ac:dyDescent="0.3">
      <c r="A236" t="s">
        <v>8219</v>
      </c>
      <c r="B236">
        <v>29</v>
      </c>
      <c r="G236" t="s">
        <v>8221</v>
      </c>
      <c r="H236">
        <v>2</v>
      </c>
      <c r="P236" t="s">
        <v>8221</v>
      </c>
      <c r="Q236">
        <v>25000</v>
      </c>
      <c r="S236" t="s">
        <v>8219</v>
      </c>
      <c r="T236">
        <v>3500</v>
      </c>
    </row>
    <row r="237" spans="1:20" x14ac:dyDescent="0.3">
      <c r="A237" t="s">
        <v>8219</v>
      </c>
      <c r="B237">
        <v>165</v>
      </c>
      <c r="G237" t="s">
        <v>8221</v>
      </c>
      <c r="H237">
        <v>8</v>
      </c>
      <c r="P237" t="s">
        <v>8221</v>
      </c>
      <c r="Q237">
        <v>100000</v>
      </c>
      <c r="S237" t="s">
        <v>8219</v>
      </c>
      <c r="T237">
        <v>35000</v>
      </c>
    </row>
    <row r="238" spans="1:20" x14ac:dyDescent="0.3">
      <c r="A238" t="s">
        <v>8219</v>
      </c>
      <c r="B238">
        <v>97</v>
      </c>
      <c r="G238" t="s">
        <v>8221</v>
      </c>
      <c r="H238">
        <v>2</v>
      </c>
      <c r="P238" t="s">
        <v>8221</v>
      </c>
      <c r="Q238">
        <v>20000</v>
      </c>
      <c r="S238" t="s">
        <v>8219</v>
      </c>
      <c r="T238">
        <v>7500</v>
      </c>
    </row>
    <row r="239" spans="1:20" x14ac:dyDescent="0.3">
      <c r="A239" t="s">
        <v>8219</v>
      </c>
      <c r="B239">
        <v>303</v>
      </c>
      <c r="G239" t="s">
        <v>8221</v>
      </c>
      <c r="H239">
        <v>2</v>
      </c>
      <c r="P239" t="s">
        <v>8221</v>
      </c>
      <c r="Q239">
        <v>7500</v>
      </c>
      <c r="S239" t="s">
        <v>8219</v>
      </c>
      <c r="T239">
        <v>15000</v>
      </c>
    </row>
    <row r="240" spans="1:20" x14ac:dyDescent="0.3">
      <c r="A240" t="s">
        <v>8219</v>
      </c>
      <c r="B240">
        <v>267</v>
      </c>
      <c r="G240" t="s">
        <v>8221</v>
      </c>
      <c r="H240">
        <v>7</v>
      </c>
      <c r="P240" t="s">
        <v>8221</v>
      </c>
      <c r="Q240">
        <v>2500</v>
      </c>
      <c r="S240" t="s">
        <v>8219</v>
      </c>
      <c r="T240">
        <v>50000</v>
      </c>
    </row>
    <row r="241" spans="1:20" x14ac:dyDescent="0.3">
      <c r="A241" t="s">
        <v>8219</v>
      </c>
      <c r="B241">
        <v>302</v>
      </c>
      <c r="G241" t="s">
        <v>8221</v>
      </c>
      <c r="H241">
        <v>2</v>
      </c>
      <c r="P241" t="s">
        <v>8221</v>
      </c>
      <c r="Q241">
        <v>50000</v>
      </c>
      <c r="S241" t="s">
        <v>8219</v>
      </c>
      <c r="T241">
        <v>24200</v>
      </c>
    </row>
    <row r="242" spans="1:20" x14ac:dyDescent="0.3">
      <c r="A242" t="s">
        <v>8219</v>
      </c>
      <c r="B242">
        <v>87</v>
      </c>
      <c r="G242" t="s">
        <v>8221</v>
      </c>
      <c r="H242">
        <v>18</v>
      </c>
      <c r="P242" t="s">
        <v>8221</v>
      </c>
      <c r="Q242">
        <v>50000</v>
      </c>
      <c r="S242" t="s">
        <v>8219</v>
      </c>
      <c r="T242">
        <v>12000</v>
      </c>
    </row>
    <row r="243" spans="1:20" x14ac:dyDescent="0.3">
      <c r="A243" t="s">
        <v>8219</v>
      </c>
      <c r="B243">
        <v>354</v>
      </c>
      <c r="G243" t="s">
        <v>8221</v>
      </c>
      <c r="H243">
        <v>9</v>
      </c>
      <c r="P243" t="s">
        <v>8221</v>
      </c>
      <c r="Q243">
        <v>10000</v>
      </c>
      <c r="S243" t="s">
        <v>8219</v>
      </c>
      <c r="T243">
        <v>35000</v>
      </c>
    </row>
    <row r="244" spans="1:20" x14ac:dyDescent="0.3">
      <c r="A244" t="s">
        <v>8219</v>
      </c>
      <c r="B244">
        <v>86</v>
      </c>
      <c r="G244" t="s">
        <v>8221</v>
      </c>
      <c r="H244">
        <v>4</v>
      </c>
      <c r="P244" t="s">
        <v>8221</v>
      </c>
      <c r="Q244">
        <v>39000</v>
      </c>
      <c r="S244" t="s">
        <v>8219</v>
      </c>
      <c r="T244">
        <v>9665</v>
      </c>
    </row>
    <row r="245" spans="1:20" x14ac:dyDescent="0.3">
      <c r="A245" t="s">
        <v>8219</v>
      </c>
      <c r="B245">
        <v>26</v>
      </c>
      <c r="G245" t="s">
        <v>8221</v>
      </c>
      <c r="H245">
        <v>7</v>
      </c>
      <c r="P245" t="s">
        <v>8221</v>
      </c>
      <c r="Q245">
        <v>200000</v>
      </c>
      <c r="S245" t="s">
        <v>8219</v>
      </c>
      <c r="T245">
        <v>8925</v>
      </c>
    </row>
    <row r="246" spans="1:20" x14ac:dyDescent="0.3">
      <c r="A246" t="s">
        <v>8219</v>
      </c>
      <c r="B246">
        <v>113</v>
      </c>
      <c r="G246" t="s">
        <v>8221</v>
      </c>
      <c r="H246">
        <v>29</v>
      </c>
      <c r="P246" t="s">
        <v>8221</v>
      </c>
      <c r="Q246">
        <v>12000</v>
      </c>
      <c r="S246" t="s">
        <v>8219</v>
      </c>
      <c r="T246">
        <v>7000</v>
      </c>
    </row>
    <row r="247" spans="1:20" x14ac:dyDescent="0.3">
      <c r="A247" t="s">
        <v>8219</v>
      </c>
      <c r="B247">
        <v>65</v>
      </c>
      <c r="G247" t="s">
        <v>8221</v>
      </c>
      <c r="H247">
        <v>12</v>
      </c>
      <c r="P247" t="s">
        <v>8221</v>
      </c>
      <c r="Q247">
        <v>10000</v>
      </c>
      <c r="S247" t="s">
        <v>8219</v>
      </c>
      <c r="T247">
        <v>15000</v>
      </c>
    </row>
    <row r="248" spans="1:20" x14ac:dyDescent="0.3">
      <c r="A248" t="s">
        <v>8219</v>
      </c>
      <c r="B248">
        <v>134</v>
      </c>
      <c r="G248" t="s">
        <v>8221</v>
      </c>
      <c r="H248">
        <v>4</v>
      </c>
      <c r="P248" t="s">
        <v>8221</v>
      </c>
      <c r="Q248">
        <v>200000</v>
      </c>
      <c r="S248" t="s">
        <v>8219</v>
      </c>
      <c r="T248">
        <v>38000</v>
      </c>
    </row>
    <row r="249" spans="1:20" x14ac:dyDescent="0.3">
      <c r="A249" t="s">
        <v>8219</v>
      </c>
      <c r="B249">
        <v>119</v>
      </c>
      <c r="G249" t="s">
        <v>8221</v>
      </c>
      <c r="H249">
        <v>28</v>
      </c>
      <c r="P249" t="s">
        <v>8221</v>
      </c>
      <c r="Q249">
        <v>50000</v>
      </c>
      <c r="S249" t="s">
        <v>8219</v>
      </c>
      <c r="T249">
        <v>10000</v>
      </c>
    </row>
    <row r="250" spans="1:20" x14ac:dyDescent="0.3">
      <c r="A250" t="s">
        <v>8219</v>
      </c>
      <c r="B250">
        <v>159</v>
      </c>
      <c r="G250" t="s">
        <v>8221</v>
      </c>
      <c r="H250">
        <v>25</v>
      </c>
      <c r="P250" t="s">
        <v>8221</v>
      </c>
      <c r="Q250">
        <v>15000</v>
      </c>
      <c r="S250" t="s">
        <v>8219</v>
      </c>
      <c r="T250">
        <v>12500</v>
      </c>
    </row>
    <row r="251" spans="1:20" x14ac:dyDescent="0.3">
      <c r="A251" t="s">
        <v>8219</v>
      </c>
      <c r="B251">
        <v>167</v>
      </c>
      <c r="G251" t="s">
        <v>8221</v>
      </c>
      <c r="H251">
        <v>28</v>
      </c>
      <c r="P251" t="s">
        <v>8221</v>
      </c>
      <c r="Q251">
        <v>200000</v>
      </c>
      <c r="S251" t="s">
        <v>8219</v>
      </c>
      <c r="T251">
        <v>6500</v>
      </c>
    </row>
    <row r="252" spans="1:20" x14ac:dyDescent="0.3">
      <c r="A252" t="s">
        <v>8219</v>
      </c>
      <c r="B252">
        <v>43</v>
      </c>
      <c r="G252" t="s">
        <v>8221</v>
      </c>
      <c r="H252">
        <v>310</v>
      </c>
      <c r="P252" t="s">
        <v>8221</v>
      </c>
      <c r="Q252">
        <v>90000</v>
      </c>
      <c r="S252" t="s">
        <v>8219</v>
      </c>
      <c r="T252">
        <v>25000</v>
      </c>
    </row>
    <row r="253" spans="1:20" x14ac:dyDescent="0.3">
      <c r="A253" t="s">
        <v>8219</v>
      </c>
      <c r="B253">
        <v>1062</v>
      </c>
      <c r="G253" t="s">
        <v>8221</v>
      </c>
      <c r="H253">
        <v>15</v>
      </c>
      <c r="P253" t="s">
        <v>8221</v>
      </c>
      <c r="Q253">
        <v>30000</v>
      </c>
      <c r="S253" t="s">
        <v>8219</v>
      </c>
      <c r="T253">
        <v>150000</v>
      </c>
    </row>
    <row r="254" spans="1:20" x14ac:dyDescent="0.3">
      <c r="A254" t="s">
        <v>8219</v>
      </c>
      <c r="B254">
        <v>9</v>
      </c>
      <c r="G254" t="s">
        <v>8221</v>
      </c>
      <c r="H254">
        <v>215</v>
      </c>
      <c r="P254" t="s">
        <v>8221</v>
      </c>
      <c r="Q254">
        <v>50000</v>
      </c>
      <c r="S254" t="s">
        <v>8219</v>
      </c>
      <c r="T254">
        <v>300</v>
      </c>
    </row>
    <row r="255" spans="1:20" x14ac:dyDescent="0.3">
      <c r="A255" t="s">
        <v>8219</v>
      </c>
      <c r="B255">
        <v>89</v>
      </c>
      <c r="G255" t="s">
        <v>8221</v>
      </c>
      <c r="H255">
        <v>3</v>
      </c>
      <c r="P255" t="s">
        <v>8221</v>
      </c>
      <c r="Q255">
        <v>100000</v>
      </c>
      <c r="S255" t="s">
        <v>8219</v>
      </c>
      <c r="T255">
        <v>7500</v>
      </c>
    </row>
    <row r="256" spans="1:20" x14ac:dyDescent="0.3">
      <c r="A256" t="s">
        <v>8219</v>
      </c>
      <c r="B256">
        <v>174</v>
      </c>
      <c r="G256" t="s">
        <v>8221</v>
      </c>
      <c r="H256">
        <v>2</v>
      </c>
      <c r="P256" t="s">
        <v>8221</v>
      </c>
      <c r="Q256">
        <v>50000</v>
      </c>
      <c r="S256" t="s">
        <v>8219</v>
      </c>
      <c r="T256">
        <v>6000</v>
      </c>
    </row>
    <row r="257" spans="1:20" x14ac:dyDescent="0.3">
      <c r="A257" t="s">
        <v>8219</v>
      </c>
      <c r="B257">
        <v>14</v>
      </c>
      <c r="G257" t="s">
        <v>8221</v>
      </c>
      <c r="H257">
        <v>26</v>
      </c>
      <c r="P257" t="s">
        <v>8221</v>
      </c>
      <c r="Q257">
        <v>6000</v>
      </c>
      <c r="S257" t="s">
        <v>8219</v>
      </c>
      <c r="T257">
        <v>500</v>
      </c>
    </row>
    <row r="258" spans="1:20" x14ac:dyDescent="0.3">
      <c r="A258" t="s">
        <v>8219</v>
      </c>
      <c r="B258">
        <v>48</v>
      </c>
      <c r="G258" t="s">
        <v>8221</v>
      </c>
      <c r="H258">
        <v>24</v>
      </c>
      <c r="P258" t="s">
        <v>8221</v>
      </c>
      <c r="Q258">
        <v>100000</v>
      </c>
      <c r="S258" t="s">
        <v>8219</v>
      </c>
      <c r="T258">
        <v>2450</v>
      </c>
    </row>
    <row r="259" spans="1:20" x14ac:dyDescent="0.3">
      <c r="A259" t="s">
        <v>8219</v>
      </c>
      <c r="B259">
        <v>133</v>
      </c>
      <c r="G259" t="s">
        <v>8221</v>
      </c>
      <c r="H259">
        <v>96</v>
      </c>
      <c r="P259" t="s">
        <v>8221</v>
      </c>
      <c r="Q259">
        <v>50000</v>
      </c>
      <c r="S259" t="s">
        <v>8219</v>
      </c>
      <c r="T259">
        <v>12000</v>
      </c>
    </row>
    <row r="260" spans="1:20" x14ac:dyDescent="0.3">
      <c r="A260" t="s">
        <v>8219</v>
      </c>
      <c r="B260">
        <v>83</v>
      </c>
      <c r="G260" t="s">
        <v>8221</v>
      </c>
      <c r="H260">
        <v>17</v>
      </c>
      <c r="P260" t="s">
        <v>8221</v>
      </c>
      <c r="Q260">
        <v>29000</v>
      </c>
      <c r="S260" t="s">
        <v>8219</v>
      </c>
      <c r="T260">
        <v>3000</v>
      </c>
    </row>
    <row r="261" spans="1:20" x14ac:dyDescent="0.3">
      <c r="A261" t="s">
        <v>8219</v>
      </c>
      <c r="B261">
        <v>149</v>
      </c>
      <c r="G261" t="s">
        <v>8221</v>
      </c>
      <c r="H261">
        <v>94</v>
      </c>
      <c r="P261" t="s">
        <v>8221</v>
      </c>
      <c r="Q261">
        <v>57000</v>
      </c>
      <c r="S261" t="s">
        <v>8219</v>
      </c>
      <c r="T261">
        <v>15000</v>
      </c>
    </row>
    <row r="262" spans="1:20" x14ac:dyDescent="0.3">
      <c r="A262" t="s">
        <v>8219</v>
      </c>
      <c r="B262">
        <v>49</v>
      </c>
      <c r="G262" t="s">
        <v>8221</v>
      </c>
      <c r="H262">
        <v>129</v>
      </c>
      <c r="P262" t="s">
        <v>8221</v>
      </c>
      <c r="Q262">
        <v>75000</v>
      </c>
      <c r="S262" t="s">
        <v>8219</v>
      </c>
      <c r="T262">
        <v>4000</v>
      </c>
    </row>
    <row r="263" spans="1:20" x14ac:dyDescent="0.3">
      <c r="A263" t="s">
        <v>8219</v>
      </c>
      <c r="B263">
        <v>251</v>
      </c>
      <c r="G263" t="s">
        <v>8221</v>
      </c>
      <c r="H263">
        <v>1</v>
      </c>
      <c r="P263" t="s">
        <v>8221</v>
      </c>
      <c r="Q263">
        <v>2500</v>
      </c>
      <c r="S263" t="s">
        <v>8219</v>
      </c>
      <c r="T263">
        <v>25000</v>
      </c>
    </row>
    <row r="264" spans="1:20" x14ac:dyDescent="0.3">
      <c r="A264" t="s">
        <v>8219</v>
      </c>
      <c r="B264">
        <v>22</v>
      </c>
      <c r="G264" t="s">
        <v>8221</v>
      </c>
      <c r="H264">
        <v>4</v>
      </c>
      <c r="P264" t="s">
        <v>8221</v>
      </c>
      <c r="Q264">
        <v>50000</v>
      </c>
      <c r="S264" t="s">
        <v>8219</v>
      </c>
      <c r="T264">
        <v>600</v>
      </c>
    </row>
    <row r="265" spans="1:20" x14ac:dyDescent="0.3">
      <c r="A265" t="s">
        <v>8219</v>
      </c>
      <c r="B265">
        <v>48</v>
      </c>
      <c r="G265" t="s">
        <v>8221</v>
      </c>
      <c r="H265">
        <v>3</v>
      </c>
      <c r="P265" t="s">
        <v>8221</v>
      </c>
      <c r="Q265">
        <v>35000</v>
      </c>
      <c r="S265" t="s">
        <v>8219</v>
      </c>
      <c r="T265">
        <v>999</v>
      </c>
    </row>
    <row r="266" spans="1:20" x14ac:dyDescent="0.3">
      <c r="A266" t="s">
        <v>8219</v>
      </c>
      <c r="B266">
        <v>383</v>
      </c>
      <c r="G266" t="s">
        <v>8221</v>
      </c>
      <c r="H266">
        <v>135</v>
      </c>
      <c r="P266" t="s">
        <v>8221</v>
      </c>
      <c r="Q266">
        <v>320000</v>
      </c>
      <c r="S266" t="s">
        <v>8219</v>
      </c>
      <c r="T266">
        <v>20000</v>
      </c>
    </row>
    <row r="267" spans="1:20" x14ac:dyDescent="0.3">
      <c r="A267" t="s">
        <v>8219</v>
      </c>
      <c r="B267">
        <v>237</v>
      </c>
      <c r="G267" t="s">
        <v>8221</v>
      </c>
      <c r="H267">
        <v>10</v>
      </c>
      <c r="P267" t="s">
        <v>8221</v>
      </c>
      <c r="Q267">
        <v>2000</v>
      </c>
      <c r="S267" t="s">
        <v>8219</v>
      </c>
      <c r="T267">
        <v>25000</v>
      </c>
    </row>
    <row r="268" spans="1:20" x14ac:dyDescent="0.3">
      <c r="A268" t="s">
        <v>8219</v>
      </c>
      <c r="B268">
        <v>13</v>
      </c>
      <c r="G268" t="s">
        <v>8221</v>
      </c>
      <c r="H268">
        <v>0</v>
      </c>
      <c r="P268" t="s">
        <v>8221</v>
      </c>
      <c r="Q268">
        <v>500000</v>
      </c>
      <c r="S268" t="s">
        <v>8219</v>
      </c>
      <c r="T268">
        <v>600</v>
      </c>
    </row>
    <row r="269" spans="1:20" x14ac:dyDescent="0.3">
      <c r="A269" t="s">
        <v>8219</v>
      </c>
      <c r="B269">
        <v>562</v>
      </c>
      <c r="G269" t="s">
        <v>8221</v>
      </c>
      <c r="H269">
        <v>6</v>
      </c>
      <c r="P269" t="s">
        <v>8221</v>
      </c>
      <c r="Q269">
        <v>100000</v>
      </c>
      <c r="S269" t="s">
        <v>8219</v>
      </c>
      <c r="T269">
        <v>38000</v>
      </c>
    </row>
    <row r="270" spans="1:20" x14ac:dyDescent="0.3">
      <c r="A270" t="s">
        <v>8219</v>
      </c>
      <c r="B270">
        <v>71</v>
      </c>
      <c r="G270" t="s">
        <v>8221</v>
      </c>
      <c r="H270">
        <v>36</v>
      </c>
      <c r="P270" t="s">
        <v>8221</v>
      </c>
      <c r="Q270">
        <v>20000</v>
      </c>
      <c r="S270" t="s">
        <v>8219</v>
      </c>
      <c r="T270">
        <v>5000</v>
      </c>
    </row>
    <row r="271" spans="1:20" x14ac:dyDescent="0.3">
      <c r="A271" t="s">
        <v>8219</v>
      </c>
      <c r="B271">
        <v>1510</v>
      </c>
      <c r="G271" t="s">
        <v>8221</v>
      </c>
      <c r="H271">
        <v>336</v>
      </c>
      <c r="P271" t="s">
        <v>8221</v>
      </c>
      <c r="Q271">
        <v>200000</v>
      </c>
      <c r="S271" t="s">
        <v>8219</v>
      </c>
      <c r="T271">
        <v>68000</v>
      </c>
    </row>
    <row r="272" spans="1:20" x14ac:dyDescent="0.3">
      <c r="A272" t="s">
        <v>8219</v>
      </c>
      <c r="B272">
        <v>14</v>
      </c>
      <c r="G272" t="s">
        <v>8221</v>
      </c>
      <c r="H272">
        <v>34</v>
      </c>
      <c r="P272" t="s">
        <v>8221</v>
      </c>
      <c r="Q272">
        <v>20000</v>
      </c>
      <c r="S272" t="s">
        <v>8219</v>
      </c>
      <c r="T272">
        <v>1000</v>
      </c>
    </row>
    <row r="273" spans="1:20" x14ac:dyDescent="0.3">
      <c r="A273" t="s">
        <v>8219</v>
      </c>
      <c r="B273">
        <v>193</v>
      </c>
      <c r="G273" t="s">
        <v>8221</v>
      </c>
      <c r="H273">
        <v>10</v>
      </c>
      <c r="P273" t="s">
        <v>8221</v>
      </c>
      <c r="Q273">
        <v>50000</v>
      </c>
      <c r="S273" t="s">
        <v>8219</v>
      </c>
      <c r="T273">
        <v>20000</v>
      </c>
    </row>
    <row r="274" spans="1:20" x14ac:dyDescent="0.3">
      <c r="A274" t="s">
        <v>8219</v>
      </c>
      <c r="B274">
        <v>206</v>
      </c>
      <c r="G274" t="s">
        <v>8221</v>
      </c>
      <c r="H274">
        <v>201</v>
      </c>
      <c r="P274" t="s">
        <v>8221</v>
      </c>
      <c r="Q274">
        <v>20000</v>
      </c>
      <c r="S274" t="s">
        <v>8219</v>
      </c>
      <c r="T274">
        <v>18500</v>
      </c>
    </row>
    <row r="275" spans="1:20" x14ac:dyDescent="0.3">
      <c r="A275" t="s">
        <v>8219</v>
      </c>
      <c r="B275">
        <v>351</v>
      </c>
      <c r="G275" t="s">
        <v>8221</v>
      </c>
      <c r="H275">
        <v>296</v>
      </c>
      <c r="P275" t="s">
        <v>8221</v>
      </c>
      <c r="Q275">
        <v>100000</v>
      </c>
      <c r="S275" t="s">
        <v>8219</v>
      </c>
      <c r="T275">
        <v>50000</v>
      </c>
    </row>
    <row r="276" spans="1:20" x14ac:dyDescent="0.3">
      <c r="A276" t="s">
        <v>8219</v>
      </c>
      <c r="B276">
        <v>50</v>
      </c>
      <c r="G276" t="s">
        <v>8221</v>
      </c>
      <c r="H276">
        <v>7</v>
      </c>
      <c r="P276" t="s">
        <v>8221</v>
      </c>
      <c r="Q276">
        <v>150000</v>
      </c>
      <c r="S276" t="s">
        <v>8219</v>
      </c>
      <c r="T276">
        <v>4700</v>
      </c>
    </row>
    <row r="277" spans="1:20" x14ac:dyDescent="0.3">
      <c r="A277" t="s">
        <v>8219</v>
      </c>
      <c r="B277">
        <v>184</v>
      </c>
      <c r="G277" t="s">
        <v>8221</v>
      </c>
      <c r="H277">
        <v>7</v>
      </c>
      <c r="P277" t="s">
        <v>8221</v>
      </c>
      <c r="Q277">
        <v>60000</v>
      </c>
      <c r="S277" t="s">
        <v>8219</v>
      </c>
      <c r="T277">
        <v>10000</v>
      </c>
    </row>
    <row r="278" spans="1:20" x14ac:dyDescent="0.3">
      <c r="A278" t="s">
        <v>8219</v>
      </c>
      <c r="B278">
        <v>196</v>
      </c>
      <c r="G278" t="s">
        <v>8221</v>
      </c>
      <c r="H278">
        <v>1</v>
      </c>
      <c r="P278" t="s">
        <v>8221</v>
      </c>
      <c r="Q278">
        <v>175000</v>
      </c>
      <c r="S278" t="s">
        <v>8219</v>
      </c>
      <c r="T278">
        <v>15000</v>
      </c>
    </row>
    <row r="279" spans="1:20" x14ac:dyDescent="0.3">
      <c r="A279" t="s">
        <v>8219</v>
      </c>
      <c r="B279">
        <v>229</v>
      </c>
      <c r="G279" t="s">
        <v>8221</v>
      </c>
      <c r="H279">
        <v>114</v>
      </c>
      <c r="P279" t="s">
        <v>8221</v>
      </c>
      <c r="Q279">
        <v>5000</v>
      </c>
      <c r="S279" t="s">
        <v>8219</v>
      </c>
      <c r="T279">
        <v>12444</v>
      </c>
    </row>
    <row r="280" spans="1:20" x14ac:dyDescent="0.3">
      <c r="A280" t="s">
        <v>8219</v>
      </c>
      <c r="B280">
        <v>67</v>
      </c>
      <c r="G280" t="s">
        <v>8221</v>
      </c>
      <c r="H280">
        <v>29</v>
      </c>
      <c r="P280" t="s">
        <v>8221</v>
      </c>
      <c r="Q280">
        <v>100000</v>
      </c>
      <c r="S280" t="s">
        <v>8219</v>
      </c>
      <c r="T280">
        <v>7500</v>
      </c>
    </row>
    <row r="281" spans="1:20" x14ac:dyDescent="0.3">
      <c r="A281" t="s">
        <v>8219</v>
      </c>
      <c r="B281">
        <v>95</v>
      </c>
      <c r="G281" t="s">
        <v>8221</v>
      </c>
      <c r="H281">
        <v>890</v>
      </c>
      <c r="P281" t="s">
        <v>8221</v>
      </c>
      <c r="Q281">
        <v>130000</v>
      </c>
      <c r="S281" t="s">
        <v>8219</v>
      </c>
      <c r="T281">
        <v>20000</v>
      </c>
    </row>
    <row r="282" spans="1:20" x14ac:dyDescent="0.3">
      <c r="A282" t="s">
        <v>8219</v>
      </c>
      <c r="B282">
        <v>62</v>
      </c>
      <c r="G282" t="s">
        <v>8221</v>
      </c>
      <c r="H282">
        <v>31</v>
      </c>
      <c r="P282" t="s">
        <v>8221</v>
      </c>
      <c r="Q282">
        <v>15000</v>
      </c>
      <c r="S282" t="s">
        <v>8219</v>
      </c>
      <c r="T282">
        <v>10000</v>
      </c>
    </row>
    <row r="283" spans="1:20" x14ac:dyDescent="0.3">
      <c r="A283" t="s">
        <v>8219</v>
      </c>
      <c r="B283">
        <v>73</v>
      </c>
      <c r="G283" t="s">
        <v>8221</v>
      </c>
      <c r="H283">
        <v>21</v>
      </c>
      <c r="P283" t="s">
        <v>8221</v>
      </c>
      <c r="Q283">
        <v>23000</v>
      </c>
      <c r="S283" t="s">
        <v>8219</v>
      </c>
      <c r="T283">
        <v>50000</v>
      </c>
    </row>
    <row r="284" spans="1:20" x14ac:dyDescent="0.3">
      <c r="A284" t="s">
        <v>8219</v>
      </c>
      <c r="B284">
        <v>43</v>
      </c>
      <c r="G284" t="s">
        <v>8221</v>
      </c>
      <c r="H284">
        <v>37</v>
      </c>
      <c r="P284" t="s">
        <v>8221</v>
      </c>
      <c r="Q284">
        <v>15000</v>
      </c>
      <c r="S284" t="s">
        <v>8219</v>
      </c>
      <c r="T284">
        <v>2000</v>
      </c>
    </row>
    <row r="285" spans="1:20" x14ac:dyDescent="0.3">
      <c r="A285" t="s">
        <v>8219</v>
      </c>
      <c r="B285">
        <v>70</v>
      </c>
      <c r="G285" t="s">
        <v>8221</v>
      </c>
      <c r="H285">
        <v>7</v>
      </c>
      <c r="P285" t="s">
        <v>8221</v>
      </c>
      <c r="Q285">
        <v>15000</v>
      </c>
      <c r="S285" t="s">
        <v>8219</v>
      </c>
      <c r="T285">
        <v>5000</v>
      </c>
    </row>
    <row r="286" spans="1:20" x14ac:dyDescent="0.3">
      <c r="A286" t="s">
        <v>8219</v>
      </c>
      <c r="B286">
        <v>271</v>
      </c>
      <c r="G286" t="s">
        <v>8221</v>
      </c>
      <c r="H286">
        <v>4</v>
      </c>
      <c r="P286" t="s">
        <v>8221</v>
      </c>
      <c r="Q286">
        <v>55000</v>
      </c>
      <c r="S286" t="s">
        <v>8219</v>
      </c>
      <c r="T286">
        <v>35000</v>
      </c>
    </row>
    <row r="287" spans="1:20" x14ac:dyDescent="0.3">
      <c r="A287" t="s">
        <v>8219</v>
      </c>
      <c r="B287">
        <v>55</v>
      </c>
      <c r="G287" t="s">
        <v>8221</v>
      </c>
      <c r="H287">
        <v>5</v>
      </c>
      <c r="P287" t="s">
        <v>8221</v>
      </c>
      <c r="Q287">
        <v>100000</v>
      </c>
      <c r="S287" t="s">
        <v>8219</v>
      </c>
      <c r="T287">
        <v>2820</v>
      </c>
    </row>
    <row r="288" spans="1:20" x14ac:dyDescent="0.3">
      <c r="A288" t="s">
        <v>8219</v>
      </c>
      <c r="B288">
        <v>35</v>
      </c>
      <c r="G288" t="s">
        <v>8221</v>
      </c>
      <c r="H288">
        <v>0</v>
      </c>
      <c r="P288" t="s">
        <v>8221</v>
      </c>
      <c r="Q288">
        <v>100000</v>
      </c>
      <c r="S288" t="s">
        <v>8219</v>
      </c>
      <c r="T288">
        <v>2800</v>
      </c>
    </row>
    <row r="289" spans="1:20" x14ac:dyDescent="0.3">
      <c r="A289" t="s">
        <v>8219</v>
      </c>
      <c r="B289">
        <v>22</v>
      </c>
      <c r="G289" t="s">
        <v>8221</v>
      </c>
      <c r="H289">
        <v>456</v>
      </c>
      <c r="P289" t="s">
        <v>8221</v>
      </c>
      <c r="Q289">
        <v>68000</v>
      </c>
      <c r="S289" t="s">
        <v>8219</v>
      </c>
      <c r="T289">
        <v>2000</v>
      </c>
    </row>
    <row r="290" spans="1:20" x14ac:dyDescent="0.3">
      <c r="A290" t="s">
        <v>8219</v>
      </c>
      <c r="B290">
        <v>38</v>
      </c>
      <c r="G290" t="s">
        <v>8221</v>
      </c>
      <c r="H290">
        <v>369</v>
      </c>
      <c r="P290" t="s">
        <v>8221</v>
      </c>
      <c r="Q290">
        <v>40000</v>
      </c>
      <c r="S290" t="s">
        <v>8219</v>
      </c>
      <c r="T290">
        <v>6000</v>
      </c>
    </row>
    <row r="291" spans="1:20" x14ac:dyDescent="0.3">
      <c r="A291" t="s">
        <v>8219</v>
      </c>
      <c r="B291">
        <v>15</v>
      </c>
      <c r="G291" t="s">
        <v>8221</v>
      </c>
      <c r="H291">
        <v>2</v>
      </c>
      <c r="P291" t="s">
        <v>8221</v>
      </c>
      <c r="Q291">
        <v>15000</v>
      </c>
      <c r="S291" t="s">
        <v>8219</v>
      </c>
      <c r="T291">
        <v>500</v>
      </c>
    </row>
    <row r="292" spans="1:20" x14ac:dyDescent="0.3">
      <c r="A292" t="s">
        <v>8219</v>
      </c>
      <c r="B292">
        <v>7</v>
      </c>
      <c r="G292" t="s">
        <v>8221</v>
      </c>
      <c r="H292">
        <v>0</v>
      </c>
      <c r="P292" t="s">
        <v>8221</v>
      </c>
      <c r="Q292">
        <v>1200</v>
      </c>
      <c r="S292" t="s">
        <v>8219</v>
      </c>
      <c r="T292">
        <v>1000</v>
      </c>
    </row>
    <row r="293" spans="1:20" x14ac:dyDescent="0.3">
      <c r="A293" t="s">
        <v>8219</v>
      </c>
      <c r="B293">
        <v>241</v>
      </c>
      <c r="G293" t="s">
        <v>8221</v>
      </c>
      <c r="H293">
        <v>338</v>
      </c>
      <c r="P293" t="s">
        <v>8221</v>
      </c>
      <c r="Q293">
        <v>100000</v>
      </c>
      <c r="S293" t="s">
        <v>8219</v>
      </c>
      <c r="T293">
        <v>30000</v>
      </c>
    </row>
    <row r="294" spans="1:20" x14ac:dyDescent="0.3">
      <c r="A294" t="s">
        <v>8219</v>
      </c>
      <c r="B294">
        <v>55</v>
      </c>
      <c r="G294" t="s">
        <v>8221</v>
      </c>
      <c r="H294">
        <v>4</v>
      </c>
      <c r="P294" t="s">
        <v>8221</v>
      </c>
      <c r="Q294">
        <v>48500</v>
      </c>
      <c r="S294" t="s">
        <v>8219</v>
      </c>
      <c r="T294">
        <v>2500</v>
      </c>
    </row>
    <row r="295" spans="1:20" x14ac:dyDescent="0.3">
      <c r="A295" t="s">
        <v>8219</v>
      </c>
      <c r="B295">
        <v>171</v>
      </c>
      <c r="G295" t="s">
        <v>8221</v>
      </c>
      <c r="H295">
        <v>1</v>
      </c>
      <c r="P295" t="s">
        <v>8221</v>
      </c>
      <c r="Q295">
        <v>25000</v>
      </c>
      <c r="S295" t="s">
        <v>8219</v>
      </c>
      <c r="T295">
        <v>12800</v>
      </c>
    </row>
    <row r="296" spans="1:20" x14ac:dyDescent="0.3">
      <c r="A296" t="s">
        <v>8219</v>
      </c>
      <c r="B296">
        <v>208</v>
      </c>
      <c r="G296" t="s">
        <v>8221</v>
      </c>
      <c r="H296">
        <v>28</v>
      </c>
      <c r="P296" t="s">
        <v>8221</v>
      </c>
      <c r="Q296">
        <v>15000</v>
      </c>
      <c r="S296" t="s">
        <v>8219</v>
      </c>
      <c r="T296">
        <v>18500</v>
      </c>
    </row>
    <row r="297" spans="1:20" x14ac:dyDescent="0.3">
      <c r="A297" t="s">
        <v>8219</v>
      </c>
      <c r="B297">
        <v>21</v>
      </c>
      <c r="G297" t="s">
        <v>8221</v>
      </c>
      <c r="H297">
        <v>12</v>
      </c>
      <c r="P297" t="s">
        <v>8221</v>
      </c>
      <c r="Q297">
        <v>27500</v>
      </c>
      <c r="S297" t="s">
        <v>8219</v>
      </c>
      <c r="T297">
        <v>1400</v>
      </c>
    </row>
    <row r="298" spans="1:20" x14ac:dyDescent="0.3">
      <c r="A298" t="s">
        <v>8219</v>
      </c>
      <c r="B298">
        <v>25</v>
      </c>
      <c r="G298" t="s">
        <v>8221</v>
      </c>
      <c r="H298">
        <v>16</v>
      </c>
      <c r="P298" t="s">
        <v>8221</v>
      </c>
      <c r="Q298">
        <v>7000</v>
      </c>
      <c r="S298" t="s">
        <v>8219</v>
      </c>
      <c r="T298">
        <v>1000</v>
      </c>
    </row>
    <row r="299" spans="1:20" x14ac:dyDescent="0.3">
      <c r="A299" t="s">
        <v>8219</v>
      </c>
      <c r="B299">
        <v>52</v>
      </c>
      <c r="G299" t="s">
        <v>8221</v>
      </c>
      <c r="H299">
        <v>4</v>
      </c>
      <c r="P299" t="s">
        <v>8221</v>
      </c>
      <c r="Q299">
        <v>100000</v>
      </c>
      <c r="S299" t="s">
        <v>8219</v>
      </c>
      <c r="T299">
        <v>10500</v>
      </c>
    </row>
    <row r="300" spans="1:20" x14ac:dyDescent="0.3">
      <c r="A300" t="s">
        <v>8219</v>
      </c>
      <c r="B300">
        <v>104</v>
      </c>
      <c r="G300" t="s">
        <v>8221</v>
      </c>
      <c r="H300">
        <v>4</v>
      </c>
      <c r="P300" t="s">
        <v>8221</v>
      </c>
      <c r="Q300">
        <v>12000</v>
      </c>
      <c r="S300" t="s">
        <v>8219</v>
      </c>
      <c r="T300">
        <v>22400</v>
      </c>
    </row>
    <row r="301" spans="1:20" x14ac:dyDescent="0.3">
      <c r="A301" t="s">
        <v>8219</v>
      </c>
      <c r="B301">
        <v>73</v>
      </c>
      <c r="G301" t="s">
        <v>8221</v>
      </c>
      <c r="H301">
        <v>10</v>
      </c>
      <c r="P301" t="s">
        <v>8221</v>
      </c>
      <c r="Q301">
        <v>15000</v>
      </c>
      <c r="S301" t="s">
        <v>8219</v>
      </c>
      <c r="T301">
        <v>8000</v>
      </c>
    </row>
    <row r="302" spans="1:20" x14ac:dyDescent="0.3">
      <c r="A302" t="s">
        <v>8219</v>
      </c>
      <c r="B302">
        <v>34</v>
      </c>
      <c r="G302" t="s">
        <v>8221</v>
      </c>
      <c r="H302">
        <v>0</v>
      </c>
      <c r="P302" t="s">
        <v>8221</v>
      </c>
      <c r="Q302">
        <v>2200</v>
      </c>
      <c r="S302" t="s">
        <v>8219</v>
      </c>
      <c r="T302">
        <v>5000</v>
      </c>
    </row>
    <row r="303" spans="1:20" x14ac:dyDescent="0.3">
      <c r="A303" t="s">
        <v>8219</v>
      </c>
      <c r="B303">
        <v>56</v>
      </c>
      <c r="G303" t="s">
        <v>8221</v>
      </c>
      <c r="H303">
        <v>6</v>
      </c>
      <c r="P303" t="s">
        <v>8221</v>
      </c>
      <c r="Q303">
        <v>5000</v>
      </c>
      <c r="S303" t="s">
        <v>8219</v>
      </c>
      <c r="T303">
        <v>5000</v>
      </c>
    </row>
    <row r="304" spans="1:20" x14ac:dyDescent="0.3">
      <c r="A304" t="s">
        <v>8219</v>
      </c>
      <c r="B304">
        <v>31</v>
      </c>
      <c r="G304" t="s">
        <v>8221</v>
      </c>
      <c r="H304">
        <v>0</v>
      </c>
      <c r="P304" t="s">
        <v>8221</v>
      </c>
      <c r="Q304">
        <v>3500</v>
      </c>
      <c r="S304" t="s">
        <v>8219</v>
      </c>
      <c r="T304">
        <v>3000</v>
      </c>
    </row>
    <row r="305" spans="1:20" x14ac:dyDescent="0.3">
      <c r="A305" t="s">
        <v>8219</v>
      </c>
      <c r="B305">
        <v>84</v>
      </c>
      <c r="G305" t="s">
        <v>8221</v>
      </c>
      <c r="H305">
        <v>1</v>
      </c>
      <c r="P305" t="s">
        <v>8221</v>
      </c>
      <c r="Q305">
        <v>4290</v>
      </c>
      <c r="S305" t="s">
        <v>8219</v>
      </c>
      <c r="T305">
        <v>5000</v>
      </c>
    </row>
    <row r="306" spans="1:20" x14ac:dyDescent="0.3">
      <c r="A306" t="s">
        <v>8219</v>
      </c>
      <c r="B306">
        <v>130</v>
      </c>
      <c r="G306" t="s">
        <v>8221</v>
      </c>
      <c r="H306">
        <v>0</v>
      </c>
      <c r="P306" t="s">
        <v>8221</v>
      </c>
      <c r="Q306">
        <v>5000</v>
      </c>
      <c r="S306" t="s">
        <v>8219</v>
      </c>
      <c r="T306">
        <v>3500</v>
      </c>
    </row>
    <row r="307" spans="1:20" x14ac:dyDescent="0.3">
      <c r="A307" t="s">
        <v>8219</v>
      </c>
      <c r="B307">
        <v>12</v>
      </c>
      <c r="G307" t="s">
        <v>8221</v>
      </c>
      <c r="H307">
        <v>44</v>
      </c>
      <c r="P307" t="s">
        <v>8221</v>
      </c>
      <c r="Q307">
        <v>7000</v>
      </c>
      <c r="S307" t="s">
        <v>8219</v>
      </c>
      <c r="T307">
        <v>12000</v>
      </c>
    </row>
    <row r="308" spans="1:20" x14ac:dyDescent="0.3">
      <c r="A308" t="s">
        <v>8219</v>
      </c>
      <c r="B308">
        <v>23</v>
      </c>
      <c r="G308" t="s">
        <v>8221</v>
      </c>
      <c r="H308">
        <v>0</v>
      </c>
      <c r="P308" t="s">
        <v>8221</v>
      </c>
      <c r="Q308">
        <v>4000</v>
      </c>
      <c r="S308" t="s">
        <v>8219</v>
      </c>
      <c r="T308">
        <v>1500</v>
      </c>
    </row>
    <row r="309" spans="1:20" x14ac:dyDescent="0.3">
      <c r="A309" t="s">
        <v>8219</v>
      </c>
      <c r="B309">
        <v>158</v>
      </c>
      <c r="G309" t="s">
        <v>8221</v>
      </c>
      <c r="H309">
        <v>3</v>
      </c>
      <c r="P309" t="s">
        <v>8221</v>
      </c>
      <c r="Q309">
        <v>5000</v>
      </c>
      <c r="S309" t="s">
        <v>8219</v>
      </c>
      <c r="T309">
        <v>10000</v>
      </c>
    </row>
    <row r="310" spans="1:20" x14ac:dyDescent="0.3">
      <c r="A310" t="s">
        <v>8219</v>
      </c>
      <c r="B310">
        <v>30</v>
      </c>
      <c r="G310" t="s">
        <v>8221</v>
      </c>
      <c r="H310">
        <v>0</v>
      </c>
      <c r="P310" t="s">
        <v>8221</v>
      </c>
      <c r="Q310">
        <v>2500</v>
      </c>
      <c r="S310" t="s">
        <v>8219</v>
      </c>
      <c r="T310">
        <v>1150</v>
      </c>
    </row>
    <row r="311" spans="1:20" x14ac:dyDescent="0.3">
      <c r="A311" t="s">
        <v>8219</v>
      </c>
      <c r="B311">
        <v>18</v>
      </c>
      <c r="G311" t="s">
        <v>8221</v>
      </c>
      <c r="H311">
        <v>52</v>
      </c>
      <c r="P311" t="s">
        <v>8221</v>
      </c>
      <c r="Q311">
        <v>4000</v>
      </c>
      <c r="S311" t="s">
        <v>8219</v>
      </c>
      <c r="T311">
        <v>1200</v>
      </c>
    </row>
    <row r="312" spans="1:20" x14ac:dyDescent="0.3">
      <c r="A312" t="s">
        <v>8219</v>
      </c>
      <c r="B312">
        <v>29</v>
      </c>
      <c r="G312" t="s">
        <v>8221</v>
      </c>
      <c r="H312">
        <v>0</v>
      </c>
      <c r="P312" t="s">
        <v>8221</v>
      </c>
      <c r="Q312">
        <v>17500</v>
      </c>
      <c r="S312" t="s">
        <v>8219</v>
      </c>
      <c r="T312">
        <v>3405</v>
      </c>
    </row>
    <row r="313" spans="1:20" x14ac:dyDescent="0.3">
      <c r="A313" t="s">
        <v>8219</v>
      </c>
      <c r="B313">
        <v>31</v>
      </c>
      <c r="G313" t="s">
        <v>8221</v>
      </c>
      <c r="H313">
        <v>1</v>
      </c>
      <c r="P313" t="s">
        <v>8221</v>
      </c>
      <c r="Q313">
        <v>38000</v>
      </c>
      <c r="S313" t="s">
        <v>8219</v>
      </c>
      <c r="T313">
        <v>4000</v>
      </c>
    </row>
    <row r="314" spans="1:20" x14ac:dyDescent="0.3">
      <c r="A314" t="s">
        <v>8219</v>
      </c>
      <c r="B314">
        <v>173</v>
      </c>
      <c r="G314" t="s">
        <v>8221</v>
      </c>
      <c r="H314">
        <v>1</v>
      </c>
      <c r="P314" t="s">
        <v>8221</v>
      </c>
      <c r="Q314">
        <v>1500</v>
      </c>
      <c r="S314" t="s">
        <v>8219</v>
      </c>
      <c r="T314">
        <v>10000</v>
      </c>
    </row>
    <row r="315" spans="1:20" x14ac:dyDescent="0.3">
      <c r="A315" t="s">
        <v>8219</v>
      </c>
      <c r="B315">
        <v>17</v>
      </c>
      <c r="G315" t="s">
        <v>8221</v>
      </c>
      <c r="H315">
        <v>2</v>
      </c>
      <c r="P315" t="s">
        <v>8221</v>
      </c>
      <c r="Q315">
        <v>3759</v>
      </c>
      <c r="S315" t="s">
        <v>8219</v>
      </c>
      <c r="T315">
        <v>2000</v>
      </c>
    </row>
    <row r="316" spans="1:20" x14ac:dyDescent="0.3">
      <c r="A316" t="s">
        <v>8219</v>
      </c>
      <c r="B316">
        <v>48</v>
      </c>
      <c r="G316" t="s">
        <v>8221</v>
      </c>
      <c r="H316">
        <v>9</v>
      </c>
      <c r="P316" t="s">
        <v>8221</v>
      </c>
      <c r="Q316">
        <v>500</v>
      </c>
      <c r="S316" t="s">
        <v>8219</v>
      </c>
      <c r="T316">
        <v>15000</v>
      </c>
    </row>
    <row r="317" spans="1:20" x14ac:dyDescent="0.3">
      <c r="A317" t="s">
        <v>8219</v>
      </c>
      <c r="B317">
        <v>59</v>
      </c>
      <c r="G317" t="s">
        <v>8221</v>
      </c>
      <c r="H317">
        <v>5</v>
      </c>
      <c r="P317" t="s">
        <v>8221</v>
      </c>
      <c r="Q317">
        <v>10000</v>
      </c>
      <c r="S317" t="s">
        <v>8219</v>
      </c>
      <c r="T317">
        <v>2000</v>
      </c>
    </row>
    <row r="318" spans="1:20" x14ac:dyDescent="0.3">
      <c r="A318" t="s">
        <v>8219</v>
      </c>
      <c r="B318">
        <v>39</v>
      </c>
      <c r="G318" t="s">
        <v>8221</v>
      </c>
      <c r="H318">
        <v>57</v>
      </c>
      <c r="P318" t="s">
        <v>8221</v>
      </c>
      <c r="Q318">
        <v>7000</v>
      </c>
      <c r="S318" t="s">
        <v>8219</v>
      </c>
      <c r="T318">
        <v>3300</v>
      </c>
    </row>
    <row r="319" spans="1:20" x14ac:dyDescent="0.3">
      <c r="A319" t="s">
        <v>8219</v>
      </c>
      <c r="B319">
        <v>59</v>
      </c>
      <c r="G319" t="s">
        <v>8221</v>
      </c>
      <c r="H319">
        <v>3</v>
      </c>
      <c r="P319" t="s">
        <v>8221</v>
      </c>
      <c r="Q319">
        <v>3000</v>
      </c>
      <c r="S319" t="s">
        <v>8219</v>
      </c>
      <c r="T319">
        <v>2000</v>
      </c>
    </row>
    <row r="320" spans="1:20" x14ac:dyDescent="0.3">
      <c r="A320" t="s">
        <v>8219</v>
      </c>
      <c r="B320">
        <v>60</v>
      </c>
      <c r="G320" t="s">
        <v>8221</v>
      </c>
      <c r="H320">
        <v>1</v>
      </c>
      <c r="P320" t="s">
        <v>8221</v>
      </c>
      <c r="Q320">
        <v>500</v>
      </c>
      <c r="S320" t="s">
        <v>8219</v>
      </c>
      <c r="T320">
        <v>5000</v>
      </c>
    </row>
    <row r="321" spans="1:20" x14ac:dyDescent="0.3">
      <c r="A321" t="s">
        <v>8219</v>
      </c>
      <c r="B321">
        <v>20</v>
      </c>
      <c r="G321" t="s">
        <v>8221</v>
      </c>
      <c r="H321">
        <v>6</v>
      </c>
      <c r="P321" t="s">
        <v>8221</v>
      </c>
      <c r="Q321">
        <v>15000</v>
      </c>
      <c r="S321" t="s">
        <v>8219</v>
      </c>
      <c r="T321">
        <v>500</v>
      </c>
    </row>
    <row r="322" spans="1:20" x14ac:dyDescent="0.3">
      <c r="A322" t="s">
        <v>8219</v>
      </c>
      <c r="B322">
        <v>2</v>
      </c>
      <c r="G322" t="s">
        <v>8221</v>
      </c>
      <c r="H322">
        <v>48</v>
      </c>
      <c r="P322" t="s">
        <v>8221</v>
      </c>
      <c r="Q322">
        <v>14000</v>
      </c>
      <c r="S322" t="s">
        <v>8219</v>
      </c>
      <c r="T322">
        <v>70</v>
      </c>
    </row>
    <row r="323" spans="1:20" x14ac:dyDescent="0.3">
      <c r="A323" t="s">
        <v>8219</v>
      </c>
      <c r="B323">
        <v>315</v>
      </c>
      <c r="G323" t="s">
        <v>8221</v>
      </c>
      <c r="H323">
        <v>2</v>
      </c>
      <c r="P323" t="s">
        <v>8221</v>
      </c>
      <c r="Q323">
        <v>4500</v>
      </c>
      <c r="S323" t="s">
        <v>8219</v>
      </c>
      <c r="T323">
        <v>40000</v>
      </c>
    </row>
    <row r="324" spans="1:20" x14ac:dyDescent="0.3">
      <c r="A324" t="s">
        <v>8219</v>
      </c>
      <c r="B324">
        <v>2174</v>
      </c>
      <c r="G324" t="s">
        <v>8221</v>
      </c>
      <c r="H324">
        <v>4</v>
      </c>
      <c r="P324" t="s">
        <v>8221</v>
      </c>
      <c r="Q324">
        <v>50000</v>
      </c>
      <c r="S324" t="s">
        <v>8219</v>
      </c>
      <c r="T324">
        <v>20000</v>
      </c>
    </row>
    <row r="325" spans="1:20" x14ac:dyDescent="0.3">
      <c r="A325" t="s">
        <v>8219</v>
      </c>
      <c r="B325">
        <v>152</v>
      </c>
      <c r="G325" t="s">
        <v>8221</v>
      </c>
      <c r="H325">
        <v>5</v>
      </c>
      <c r="P325" t="s">
        <v>8221</v>
      </c>
      <c r="Q325">
        <v>2000</v>
      </c>
      <c r="S325" t="s">
        <v>8219</v>
      </c>
      <c r="T325">
        <v>25000</v>
      </c>
    </row>
    <row r="326" spans="1:20" x14ac:dyDescent="0.3">
      <c r="A326" t="s">
        <v>8219</v>
      </c>
      <c r="B326">
        <v>1021</v>
      </c>
      <c r="G326" t="s">
        <v>8221</v>
      </c>
      <c r="H326">
        <v>79</v>
      </c>
      <c r="P326" t="s">
        <v>8221</v>
      </c>
      <c r="Q326">
        <v>6500</v>
      </c>
      <c r="S326" t="s">
        <v>8219</v>
      </c>
      <c r="T326">
        <v>25000</v>
      </c>
    </row>
    <row r="327" spans="1:20" x14ac:dyDescent="0.3">
      <c r="A327" t="s">
        <v>8219</v>
      </c>
      <c r="B327">
        <v>237</v>
      </c>
      <c r="G327" t="s">
        <v>8221</v>
      </c>
      <c r="H327">
        <v>2</v>
      </c>
      <c r="P327" t="s">
        <v>8221</v>
      </c>
      <c r="Q327">
        <v>2200</v>
      </c>
      <c r="S327" t="s">
        <v>8219</v>
      </c>
      <c r="T327">
        <v>2000</v>
      </c>
    </row>
    <row r="328" spans="1:20" x14ac:dyDescent="0.3">
      <c r="A328" t="s">
        <v>8219</v>
      </c>
      <c r="B328">
        <v>27</v>
      </c>
      <c r="G328" t="s">
        <v>8221</v>
      </c>
      <c r="H328">
        <v>11</v>
      </c>
      <c r="P328" t="s">
        <v>8221</v>
      </c>
      <c r="Q328">
        <v>3500</v>
      </c>
      <c r="S328" t="s">
        <v>8219</v>
      </c>
      <c r="T328">
        <v>800</v>
      </c>
    </row>
    <row r="329" spans="1:20" x14ac:dyDescent="0.3">
      <c r="A329" t="s">
        <v>8219</v>
      </c>
      <c r="B329">
        <v>17</v>
      </c>
      <c r="G329" t="s">
        <v>8221</v>
      </c>
      <c r="H329">
        <v>11</v>
      </c>
      <c r="P329" t="s">
        <v>8221</v>
      </c>
      <c r="Q329">
        <v>5000</v>
      </c>
      <c r="S329" t="s">
        <v>8219</v>
      </c>
      <c r="T329">
        <v>2000</v>
      </c>
    </row>
    <row r="330" spans="1:20" x14ac:dyDescent="0.3">
      <c r="A330" t="s">
        <v>8219</v>
      </c>
      <c r="B330">
        <v>27</v>
      </c>
      <c r="G330" t="s">
        <v>8221</v>
      </c>
      <c r="H330">
        <v>1</v>
      </c>
      <c r="P330" t="s">
        <v>8221</v>
      </c>
      <c r="Q330">
        <v>45000</v>
      </c>
      <c r="S330" t="s">
        <v>8219</v>
      </c>
      <c r="T330">
        <v>35000</v>
      </c>
    </row>
    <row r="331" spans="1:20" x14ac:dyDescent="0.3">
      <c r="A331" t="s">
        <v>8219</v>
      </c>
      <c r="B331">
        <v>82</v>
      </c>
      <c r="G331" t="s">
        <v>8221</v>
      </c>
      <c r="H331">
        <v>3</v>
      </c>
      <c r="P331" t="s">
        <v>8221</v>
      </c>
      <c r="Q331">
        <v>8800</v>
      </c>
      <c r="S331" t="s">
        <v>8219</v>
      </c>
      <c r="T331">
        <v>2500</v>
      </c>
    </row>
    <row r="332" spans="1:20" x14ac:dyDescent="0.3">
      <c r="A332" t="s">
        <v>8219</v>
      </c>
      <c r="B332">
        <v>48</v>
      </c>
      <c r="G332" t="s">
        <v>8221</v>
      </c>
      <c r="H332">
        <v>5</v>
      </c>
      <c r="P332" t="s">
        <v>8221</v>
      </c>
      <c r="Q332">
        <v>20000</v>
      </c>
      <c r="S332" t="s">
        <v>8219</v>
      </c>
      <c r="T332">
        <v>1500</v>
      </c>
    </row>
    <row r="333" spans="1:20" x14ac:dyDescent="0.3">
      <c r="A333" t="s">
        <v>8219</v>
      </c>
      <c r="B333">
        <v>105</v>
      </c>
      <c r="G333" t="s">
        <v>8221</v>
      </c>
      <c r="H333">
        <v>12</v>
      </c>
      <c r="P333" t="s">
        <v>8221</v>
      </c>
      <c r="Q333">
        <v>6000</v>
      </c>
      <c r="S333" t="s">
        <v>8219</v>
      </c>
      <c r="T333">
        <v>25000</v>
      </c>
    </row>
    <row r="334" spans="1:20" x14ac:dyDescent="0.3">
      <c r="A334" t="s">
        <v>8219</v>
      </c>
      <c r="B334">
        <v>28</v>
      </c>
      <c r="G334" t="s">
        <v>8221</v>
      </c>
      <c r="H334">
        <v>2</v>
      </c>
      <c r="P334" t="s">
        <v>8221</v>
      </c>
      <c r="Q334">
        <v>8000</v>
      </c>
      <c r="S334" t="s">
        <v>8219</v>
      </c>
      <c r="T334">
        <v>3000</v>
      </c>
    </row>
    <row r="335" spans="1:20" x14ac:dyDescent="0.3">
      <c r="A335" t="s">
        <v>8219</v>
      </c>
      <c r="B335">
        <v>1107</v>
      </c>
      <c r="G335" t="s">
        <v>8221</v>
      </c>
      <c r="H335">
        <v>5</v>
      </c>
      <c r="P335" t="s">
        <v>8221</v>
      </c>
      <c r="Q335">
        <v>3500</v>
      </c>
      <c r="S335" t="s">
        <v>8219</v>
      </c>
      <c r="T335">
        <v>75000</v>
      </c>
    </row>
    <row r="336" spans="1:20" x14ac:dyDescent="0.3">
      <c r="A336" t="s">
        <v>8219</v>
      </c>
      <c r="B336">
        <v>1013</v>
      </c>
      <c r="G336" t="s">
        <v>8221</v>
      </c>
      <c r="H336">
        <v>21</v>
      </c>
      <c r="P336" t="s">
        <v>8221</v>
      </c>
      <c r="Q336">
        <v>3000</v>
      </c>
      <c r="S336" t="s">
        <v>8219</v>
      </c>
      <c r="T336">
        <v>12000</v>
      </c>
    </row>
    <row r="337" spans="1:20" x14ac:dyDescent="0.3">
      <c r="A337" t="s">
        <v>8219</v>
      </c>
      <c r="B337">
        <v>274</v>
      </c>
      <c r="G337" t="s">
        <v>8221</v>
      </c>
      <c r="H337">
        <v>0</v>
      </c>
      <c r="P337" t="s">
        <v>8221</v>
      </c>
      <c r="Q337">
        <v>5000</v>
      </c>
      <c r="S337" t="s">
        <v>8219</v>
      </c>
      <c r="T337">
        <v>8000</v>
      </c>
    </row>
    <row r="338" spans="1:20" x14ac:dyDescent="0.3">
      <c r="A338" t="s">
        <v>8219</v>
      </c>
      <c r="B338">
        <v>87</v>
      </c>
      <c r="G338" t="s">
        <v>8221</v>
      </c>
      <c r="H338">
        <v>45</v>
      </c>
      <c r="P338" t="s">
        <v>8221</v>
      </c>
      <c r="Q338">
        <v>3152</v>
      </c>
      <c r="S338" t="s">
        <v>8219</v>
      </c>
      <c r="T338">
        <v>5000</v>
      </c>
    </row>
    <row r="339" spans="1:20" x14ac:dyDescent="0.3">
      <c r="A339" t="s">
        <v>8219</v>
      </c>
      <c r="B339">
        <v>99</v>
      </c>
      <c r="G339" t="s">
        <v>8221</v>
      </c>
      <c r="H339">
        <v>29</v>
      </c>
      <c r="P339" t="s">
        <v>8221</v>
      </c>
      <c r="Q339">
        <v>2000</v>
      </c>
      <c r="S339" t="s">
        <v>8219</v>
      </c>
      <c r="T339">
        <v>15000</v>
      </c>
    </row>
    <row r="340" spans="1:20" x14ac:dyDescent="0.3">
      <c r="A340" t="s">
        <v>8219</v>
      </c>
      <c r="B340">
        <v>276</v>
      </c>
      <c r="G340" t="s">
        <v>8221</v>
      </c>
      <c r="H340">
        <v>2</v>
      </c>
      <c r="P340" t="s">
        <v>8221</v>
      </c>
      <c r="Q340">
        <v>5000</v>
      </c>
      <c r="S340" t="s">
        <v>8219</v>
      </c>
      <c r="T340">
        <v>28888</v>
      </c>
    </row>
    <row r="341" spans="1:20" x14ac:dyDescent="0.3">
      <c r="A341" t="s">
        <v>8219</v>
      </c>
      <c r="B341">
        <v>21</v>
      </c>
      <c r="G341" t="s">
        <v>8221</v>
      </c>
      <c r="H341">
        <v>30</v>
      </c>
      <c r="P341" t="s">
        <v>8221</v>
      </c>
      <c r="Q341">
        <v>2100</v>
      </c>
      <c r="S341" t="s">
        <v>8219</v>
      </c>
      <c r="T341">
        <v>3000</v>
      </c>
    </row>
    <row r="342" spans="1:20" x14ac:dyDescent="0.3">
      <c r="A342" t="s">
        <v>8219</v>
      </c>
      <c r="B342">
        <v>41</v>
      </c>
      <c r="G342" t="s">
        <v>8221</v>
      </c>
      <c r="H342">
        <v>8</v>
      </c>
      <c r="P342" t="s">
        <v>8221</v>
      </c>
      <c r="Q342">
        <v>3780</v>
      </c>
      <c r="S342" t="s">
        <v>8219</v>
      </c>
      <c r="T342">
        <v>1900</v>
      </c>
    </row>
    <row r="343" spans="1:20" x14ac:dyDescent="0.3">
      <c r="A343" t="s">
        <v>8219</v>
      </c>
      <c r="B343">
        <v>119</v>
      </c>
      <c r="G343" t="s">
        <v>8221</v>
      </c>
      <c r="H343">
        <v>1</v>
      </c>
      <c r="P343" t="s">
        <v>8221</v>
      </c>
      <c r="Q343">
        <v>3750</v>
      </c>
      <c r="S343" t="s">
        <v>8219</v>
      </c>
      <c r="T343">
        <v>8200</v>
      </c>
    </row>
    <row r="344" spans="1:20" x14ac:dyDescent="0.3">
      <c r="A344" t="s">
        <v>8219</v>
      </c>
      <c r="B344">
        <v>153</v>
      </c>
      <c r="G344" t="s">
        <v>8221</v>
      </c>
      <c r="H344">
        <v>14</v>
      </c>
      <c r="P344" t="s">
        <v>8221</v>
      </c>
      <c r="Q344">
        <v>1500</v>
      </c>
      <c r="S344" t="s">
        <v>8219</v>
      </c>
      <c r="T344">
        <v>25000</v>
      </c>
    </row>
    <row r="345" spans="1:20" x14ac:dyDescent="0.3">
      <c r="A345" t="s">
        <v>8219</v>
      </c>
      <c r="B345">
        <v>100</v>
      </c>
      <c r="G345" t="s">
        <v>8221</v>
      </c>
      <c r="H345">
        <v>24</v>
      </c>
      <c r="P345" t="s">
        <v>8221</v>
      </c>
      <c r="Q345">
        <v>5000</v>
      </c>
      <c r="S345" t="s">
        <v>8219</v>
      </c>
      <c r="T345">
        <v>5000</v>
      </c>
    </row>
    <row r="346" spans="1:20" x14ac:dyDescent="0.3">
      <c r="A346" t="s">
        <v>8219</v>
      </c>
      <c r="B346">
        <v>143</v>
      </c>
      <c r="G346" t="s">
        <v>8221</v>
      </c>
      <c r="H346">
        <v>2</v>
      </c>
      <c r="P346" t="s">
        <v>8221</v>
      </c>
      <c r="Q346">
        <v>2000</v>
      </c>
      <c r="S346" t="s">
        <v>8219</v>
      </c>
      <c r="T346">
        <v>7000</v>
      </c>
    </row>
    <row r="347" spans="1:20" x14ac:dyDescent="0.3">
      <c r="A347" t="s">
        <v>8219</v>
      </c>
      <c r="B347">
        <v>140</v>
      </c>
      <c r="G347" t="s">
        <v>8221</v>
      </c>
      <c r="H347">
        <v>21</v>
      </c>
      <c r="P347" t="s">
        <v>8221</v>
      </c>
      <c r="Q347">
        <v>1000</v>
      </c>
      <c r="S347" t="s">
        <v>8219</v>
      </c>
      <c r="T347">
        <v>20000</v>
      </c>
    </row>
    <row r="348" spans="1:20" x14ac:dyDescent="0.3">
      <c r="A348" t="s">
        <v>8219</v>
      </c>
      <c r="B348">
        <v>35</v>
      </c>
      <c r="G348" t="s">
        <v>8221</v>
      </c>
      <c r="H348">
        <v>7</v>
      </c>
      <c r="P348" t="s">
        <v>8221</v>
      </c>
      <c r="Q348">
        <v>500</v>
      </c>
      <c r="S348" t="s">
        <v>8219</v>
      </c>
      <c r="T348">
        <v>2500</v>
      </c>
    </row>
    <row r="349" spans="1:20" x14ac:dyDescent="0.3">
      <c r="A349" t="s">
        <v>8219</v>
      </c>
      <c r="B349">
        <v>149</v>
      </c>
      <c r="G349" t="s">
        <v>8221</v>
      </c>
      <c r="H349">
        <v>0</v>
      </c>
      <c r="P349" t="s">
        <v>8221</v>
      </c>
      <c r="Q349">
        <v>1000</v>
      </c>
      <c r="S349" t="s">
        <v>8219</v>
      </c>
      <c r="T349">
        <v>3500</v>
      </c>
    </row>
    <row r="350" spans="1:20" x14ac:dyDescent="0.3">
      <c r="A350" t="s">
        <v>8219</v>
      </c>
      <c r="B350">
        <v>130</v>
      </c>
      <c r="G350" t="s">
        <v>8221</v>
      </c>
      <c r="H350">
        <v>4</v>
      </c>
      <c r="P350" t="s">
        <v>8221</v>
      </c>
      <c r="Q350">
        <v>1000</v>
      </c>
      <c r="S350" t="s">
        <v>8219</v>
      </c>
      <c r="T350">
        <v>7500</v>
      </c>
    </row>
    <row r="351" spans="1:20" x14ac:dyDescent="0.3">
      <c r="A351" t="s">
        <v>8219</v>
      </c>
      <c r="B351">
        <v>120</v>
      </c>
      <c r="G351" t="s">
        <v>8221</v>
      </c>
      <c r="H351">
        <v>32</v>
      </c>
      <c r="P351" t="s">
        <v>8221</v>
      </c>
      <c r="Q351">
        <v>25000</v>
      </c>
      <c r="S351" t="s">
        <v>8219</v>
      </c>
      <c r="T351">
        <v>4000</v>
      </c>
    </row>
    <row r="352" spans="1:20" x14ac:dyDescent="0.3">
      <c r="A352" t="s">
        <v>8219</v>
      </c>
      <c r="B352">
        <v>265</v>
      </c>
      <c r="G352" t="s">
        <v>8221</v>
      </c>
      <c r="H352">
        <v>4</v>
      </c>
      <c r="P352" t="s">
        <v>8221</v>
      </c>
      <c r="Q352">
        <v>3000</v>
      </c>
      <c r="S352" t="s">
        <v>8219</v>
      </c>
      <c r="T352">
        <v>20000</v>
      </c>
    </row>
    <row r="353" spans="1:20" x14ac:dyDescent="0.3">
      <c r="A353" t="s">
        <v>8219</v>
      </c>
      <c r="B353">
        <v>71</v>
      </c>
      <c r="G353" t="s">
        <v>8221</v>
      </c>
      <c r="H353">
        <v>9</v>
      </c>
      <c r="P353" t="s">
        <v>8221</v>
      </c>
      <c r="Q353">
        <v>8000</v>
      </c>
      <c r="S353" t="s">
        <v>8219</v>
      </c>
      <c r="T353">
        <v>5000</v>
      </c>
    </row>
    <row r="354" spans="1:20" x14ac:dyDescent="0.3">
      <c r="A354" t="s">
        <v>8219</v>
      </c>
      <c r="B354">
        <v>13</v>
      </c>
      <c r="G354" t="s">
        <v>8221</v>
      </c>
      <c r="H354">
        <v>17</v>
      </c>
      <c r="P354" t="s">
        <v>8221</v>
      </c>
      <c r="Q354">
        <v>6000</v>
      </c>
      <c r="S354" t="s">
        <v>8219</v>
      </c>
      <c r="T354">
        <v>40</v>
      </c>
    </row>
    <row r="355" spans="1:20" x14ac:dyDescent="0.3">
      <c r="A355" t="s">
        <v>8219</v>
      </c>
      <c r="B355">
        <v>169</v>
      </c>
      <c r="G355" t="s">
        <v>8221</v>
      </c>
      <c r="H355">
        <v>5</v>
      </c>
      <c r="P355" t="s">
        <v>8221</v>
      </c>
      <c r="Q355">
        <v>2000</v>
      </c>
      <c r="S355" t="s">
        <v>8219</v>
      </c>
      <c r="T355">
        <v>2500</v>
      </c>
    </row>
    <row r="356" spans="1:20" x14ac:dyDescent="0.3">
      <c r="A356" t="s">
        <v>8219</v>
      </c>
      <c r="B356">
        <v>57</v>
      </c>
      <c r="G356" t="s">
        <v>8221</v>
      </c>
      <c r="H356">
        <v>53</v>
      </c>
      <c r="P356" t="s">
        <v>8221</v>
      </c>
      <c r="Q356">
        <v>20000</v>
      </c>
      <c r="S356" t="s">
        <v>8219</v>
      </c>
      <c r="T356">
        <v>8500</v>
      </c>
    </row>
    <row r="357" spans="1:20" x14ac:dyDescent="0.3">
      <c r="A357" t="s">
        <v>8219</v>
      </c>
      <c r="B357">
        <v>229</v>
      </c>
      <c r="G357" t="s">
        <v>8221</v>
      </c>
      <c r="H357">
        <v>7</v>
      </c>
      <c r="P357" t="s">
        <v>8221</v>
      </c>
      <c r="Q357">
        <v>8000</v>
      </c>
      <c r="S357" t="s">
        <v>8219</v>
      </c>
      <c r="T357">
        <v>47000</v>
      </c>
    </row>
    <row r="358" spans="1:20" x14ac:dyDescent="0.3">
      <c r="A358" t="s">
        <v>8219</v>
      </c>
      <c r="B358">
        <v>108</v>
      </c>
      <c r="G358" t="s">
        <v>8221</v>
      </c>
      <c r="H358">
        <v>72</v>
      </c>
      <c r="P358" t="s">
        <v>8221</v>
      </c>
      <c r="Q358">
        <v>8000</v>
      </c>
      <c r="S358" t="s">
        <v>8219</v>
      </c>
      <c r="T358">
        <v>3600</v>
      </c>
    </row>
    <row r="359" spans="1:20" x14ac:dyDescent="0.3">
      <c r="A359" t="s">
        <v>8219</v>
      </c>
      <c r="B359">
        <v>108</v>
      </c>
      <c r="G359" t="s">
        <v>8221</v>
      </c>
      <c r="H359">
        <v>0</v>
      </c>
      <c r="P359" t="s">
        <v>8221</v>
      </c>
      <c r="Q359">
        <v>3000</v>
      </c>
      <c r="S359" t="s">
        <v>8219</v>
      </c>
      <c r="T359">
        <v>5000</v>
      </c>
    </row>
    <row r="360" spans="1:20" x14ac:dyDescent="0.3">
      <c r="A360" t="s">
        <v>8219</v>
      </c>
      <c r="B360">
        <v>41</v>
      </c>
      <c r="G360" t="s">
        <v>8221</v>
      </c>
      <c r="H360">
        <v>2</v>
      </c>
      <c r="P360" t="s">
        <v>8221</v>
      </c>
      <c r="Q360">
        <v>2500</v>
      </c>
      <c r="S360" t="s">
        <v>8219</v>
      </c>
      <c r="T360">
        <v>1500</v>
      </c>
    </row>
    <row r="361" spans="1:20" x14ac:dyDescent="0.3">
      <c r="A361" t="s">
        <v>8219</v>
      </c>
      <c r="B361">
        <v>139</v>
      </c>
      <c r="G361" t="s">
        <v>8221</v>
      </c>
      <c r="H361">
        <v>8</v>
      </c>
      <c r="P361" t="s">
        <v>8221</v>
      </c>
      <c r="Q361">
        <v>750</v>
      </c>
      <c r="S361" t="s">
        <v>8219</v>
      </c>
      <c r="T361">
        <v>6000</v>
      </c>
    </row>
    <row r="362" spans="1:20" x14ac:dyDescent="0.3">
      <c r="A362" t="s">
        <v>8219</v>
      </c>
      <c r="B362">
        <v>19</v>
      </c>
      <c r="G362" t="s">
        <v>8221</v>
      </c>
      <c r="H362">
        <v>2</v>
      </c>
      <c r="P362" t="s">
        <v>8221</v>
      </c>
      <c r="Q362">
        <v>5000</v>
      </c>
      <c r="S362" t="s">
        <v>8219</v>
      </c>
      <c r="T362">
        <v>3000</v>
      </c>
    </row>
    <row r="363" spans="1:20" x14ac:dyDescent="0.3">
      <c r="A363" t="s">
        <v>8219</v>
      </c>
      <c r="B363">
        <v>94</v>
      </c>
      <c r="G363" t="s">
        <v>8221</v>
      </c>
      <c r="H363">
        <v>0</v>
      </c>
      <c r="P363" t="s">
        <v>8221</v>
      </c>
      <c r="Q363">
        <v>6500</v>
      </c>
      <c r="S363" t="s">
        <v>8219</v>
      </c>
      <c r="T363">
        <v>13000</v>
      </c>
    </row>
    <row r="364" spans="1:20" x14ac:dyDescent="0.3">
      <c r="A364" t="s">
        <v>8219</v>
      </c>
      <c r="B364">
        <v>23</v>
      </c>
      <c r="G364" t="s">
        <v>8221</v>
      </c>
      <c r="H364">
        <v>3</v>
      </c>
      <c r="P364" t="s">
        <v>8221</v>
      </c>
      <c r="Q364">
        <v>30000</v>
      </c>
      <c r="S364" t="s">
        <v>8219</v>
      </c>
      <c r="T364">
        <v>1400</v>
      </c>
    </row>
    <row r="365" spans="1:20" x14ac:dyDescent="0.3">
      <c r="A365" t="s">
        <v>8219</v>
      </c>
      <c r="B365">
        <v>15</v>
      </c>
      <c r="G365" t="s">
        <v>8221</v>
      </c>
      <c r="H365">
        <v>4</v>
      </c>
      <c r="P365" t="s">
        <v>8221</v>
      </c>
      <c r="Q365">
        <v>5000</v>
      </c>
      <c r="S365" t="s">
        <v>8219</v>
      </c>
      <c r="T365">
        <v>550</v>
      </c>
    </row>
    <row r="366" spans="1:20" x14ac:dyDescent="0.3">
      <c r="A366" t="s">
        <v>8219</v>
      </c>
      <c r="B366">
        <v>62</v>
      </c>
      <c r="G366" t="s">
        <v>8221</v>
      </c>
      <c r="H366">
        <v>3</v>
      </c>
      <c r="P366" t="s">
        <v>8221</v>
      </c>
      <c r="Q366">
        <v>50000</v>
      </c>
      <c r="S366" t="s">
        <v>8219</v>
      </c>
      <c r="T366">
        <v>5000</v>
      </c>
    </row>
    <row r="367" spans="1:20" x14ac:dyDescent="0.3">
      <c r="A367" t="s">
        <v>8219</v>
      </c>
      <c r="B367">
        <v>74</v>
      </c>
      <c r="G367" t="s">
        <v>8221</v>
      </c>
      <c r="H367">
        <v>6</v>
      </c>
      <c r="P367" t="s">
        <v>8221</v>
      </c>
      <c r="Q367">
        <v>6500</v>
      </c>
      <c r="S367" t="s">
        <v>8219</v>
      </c>
      <c r="T367">
        <v>2220</v>
      </c>
    </row>
    <row r="368" spans="1:20" x14ac:dyDescent="0.3">
      <c r="A368" t="s">
        <v>8219</v>
      </c>
      <c r="B368">
        <v>97</v>
      </c>
      <c r="G368" t="s">
        <v>8221</v>
      </c>
      <c r="H368">
        <v>0</v>
      </c>
      <c r="P368" t="s">
        <v>8221</v>
      </c>
      <c r="Q368">
        <v>15000</v>
      </c>
      <c r="S368" t="s">
        <v>8219</v>
      </c>
      <c r="T368">
        <v>2987</v>
      </c>
    </row>
    <row r="369" spans="1:20" x14ac:dyDescent="0.3">
      <c r="A369" t="s">
        <v>8219</v>
      </c>
      <c r="B369">
        <v>55</v>
      </c>
      <c r="G369" t="s">
        <v>8221</v>
      </c>
      <c r="H369">
        <v>0</v>
      </c>
      <c r="P369" t="s">
        <v>8221</v>
      </c>
      <c r="Q369">
        <v>2900</v>
      </c>
      <c r="S369" t="s">
        <v>8219</v>
      </c>
      <c r="T369">
        <v>7000</v>
      </c>
    </row>
    <row r="370" spans="1:20" x14ac:dyDescent="0.3">
      <c r="A370" t="s">
        <v>8219</v>
      </c>
      <c r="B370">
        <v>44</v>
      </c>
      <c r="G370" t="s">
        <v>8221</v>
      </c>
      <c r="H370">
        <v>0</v>
      </c>
      <c r="P370" t="s">
        <v>8221</v>
      </c>
      <c r="Q370">
        <v>2500</v>
      </c>
      <c r="S370" t="s">
        <v>8219</v>
      </c>
      <c r="T370">
        <v>2000</v>
      </c>
    </row>
    <row r="371" spans="1:20" x14ac:dyDescent="0.3">
      <c r="A371" t="s">
        <v>8219</v>
      </c>
      <c r="B371">
        <v>110</v>
      </c>
      <c r="G371" t="s">
        <v>8221</v>
      </c>
      <c r="H371">
        <v>8</v>
      </c>
      <c r="P371" t="s">
        <v>8221</v>
      </c>
      <c r="Q371">
        <v>16000</v>
      </c>
      <c r="S371" t="s">
        <v>8219</v>
      </c>
      <c r="T371">
        <v>10000</v>
      </c>
    </row>
    <row r="372" spans="1:20" x14ac:dyDescent="0.3">
      <c r="A372" t="s">
        <v>8219</v>
      </c>
      <c r="B372">
        <v>59</v>
      </c>
      <c r="G372" t="s">
        <v>8221</v>
      </c>
      <c r="H372">
        <v>5</v>
      </c>
      <c r="P372" t="s">
        <v>8221</v>
      </c>
      <c r="Q372">
        <v>550</v>
      </c>
      <c r="S372" t="s">
        <v>8219</v>
      </c>
      <c r="T372">
        <v>4444</v>
      </c>
    </row>
    <row r="373" spans="1:20" x14ac:dyDescent="0.3">
      <c r="A373" t="s">
        <v>8219</v>
      </c>
      <c r="B373">
        <v>62</v>
      </c>
      <c r="G373" t="s">
        <v>8221</v>
      </c>
      <c r="H373">
        <v>0</v>
      </c>
      <c r="P373" t="s">
        <v>8221</v>
      </c>
      <c r="Q373">
        <v>100000</v>
      </c>
      <c r="S373" t="s">
        <v>8219</v>
      </c>
      <c r="T373">
        <v>3000</v>
      </c>
    </row>
    <row r="374" spans="1:20" x14ac:dyDescent="0.3">
      <c r="A374" t="s">
        <v>8219</v>
      </c>
      <c r="B374">
        <v>105</v>
      </c>
      <c r="G374" t="s">
        <v>8221</v>
      </c>
      <c r="H374">
        <v>2</v>
      </c>
      <c r="P374" t="s">
        <v>8221</v>
      </c>
      <c r="Q374">
        <v>3500</v>
      </c>
      <c r="S374" t="s">
        <v>8219</v>
      </c>
      <c r="T374">
        <v>5000</v>
      </c>
    </row>
    <row r="375" spans="1:20" x14ac:dyDescent="0.3">
      <c r="A375" t="s">
        <v>8219</v>
      </c>
      <c r="B375">
        <v>26</v>
      </c>
      <c r="G375" t="s">
        <v>8221</v>
      </c>
      <c r="H375">
        <v>24</v>
      </c>
      <c r="P375" t="s">
        <v>8221</v>
      </c>
      <c r="Q375">
        <v>30000</v>
      </c>
      <c r="S375" t="s">
        <v>8219</v>
      </c>
      <c r="T375">
        <v>10000</v>
      </c>
    </row>
    <row r="376" spans="1:20" x14ac:dyDescent="0.3">
      <c r="A376" t="s">
        <v>8219</v>
      </c>
      <c r="B376">
        <v>49</v>
      </c>
      <c r="G376" t="s">
        <v>8221</v>
      </c>
      <c r="H376">
        <v>0</v>
      </c>
      <c r="P376" t="s">
        <v>8221</v>
      </c>
      <c r="Q376">
        <v>1500</v>
      </c>
      <c r="S376" t="s">
        <v>8219</v>
      </c>
      <c r="T376">
        <v>2000</v>
      </c>
    </row>
    <row r="377" spans="1:20" x14ac:dyDescent="0.3">
      <c r="A377" t="s">
        <v>8219</v>
      </c>
      <c r="B377">
        <v>68</v>
      </c>
      <c r="G377" t="s">
        <v>8221</v>
      </c>
      <c r="H377">
        <v>9</v>
      </c>
      <c r="P377" t="s">
        <v>8221</v>
      </c>
      <c r="Q377">
        <v>6500</v>
      </c>
      <c r="S377" t="s">
        <v>8219</v>
      </c>
      <c r="T377">
        <v>2500</v>
      </c>
    </row>
    <row r="378" spans="1:20" x14ac:dyDescent="0.3">
      <c r="A378" t="s">
        <v>8219</v>
      </c>
      <c r="B378">
        <v>22</v>
      </c>
      <c r="G378" t="s">
        <v>8221</v>
      </c>
      <c r="H378">
        <v>0</v>
      </c>
      <c r="P378" t="s">
        <v>8221</v>
      </c>
      <c r="Q378">
        <v>3300</v>
      </c>
      <c r="S378" t="s">
        <v>8219</v>
      </c>
      <c r="T378">
        <v>700</v>
      </c>
    </row>
    <row r="379" spans="1:20" x14ac:dyDescent="0.3">
      <c r="A379" t="s">
        <v>8219</v>
      </c>
      <c r="B379">
        <v>18</v>
      </c>
      <c r="G379" t="s">
        <v>8221</v>
      </c>
      <c r="H379">
        <v>1</v>
      </c>
      <c r="P379" t="s">
        <v>8221</v>
      </c>
      <c r="Q379">
        <v>5000</v>
      </c>
      <c r="S379" t="s">
        <v>8219</v>
      </c>
      <c r="T379">
        <v>250</v>
      </c>
    </row>
    <row r="380" spans="1:20" x14ac:dyDescent="0.3">
      <c r="A380" t="s">
        <v>8219</v>
      </c>
      <c r="B380">
        <v>19</v>
      </c>
      <c r="G380" t="s">
        <v>8221</v>
      </c>
      <c r="H380">
        <v>10</v>
      </c>
      <c r="P380" t="s">
        <v>8221</v>
      </c>
      <c r="Q380">
        <v>3900</v>
      </c>
      <c r="S380" t="s">
        <v>8219</v>
      </c>
      <c r="T380">
        <v>2500</v>
      </c>
    </row>
    <row r="381" spans="1:20" x14ac:dyDescent="0.3">
      <c r="A381" t="s">
        <v>8219</v>
      </c>
      <c r="B381">
        <v>99</v>
      </c>
      <c r="G381" t="s">
        <v>8221</v>
      </c>
      <c r="H381">
        <v>1</v>
      </c>
      <c r="P381" t="s">
        <v>8221</v>
      </c>
      <c r="Q381">
        <v>20000</v>
      </c>
      <c r="S381" t="s">
        <v>8219</v>
      </c>
      <c r="T381">
        <v>5000</v>
      </c>
    </row>
    <row r="382" spans="1:20" x14ac:dyDescent="0.3">
      <c r="A382" t="s">
        <v>8219</v>
      </c>
      <c r="B382">
        <v>27</v>
      </c>
      <c r="G382" t="s">
        <v>8221</v>
      </c>
      <c r="H382">
        <v>0</v>
      </c>
      <c r="P382" t="s">
        <v>8221</v>
      </c>
      <c r="Q382">
        <v>5500</v>
      </c>
      <c r="S382" t="s">
        <v>8219</v>
      </c>
      <c r="T382">
        <v>1000</v>
      </c>
    </row>
    <row r="383" spans="1:20" x14ac:dyDescent="0.3">
      <c r="A383" t="s">
        <v>8219</v>
      </c>
      <c r="B383">
        <v>25</v>
      </c>
      <c r="G383" t="s">
        <v>8221</v>
      </c>
      <c r="H383">
        <v>20</v>
      </c>
      <c r="P383" t="s">
        <v>8221</v>
      </c>
      <c r="Q383">
        <v>15000</v>
      </c>
      <c r="S383" t="s">
        <v>8219</v>
      </c>
      <c r="T383">
        <v>800</v>
      </c>
    </row>
    <row r="384" spans="1:20" x14ac:dyDescent="0.3">
      <c r="A384" t="s">
        <v>8219</v>
      </c>
      <c r="B384">
        <v>14</v>
      </c>
      <c r="G384" t="s">
        <v>8221</v>
      </c>
      <c r="H384">
        <v>30</v>
      </c>
      <c r="P384" t="s">
        <v>8221</v>
      </c>
      <c r="Q384">
        <v>27000</v>
      </c>
      <c r="S384" t="s">
        <v>8219</v>
      </c>
      <c r="T384">
        <v>700</v>
      </c>
    </row>
    <row r="385" spans="1:20" x14ac:dyDescent="0.3">
      <c r="A385" t="s">
        <v>8219</v>
      </c>
      <c r="B385">
        <v>35</v>
      </c>
      <c r="G385" t="s">
        <v>8221</v>
      </c>
      <c r="H385">
        <v>6</v>
      </c>
      <c r="P385" t="s">
        <v>8221</v>
      </c>
      <c r="Q385">
        <v>15000</v>
      </c>
      <c r="S385" t="s">
        <v>8219</v>
      </c>
      <c r="T385">
        <v>1500</v>
      </c>
    </row>
    <row r="386" spans="1:20" x14ac:dyDescent="0.3">
      <c r="A386" t="s">
        <v>8219</v>
      </c>
      <c r="B386">
        <v>10</v>
      </c>
      <c r="G386" t="s">
        <v>8221</v>
      </c>
      <c r="H386">
        <v>15</v>
      </c>
      <c r="P386" t="s">
        <v>8221</v>
      </c>
      <c r="Q386">
        <v>3000</v>
      </c>
      <c r="S386" t="s">
        <v>8219</v>
      </c>
      <c r="T386">
        <v>1000</v>
      </c>
    </row>
    <row r="387" spans="1:20" x14ac:dyDescent="0.3">
      <c r="A387" t="s">
        <v>8219</v>
      </c>
      <c r="B387">
        <v>29</v>
      </c>
      <c r="G387" t="s">
        <v>8221</v>
      </c>
      <c r="H387">
        <v>5</v>
      </c>
      <c r="P387" t="s">
        <v>8221</v>
      </c>
      <c r="Q387">
        <v>6000</v>
      </c>
      <c r="S387" t="s">
        <v>8219</v>
      </c>
      <c r="T387">
        <v>500</v>
      </c>
    </row>
    <row r="388" spans="1:20" x14ac:dyDescent="0.3">
      <c r="A388" t="s">
        <v>8219</v>
      </c>
      <c r="B388">
        <v>44</v>
      </c>
      <c r="G388" t="s">
        <v>8221</v>
      </c>
      <c r="H388">
        <v>0</v>
      </c>
      <c r="P388" t="s">
        <v>8221</v>
      </c>
      <c r="Q388">
        <v>7000</v>
      </c>
      <c r="S388" t="s">
        <v>8219</v>
      </c>
      <c r="T388">
        <v>5000</v>
      </c>
    </row>
    <row r="389" spans="1:20" x14ac:dyDescent="0.3">
      <c r="A389" t="s">
        <v>8219</v>
      </c>
      <c r="B389">
        <v>17</v>
      </c>
      <c r="G389" t="s">
        <v>8221</v>
      </c>
      <c r="H389">
        <v>0</v>
      </c>
      <c r="P389" t="s">
        <v>8221</v>
      </c>
      <c r="Q389">
        <v>20000</v>
      </c>
      <c r="S389" t="s">
        <v>8219</v>
      </c>
      <c r="T389">
        <v>1200</v>
      </c>
    </row>
    <row r="390" spans="1:20" x14ac:dyDescent="0.3">
      <c r="A390" t="s">
        <v>8219</v>
      </c>
      <c r="B390">
        <v>34</v>
      </c>
      <c r="G390" t="s">
        <v>8221</v>
      </c>
      <c r="H390">
        <v>28</v>
      </c>
      <c r="P390" t="s">
        <v>8221</v>
      </c>
      <c r="Q390">
        <v>14500</v>
      </c>
      <c r="S390" t="s">
        <v>8219</v>
      </c>
      <c r="T390">
        <v>1000</v>
      </c>
    </row>
    <row r="391" spans="1:20" x14ac:dyDescent="0.3">
      <c r="A391" t="s">
        <v>8219</v>
      </c>
      <c r="B391">
        <v>14</v>
      </c>
      <c r="G391" t="s">
        <v>8221</v>
      </c>
      <c r="H391">
        <v>0</v>
      </c>
      <c r="P391" t="s">
        <v>8221</v>
      </c>
      <c r="Q391">
        <v>500</v>
      </c>
      <c r="S391" t="s">
        <v>8219</v>
      </c>
      <c r="T391">
        <v>1700</v>
      </c>
    </row>
    <row r="392" spans="1:20" x14ac:dyDescent="0.3">
      <c r="A392" t="s">
        <v>8219</v>
      </c>
      <c r="B392">
        <v>156</v>
      </c>
      <c r="G392" t="s">
        <v>8221</v>
      </c>
      <c r="H392">
        <v>5</v>
      </c>
      <c r="P392" t="s">
        <v>8221</v>
      </c>
      <c r="Q392">
        <v>900</v>
      </c>
      <c r="S392" t="s">
        <v>8219</v>
      </c>
      <c r="T392">
        <v>10000</v>
      </c>
    </row>
    <row r="393" spans="1:20" x14ac:dyDescent="0.3">
      <c r="A393" t="s">
        <v>8219</v>
      </c>
      <c r="B393">
        <v>128</v>
      </c>
      <c r="G393" t="s">
        <v>8221</v>
      </c>
      <c r="H393">
        <v>7</v>
      </c>
      <c r="P393" t="s">
        <v>8221</v>
      </c>
      <c r="Q393">
        <v>2000</v>
      </c>
      <c r="S393" t="s">
        <v>8219</v>
      </c>
      <c r="T393">
        <v>7500</v>
      </c>
    </row>
    <row r="394" spans="1:20" x14ac:dyDescent="0.3">
      <c r="A394" t="s">
        <v>8219</v>
      </c>
      <c r="B394">
        <v>60</v>
      </c>
      <c r="G394" t="s">
        <v>8221</v>
      </c>
      <c r="H394">
        <v>30</v>
      </c>
      <c r="P394" t="s">
        <v>8221</v>
      </c>
      <c r="Q394">
        <v>9500</v>
      </c>
      <c r="S394" t="s">
        <v>8219</v>
      </c>
      <c r="T394">
        <v>2500</v>
      </c>
    </row>
    <row r="395" spans="1:20" x14ac:dyDescent="0.3">
      <c r="A395" t="s">
        <v>8219</v>
      </c>
      <c r="B395">
        <v>32</v>
      </c>
      <c r="G395" t="s">
        <v>8221</v>
      </c>
      <c r="H395">
        <v>2</v>
      </c>
      <c r="P395" t="s">
        <v>8221</v>
      </c>
      <c r="Q395">
        <v>2000</v>
      </c>
      <c r="S395" t="s">
        <v>8219</v>
      </c>
      <c r="T395">
        <v>2750</v>
      </c>
    </row>
    <row r="396" spans="1:20" x14ac:dyDescent="0.3">
      <c r="A396" t="s">
        <v>8219</v>
      </c>
      <c r="B396">
        <v>53</v>
      </c>
      <c r="G396" t="s">
        <v>8221</v>
      </c>
      <c r="H396">
        <v>30</v>
      </c>
      <c r="P396" t="s">
        <v>8221</v>
      </c>
      <c r="Q396">
        <v>5000</v>
      </c>
      <c r="S396" t="s">
        <v>8219</v>
      </c>
      <c r="T396">
        <v>8000</v>
      </c>
    </row>
    <row r="397" spans="1:20" x14ac:dyDescent="0.3">
      <c r="A397" t="s">
        <v>8219</v>
      </c>
      <c r="B397">
        <v>184</v>
      </c>
      <c r="G397" t="s">
        <v>8221</v>
      </c>
      <c r="H397">
        <v>2</v>
      </c>
      <c r="P397" t="s">
        <v>8221</v>
      </c>
      <c r="Q397">
        <v>3500</v>
      </c>
      <c r="S397" t="s">
        <v>8219</v>
      </c>
      <c r="T397">
        <v>14000</v>
      </c>
    </row>
    <row r="398" spans="1:20" x14ac:dyDescent="0.3">
      <c r="A398" t="s">
        <v>8219</v>
      </c>
      <c r="B398">
        <v>90</v>
      </c>
      <c r="G398" t="s">
        <v>8221</v>
      </c>
      <c r="H398">
        <v>0</v>
      </c>
      <c r="P398" t="s">
        <v>8221</v>
      </c>
      <c r="Q398">
        <v>1400</v>
      </c>
      <c r="S398" t="s">
        <v>8219</v>
      </c>
      <c r="T398">
        <v>10000</v>
      </c>
    </row>
    <row r="399" spans="1:20" x14ac:dyDescent="0.3">
      <c r="A399" t="s">
        <v>8219</v>
      </c>
      <c r="B399">
        <v>71</v>
      </c>
      <c r="G399" t="s">
        <v>8221</v>
      </c>
      <c r="H399">
        <v>2</v>
      </c>
      <c r="P399" t="s">
        <v>8221</v>
      </c>
      <c r="Q399">
        <v>3500</v>
      </c>
      <c r="S399" t="s">
        <v>8219</v>
      </c>
      <c r="T399">
        <v>3000</v>
      </c>
    </row>
    <row r="400" spans="1:20" x14ac:dyDescent="0.3">
      <c r="A400" t="s">
        <v>8219</v>
      </c>
      <c r="B400">
        <v>87</v>
      </c>
      <c r="G400" t="s">
        <v>8221</v>
      </c>
      <c r="H400">
        <v>1</v>
      </c>
      <c r="P400" t="s">
        <v>8221</v>
      </c>
      <c r="Q400">
        <v>7000</v>
      </c>
      <c r="S400" t="s">
        <v>8219</v>
      </c>
      <c r="T400">
        <v>3500</v>
      </c>
    </row>
    <row r="401" spans="1:20" x14ac:dyDescent="0.3">
      <c r="A401" t="s">
        <v>8219</v>
      </c>
      <c r="B401">
        <v>28</v>
      </c>
      <c r="G401" t="s">
        <v>8221</v>
      </c>
      <c r="H401">
        <v>2</v>
      </c>
      <c r="P401" t="s">
        <v>8221</v>
      </c>
      <c r="Q401">
        <v>2750</v>
      </c>
      <c r="S401" t="s">
        <v>8219</v>
      </c>
      <c r="T401">
        <v>5000</v>
      </c>
    </row>
    <row r="402" spans="1:20" x14ac:dyDescent="0.3">
      <c r="A402" t="s">
        <v>8219</v>
      </c>
      <c r="B402">
        <v>56</v>
      </c>
      <c r="G402" t="s">
        <v>8221</v>
      </c>
      <c r="H402">
        <v>14</v>
      </c>
      <c r="P402" t="s">
        <v>8221</v>
      </c>
      <c r="Q402">
        <v>9000</v>
      </c>
      <c r="S402" t="s">
        <v>8219</v>
      </c>
      <c r="T402">
        <v>1500</v>
      </c>
    </row>
    <row r="403" spans="1:20" x14ac:dyDescent="0.3">
      <c r="A403" t="s">
        <v>8219</v>
      </c>
      <c r="B403">
        <v>51</v>
      </c>
      <c r="G403" t="s">
        <v>8221</v>
      </c>
      <c r="H403">
        <v>31</v>
      </c>
      <c r="P403" t="s">
        <v>8221</v>
      </c>
      <c r="Q403">
        <v>50000</v>
      </c>
      <c r="S403" t="s">
        <v>8219</v>
      </c>
      <c r="T403">
        <v>2000</v>
      </c>
    </row>
    <row r="404" spans="1:20" x14ac:dyDescent="0.3">
      <c r="A404" t="s">
        <v>8219</v>
      </c>
      <c r="B404">
        <v>75</v>
      </c>
      <c r="G404" t="s">
        <v>8221</v>
      </c>
      <c r="H404">
        <v>16</v>
      </c>
      <c r="P404" t="s">
        <v>8221</v>
      </c>
      <c r="Q404">
        <v>7500</v>
      </c>
      <c r="S404" t="s">
        <v>8219</v>
      </c>
      <c r="T404">
        <v>6000</v>
      </c>
    </row>
    <row r="405" spans="1:20" x14ac:dyDescent="0.3">
      <c r="A405" t="s">
        <v>8219</v>
      </c>
      <c r="B405">
        <v>38</v>
      </c>
      <c r="G405" t="s">
        <v>8221</v>
      </c>
      <c r="H405">
        <v>12</v>
      </c>
      <c r="P405" t="s">
        <v>8221</v>
      </c>
      <c r="Q405">
        <v>3000</v>
      </c>
      <c r="S405" t="s">
        <v>8219</v>
      </c>
      <c r="T405">
        <v>2300</v>
      </c>
    </row>
    <row r="406" spans="1:20" x14ac:dyDescent="0.3">
      <c r="A406" t="s">
        <v>8219</v>
      </c>
      <c r="B406">
        <v>18</v>
      </c>
      <c r="G406" t="s">
        <v>8221</v>
      </c>
      <c r="H406">
        <v>96</v>
      </c>
      <c r="P406" t="s">
        <v>8221</v>
      </c>
      <c r="Q406">
        <v>50000</v>
      </c>
      <c r="S406" t="s">
        <v>8219</v>
      </c>
      <c r="T406">
        <v>5500</v>
      </c>
    </row>
    <row r="407" spans="1:20" x14ac:dyDescent="0.3">
      <c r="A407" t="s">
        <v>8219</v>
      </c>
      <c r="B407">
        <v>54</v>
      </c>
      <c r="G407" t="s">
        <v>8221</v>
      </c>
      <c r="H407">
        <v>16</v>
      </c>
      <c r="P407" t="s">
        <v>8221</v>
      </c>
      <c r="Q407">
        <v>100000</v>
      </c>
      <c r="S407" t="s">
        <v>8219</v>
      </c>
      <c r="T407">
        <v>3000</v>
      </c>
    </row>
    <row r="408" spans="1:20" x14ac:dyDescent="0.3">
      <c r="A408" t="s">
        <v>8219</v>
      </c>
      <c r="B408">
        <v>71</v>
      </c>
      <c r="G408" t="s">
        <v>8221</v>
      </c>
      <c r="H408">
        <v>5</v>
      </c>
      <c r="P408" t="s">
        <v>8221</v>
      </c>
      <c r="Q408">
        <v>15000</v>
      </c>
      <c r="S408" t="s">
        <v>8219</v>
      </c>
      <c r="T408">
        <v>8000</v>
      </c>
    </row>
    <row r="409" spans="1:20" x14ac:dyDescent="0.3">
      <c r="A409" t="s">
        <v>8219</v>
      </c>
      <c r="B409">
        <v>57</v>
      </c>
      <c r="G409" t="s">
        <v>8221</v>
      </c>
      <c r="H409">
        <v>0</v>
      </c>
      <c r="P409" t="s">
        <v>8221</v>
      </c>
      <c r="Q409">
        <v>850</v>
      </c>
      <c r="S409" t="s">
        <v>8219</v>
      </c>
      <c r="T409">
        <v>4000</v>
      </c>
    </row>
    <row r="410" spans="1:20" x14ac:dyDescent="0.3">
      <c r="A410" t="s">
        <v>8219</v>
      </c>
      <c r="B410">
        <v>43</v>
      </c>
      <c r="G410" t="s">
        <v>8221</v>
      </c>
      <c r="H410">
        <v>8</v>
      </c>
      <c r="P410" t="s">
        <v>8221</v>
      </c>
      <c r="Q410">
        <v>4000</v>
      </c>
      <c r="S410" t="s">
        <v>8219</v>
      </c>
      <c r="T410">
        <v>4500</v>
      </c>
    </row>
    <row r="411" spans="1:20" x14ac:dyDescent="0.3">
      <c r="A411" t="s">
        <v>8219</v>
      </c>
      <c r="B411">
        <v>52</v>
      </c>
      <c r="G411" t="s">
        <v>8221</v>
      </c>
      <c r="H411">
        <v>7</v>
      </c>
      <c r="P411" t="s">
        <v>8221</v>
      </c>
      <c r="Q411">
        <v>20000</v>
      </c>
      <c r="S411" t="s">
        <v>8219</v>
      </c>
      <c r="T411">
        <v>4000</v>
      </c>
    </row>
    <row r="412" spans="1:20" x14ac:dyDescent="0.3">
      <c r="A412" t="s">
        <v>8219</v>
      </c>
      <c r="B412">
        <v>27</v>
      </c>
      <c r="G412" t="s">
        <v>8221</v>
      </c>
      <c r="H412">
        <v>24</v>
      </c>
      <c r="P412" t="s">
        <v>8221</v>
      </c>
      <c r="Q412">
        <v>5000</v>
      </c>
      <c r="S412" t="s">
        <v>8219</v>
      </c>
      <c r="T412">
        <v>1500</v>
      </c>
    </row>
    <row r="413" spans="1:20" x14ac:dyDescent="0.3">
      <c r="A413" t="s">
        <v>8219</v>
      </c>
      <c r="B413">
        <v>12</v>
      </c>
      <c r="G413" t="s">
        <v>8221</v>
      </c>
      <c r="H413">
        <v>121</v>
      </c>
      <c r="P413" t="s">
        <v>8221</v>
      </c>
      <c r="Q413">
        <v>50000</v>
      </c>
      <c r="S413" t="s">
        <v>8219</v>
      </c>
      <c r="T413">
        <v>1000</v>
      </c>
    </row>
    <row r="414" spans="1:20" x14ac:dyDescent="0.3">
      <c r="A414" t="s">
        <v>8219</v>
      </c>
      <c r="B414">
        <v>33</v>
      </c>
      <c r="G414" t="s">
        <v>8221</v>
      </c>
      <c r="H414">
        <v>196</v>
      </c>
      <c r="P414" t="s">
        <v>8221</v>
      </c>
      <c r="Q414">
        <v>49000</v>
      </c>
      <c r="S414" t="s">
        <v>8219</v>
      </c>
      <c r="T414">
        <v>600</v>
      </c>
    </row>
    <row r="415" spans="1:20" x14ac:dyDescent="0.3">
      <c r="A415" t="s">
        <v>8219</v>
      </c>
      <c r="B415">
        <v>96</v>
      </c>
      <c r="G415" t="s">
        <v>8221</v>
      </c>
      <c r="H415">
        <v>5</v>
      </c>
      <c r="P415" t="s">
        <v>8221</v>
      </c>
      <c r="Q415">
        <v>15000</v>
      </c>
      <c r="S415" t="s">
        <v>8219</v>
      </c>
      <c r="T415">
        <v>1500</v>
      </c>
    </row>
    <row r="416" spans="1:20" x14ac:dyDescent="0.3">
      <c r="A416" t="s">
        <v>8219</v>
      </c>
      <c r="B416">
        <v>28</v>
      </c>
      <c r="G416" t="s">
        <v>8221</v>
      </c>
      <c r="H416">
        <v>73</v>
      </c>
      <c r="P416" t="s">
        <v>8221</v>
      </c>
      <c r="Q416">
        <v>15000</v>
      </c>
      <c r="S416" t="s">
        <v>8219</v>
      </c>
      <c r="T416">
        <v>1000</v>
      </c>
    </row>
    <row r="417" spans="1:20" x14ac:dyDescent="0.3">
      <c r="A417" t="s">
        <v>8219</v>
      </c>
      <c r="B417">
        <v>43</v>
      </c>
      <c r="G417" t="s">
        <v>8221</v>
      </c>
      <c r="H417">
        <v>93</v>
      </c>
      <c r="P417" t="s">
        <v>8221</v>
      </c>
      <c r="Q417">
        <v>300000</v>
      </c>
      <c r="S417" t="s">
        <v>8219</v>
      </c>
      <c r="T417">
        <v>4000</v>
      </c>
    </row>
    <row r="418" spans="1:20" x14ac:dyDescent="0.3">
      <c r="A418" t="s">
        <v>8219</v>
      </c>
      <c r="B418">
        <v>205</v>
      </c>
      <c r="G418" t="s">
        <v>8221</v>
      </c>
      <c r="H418">
        <v>17</v>
      </c>
      <c r="P418" t="s">
        <v>8221</v>
      </c>
      <c r="Q418">
        <v>50000</v>
      </c>
      <c r="S418" t="s">
        <v>8219</v>
      </c>
      <c r="T418">
        <v>7000</v>
      </c>
    </row>
    <row r="419" spans="1:20" x14ac:dyDescent="0.3">
      <c r="A419" t="s">
        <v>8219</v>
      </c>
      <c r="B419">
        <v>23</v>
      </c>
      <c r="G419" t="s">
        <v>8221</v>
      </c>
      <c r="H419">
        <v>7</v>
      </c>
      <c r="P419" t="s">
        <v>8221</v>
      </c>
      <c r="Q419">
        <v>12000</v>
      </c>
      <c r="S419" t="s">
        <v>8219</v>
      </c>
      <c r="T419">
        <v>1500</v>
      </c>
    </row>
    <row r="420" spans="1:20" x14ac:dyDescent="0.3">
      <c r="A420" t="s">
        <v>8219</v>
      </c>
      <c r="B420">
        <v>19</v>
      </c>
      <c r="G420" t="s">
        <v>8221</v>
      </c>
      <c r="H420">
        <v>17</v>
      </c>
      <c r="P420" t="s">
        <v>8221</v>
      </c>
      <c r="Q420">
        <v>7777</v>
      </c>
      <c r="S420" t="s">
        <v>8219</v>
      </c>
      <c r="T420">
        <v>350</v>
      </c>
    </row>
    <row r="421" spans="1:20" x14ac:dyDescent="0.3">
      <c r="A421" t="s">
        <v>8219</v>
      </c>
      <c r="B421">
        <v>14</v>
      </c>
      <c r="G421" t="s">
        <v>8221</v>
      </c>
      <c r="H421">
        <v>171</v>
      </c>
      <c r="P421" t="s">
        <v>8221</v>
      </c>
      <c r="Q421">
        <v>50000</v>
      </c>
      <c r="S421" t="s">
        <v>8219</v>
      </c>
      <c r="T421">
        <v>400</v>
      </c>
    </row>
    <row r="422" spans="1:20" x14ac:dyDescent="0.3">
      <c r="A422" t="s">
        <v>8219</v>
      </c>
      <c r="B422">
        <v>38</v>
      </c>
      <c r="G422" t="s">
        <v>8221</v>
      </c>
      <c r="H422">
        <v>188</v>
      </c>
      <c r="P422" t="s">
        <v>8221</v>
      </c>
      <c r="Q422">
        <v>55650</v>
      </c>
      <c r="S422" t="s">
        <v>8219</v>
      </c>
      <c r="T422">
        <v>2000</v>
      </c>
    </row>
    <row r="423" spans="1:20" x14ac:dyDescent="0.3">
      <c r="A423" t="s">
        <v>8219</v>
      </c>
      <c r="B423">
        <v>78</v>
      </c>
      <c r="G423" t="s">
        <v>8221</v>
      </c>
      <c r="H423">
        <v>110</v>
      </c>
      <c r="P423" t="s">
        <v>8221</v>
      </c>
      <c r="Q423">
        <v>95000</v>
      </c>
      <c r="S423" t="s">
        <v>8219</v>
      </c>
      <c r="T423">
        <v>17482</v>
      </c>
    </row>
    <row r="424" spans="1:20" x14ac:dyDescent="0.3">
      <c r="A424" t="s">
        <v>8219</v>
      </c>
      <c r="B424">
        <v>69</v>
      </c>
      <c r="G424" t="s">
        <v>8221</v>
      </c>
      <c r="H424">
        <v>37</v>
      </c>
      <c r="P424" t="s">
        <v>8221</v>
      </c>
      <c r="Q424">
        <v>2500</v>
      </c>
      <c r="S424" t="s">
        <v>8219</v>
      </c>
      <c r="T424">
        <v>3000</v>
      </c>
    </row>
    <row r="425" spans="1:20" x14ac:dyDescent="0.3">
      <c r="A425" t="s">
        <v>8219</v>
      </c>
      <c r="B425">
        <v>33</v>
      </c>
      <c r="G425" t="s">
        <v>8221</v>
      </c>
      <c r="H425">
        <v>9</v>
      </c>
      <c r="P425" t="s">
        <v>8221</v>
      </c>
      <c r="Q425">
        <v>35000</v>
      </c>
      <c r="S425" t="s">
        <v>8219</v>
      </c>
      <c r="T425">
        <v>800</v>
      </c>
    </row>
    <row r="426" spans="1:20" x14ac:dyDescent="0.3">
      <c r="A426" t="s">
        <v>8219</v>
      </c>
      <c r="B426">
        <v>54</v>
      </c>
      <c r="G426" t="s">
        <v>8221</v>
      </c>
      <c r="H426">
        <v>29</v>
      </c>
      <c r="P426" t="s">
        <v>8221</v>
      </c>
      <c r="Q426">
        <v>110000</v>
      </c>
      <c r="S426" t="s">
        <v>8219</v>
      </c>
      <c r="T426">
        <v>1600</v>
      </c>
    </row>
    <row r="427" spans="1:20" x14ac:dyDescent="0.3">
      <c r="A427" t="s">
        <v>8219</v>
      </c>
      <c r="B427">
        <v>99</v>
      </c>
      <c r="G427" t="s">
        <v>8221</v>
      </c>
      <c r="H427">
        <v>6</v>
      </c>
      <c r="P427" t="s">
        <v>8221</v>
      </c>
      <c r="Q427">
        <v>25000</v>
      </c>
      <c r="S427" t="s">
        <v>8219</v>
      </c>
      <c r="T427">
        <v>12500</v>
      </c>
    </row>
    <row r="428" spans="1:20" x14ac:dyDescent="0.3">
      <c r="A428" t="s">
        <v>8219</v>
      </c>
      <c r="B428">
        <v>49</v>
      </c>
      <c r="G428" t="s">
        <v>8221</v>
      </c>
      <c r="H428">
        <v>30</v>
      </c>
      <c r="P428" t="s">
        <v>8221</v>
      </c>
      <c r="Q428">
        <v>12000</v>
      </c>
      <c r="S428" t="s">
        <v>8219</v>
      </c>
      <c r="T428">
        <v>5500</v>
      </c>
    </row>
    <row r="429" spans="1:20" x14ac:dyDescent="0.3">
      <c r="A429" t="s">
        <v>8219</v>
      </c>
      <c r="B429">
        <v>11</v>
      </c>
      <c r="G429" t="s">
        <v>8221</v>
      </c>
      <c r="H429">
        <v>81</v>
      </c>
      <c r="P429" t="s">
        <v>8221</v>
      </c>
      <c r="Q429">
        <v>20000</v>
      </c>
      <c r="S429" t="s">
        <v>8219</v>
      </c>
      <c r="T429">
        <v>300</v>
      </c>
    </row>
    <row r="430" spans="1:20" x14ac:dyDescent="0.3">
      <c r="A430" t="s">
        <v>8219</v>
      </c>
      <c r="B430">
        <v>38</v>
      </c>
      <c r="G430" t="s">
        <v>8221</v>
      </c>
      <c r="H430">
        <v>4</v>
      </c>
      <c r="P430" t="s">
        <v>8221</v>
      </c>
      <c r="Q430">
        <v>8000</v>
      </c>
      <c r="S430" t="s">
        <v>8219</v>
      </c>
      <c r="T430">
        <v>1300</v>
      </c>
    </row>
    <row r="431" spans="1:20" x14ac:dyDescent="0.3">
      <c r="A431" t="s">
        <v>8219</v>
      </c>
      <c r="B431">
        <v>16</v>
      </c>
      <c r="G431" t="s">
        <v>8221</v>
      </c>
      <c r="H431">
        <v>11</v>
      </c>
      <c r="P431" t="s">
        <v>8221</v>
      </c>
      <c r="Q431">
        <v>30000</v>
      </c>
      <c r="S431" t="s">
        <v>8219</v>
      </c>
      <c r="T431">
        <v>500</v>
      </c>
    </row>
    <row r="432" spans="1:20" x14ac:dyDescent="0.3">
      <c r="A432" t="s">
        <v>8219</v>
      </c>
      <c r="B432">
        <v>32</v>
      </c>
      <c r="G432" t="s">
        <v>8221</v>
      </c>
      <c r="H432">
        <v>14</v>
      </c>
      <c r="P432" t="s">
        <v>8221</v>
      </c>
      <c r="Q432">
        <v>5000</v>
      </c>
      <c r="S432" t="s">
        <v>8219</v>
      </c>
      <c r="T432">
        <v>1800</v>
      </c>
    </row>
    <row r="433" spans="1:20" x14ac:dyDescent="0.3">
      <c r="A433" t="s">
        <v>8219</v>
      </c>
      <c r="B433">
        <v>20</v>
      </c>
      <c r="G433" t="s">
        <v>8221</v>
      </c>
      <c r="H433">
        <v>5</v>
      </c>
      <c r="P433" t="s">
        <v>8221</v>
      </c>
      <c r="Q433">
        <v>100000</v>
      </c>
      <c r="S433" t="s">
        <v>8219</v>
      </c>
      <c r="T433">
        <v>1500</v>
      </c>
    </row>
    <row r="434" spans="1:20" x14ac:dyDescent="0.3">
      <c r="A434" t="s">
        <v>8219</v>
      </c>
      <c r="B434">
        <v>154</v>
      </c>
      <c r="G434" t="s">
        <v>8221</v>
      </c>
      <c r="H434">
        <v>45</v>
      </c>
      <c r="P434" t="s">
        <v>8221</v>
      </c>
      <c r="Q434">
        <v>20000</v>
      </c>
      <c r="S434" t="s">
        <v>8219</v>
      </c>
      <c r="T434">
        <v>15000</v>
      </c>
    </row>
    <row r="435" spans="1:20" x14ac:dyDescent="0.3">
      <c r="A435" t="s">
        <v>8219</v>
      </c>
      <c r="B435">
        <v>41</v>
      </c>
      <c r="G435" t="s">
        <v>8221</v>
      </c>
      <c r="H435">
        <v>8</v>
      </c>
      <c r="P435" t="s">
        <v>8221</v>
      </c>
      <c r="Q435">
        <v>20000</v>
      </c>
      <c r="S435" t="s">
        <v>8219</v>
      </c>
      <c r="T435">
        <v>6000</v>
      </c>
    </row>
    <row r="436" spans="1:20" x14ac:dyDescent="0.3">
      <c r="A436" t="s">
        <v>8219</v>
      </c>
      <c r="B436">
        <v>75</v>
      </c>
      <c r="G436" t="s">
        <v>8221</v>
      </c>
      <c r="H436">
        <v>3</v>
      </c>
      <c r="P436" t="s">
        <v>8221</v>
      </c>
      <c r="Q436">
        <v>50000</v>
      </c>
      <c r="S436" t="s">
        <v>8219</v>
      </c>
      <c r="T436">
        <v>5500</v>
      </c>
    </row>
    <row r="437" spans="1:20" x14ac:dyDescent="0.3">
      <c r="A437" t="s">
        <v>8219</v>
      </c>
      <c r="B437">
        <v>40</v>
      </c>
      <c r="G437" t="s">
        <v>8221</v>
      </c>
      <c r="H437">
        <v>24</v>
      </c>
      <c r="P437" t="s">
        <v>8221</v>
      </c>
      <c r="Q437">
        <v>100000</v>
      </c>
      <c r="S437" t="s">
        <v>8219</v>
      </c>
      <c r="T437">
        <v>2000</v>
      </c>
    </row>
    <row r="438" spans="1:20" x14ac:dyDescent="0.3">
      <c r="A438" t="s">
        <v>8219</v>
      </c>
      <c r="B438">
        <v>46</v>
      </c>
      <c r="G438" t="s">
        <v>8221</v>
      </c>
      <c r="H438">
        <v>18</v>
      </c>
      <c r="P438" t="s">
        <v>8221</v>
      </c>
      <c r="Q438">
        <v>150000</v>
      </c>
      <c r="S438" t="s">
        <v>8219</v>
      </c>
      <c r="T438">
        <v>5000</v>
      </c>
    </row>
    <row r="439" spans="1:20" x14ac:dyDescent="0.3">
      <c r="A439" t="s">
        <v>8219</v>
      </c>
      <c r="B439">
        <v>62</v>
      </c>
      <c r="G439" t="s">
        <v>8221</v>
      </c>
      <c r="H439">
        <v>12</v>
      </c>
      <c r="P439" t="s">
        <v>8221</v>
      </c>
      <c r="Q439">
        <v>2700</v>
      </c>
      <c r="S439" t="s">
        <v>8219</v>
      </c>
      <c r="T439">
        <v>2500</v>
      </c>
    </row>
    <row r="440" spans="1:20" x14ac:dyDescent="0.3">
      <c r="A440" t="s">
        <v>8219</v>
      </c>
      <c r="B440">
        <v>61</v>
      </c>
      <c r="G440" t="s">
        <v>8221</v>
      </c>
      <c r="H440">
        <v>123</v>
      </c>
      <c r="P440" t="s">
        <v>8221</v>
      </c>
      <c r="Q440">
        <v>172889</v>
      </c>
      <c r="S440" t="s">
        <v>8219</v>
      </c>
      <c r="T440">
        <v>2000</v>
      </c>
    </row>
    <row r="441" spans="1:20" x14ac:dyDescent="0.3">
      <c r="A441" t="s">
        <v>8219</v>
      </c>
      <c r="B441">
        <v>96</v>
      </c>
      <c r="G441" t="s">
        <v>8221</v>
      </c>
      <c r="H441">
        <v>96</v>
      </c>
      <c r="P441" t="s">
        <v>8221</v>
      </c>
      <c r="Q441">
        <v>35000</v>
      </c>
      <c r="S441" t="s">
        <v>8219</v>
      </c>
      <c r="T441">
        <v>5000</v>
      </c>
    </row>
    <row r="442" spans="1:20" x14ac:dyDescent="0.3">
      <c r="A442" t="s">
        <v>8219</v>
      </c>
      <c r="B442">
        <v>190</v>
      </c>
      <c r="G442" t="s">
        <v>8221</v>
      </c>
      <c r="H442">
        <v>31</v>
      </c>
      <c r="P442" t="s">
        <v>8221</v>
      </c>
      <c r="Q442">
        <v>10000</v>
      </c>
      <c r="S442" t="s">
        <v>8219</v>
      </c>
      <c r="T442">
        <v>10000</v>
      </c>
    </row>
    <row r="443" spans="1:20" x14ac:dyDescent="0.3">
      <c r="A443" t="s">
        <v>8219</v>
      </c>
      <c r="B443">
        <v>94</v>
      </c>
      <c r="G443" t="s">
        <v>8221</v>
      </c>
      <c r="H443">
        <v>4</v>
      </c>
      <c r="P443" t="s">
        <v>8221</v>
      </c>
      <c r="Q443">
        <v>88888</v>
      </c>
      <c r="S443" t="s">
        <v>8219</v>
      </c>
      <c r="T443">
        <v>5000</v>
      </c>
    </row>
    <row r="444" spans="1:20" x14ac:dyDescent="0.3">
      <c r="A444" t="s">
        <v>8219</v>
      </c>
      <c r="B444">
        <v>39</v>
      </c>
      <c r="G444" t="s">
        <v>8221</v>
      </c>
      <c r="H444">
        <v>3</v>
      </c>
      <c r="P444" t="s">
        <v>8221</v>
      </c>
      <c r="Q444">
        <v>17500</v>
      </c>
      <c r="S444" t="s">
        <v>8219</v>
      </c>
      <c r="T444">
        <v>2500</v>
      </c>
    </row>
    <row r="445" spans="1:20" x14ac:dyDescent="0.3">
      <c r="A445" t="s">
        <v>8219</v>
      </c>
      <c r="B445">
        <v>127</v>
      </c>
      <c r="G445" t="s">
        <v>8221</v>
      </c>
      <c r="H445">
        <v>179</v>
      </c>
      <c r="P445" t="s">
        <v>8221</v>
      </c>
      <c r="Q445">
        <v>104219</v>
      </c>
      <c r="S445" t="s">
        <v>8219</v>
      </c>
      <c r="T445">
        <v>3000</v>
      </c>
    </row>
    <row r="446" spans="1:20" x14ac:dyDescent="0.3">
      <c r="A446" t="s">
        <v>8219</v>
      </c>
      <c r="B446">
        <v>159</v>
      </c>
      <c r="G446" t="s">
        <v>8221</v>
      </c>
      <c r="H446">
        <v>3</v>
      </c>
      <c r="P446" t="s">
        <v>8221</v>
      </c>
      <c r="Q446">
        <v>10000</v>
      </c>
      <c r="S446" t="s">
        <v>8219</v>
      </c>
      <c r="T446">
        <v>3000</v>
      </c>
    </row>
    <row r="447" spans="1:20" x14ac:dyDescent="0.3">
      <c r="A447" t="s">
        <v>8219</v>
      </c>
      <c r="B447">
        <v>177</v>
      </c>
      <c r="G447" t="s">
        <v>8221</v>
      </c>
      <c r="H447">
        <v>23</v>
      </c>
      <c r="P447" t="s">
        <v>8221</v>
      </c>
      <c r="Q447">
        <v>30000</v>
      </c>
      <c r="S447" t="s">
        <v>8219</v>
      </c>
      <c r="T447">
        <v>5000</v>
      </c>
    </row>
    <row r="448" spans="1:20" x14ac:dyDescent="0.3">
      <c r="A448" t="s">
        <v>8219</v>
      </c>
      <c r="B448">
        <v>47</v>
      </c>
      <c r="G448" t="s">
        <v>8221</v>
      </c>
      <c r="H448">
        <v>23</v>
      </c>
      <c r="P448" t="s">
        <v>8221</v>
      </c>
      <c r="Q448">
        <v>20000</v>
      </c>
      <c r="S448" t="s">
        <v>8219</v>
      </c>
      <c r="T448">
        <v>1100</v>
      </c>
    </row>
    <row r="449" spans="1:20" x14ac:dyDescent="0.3">
      <c r="A449" t="s">
        <v>8219</v>
      </c>
      <c r="B449">
        <v>1</v>
      </c>
      <c r="G449" t="s">
        <v>8221</v>
      </c>
      <c r="H449">
        <v>41</v>
      </c>
      <c r="P449" t="s">
        <v>8221</v>
      </c>
      <c r="Q449">
        <v>50000</v>
      </c>
      <c r="S449" t="s">
        <v>8219</v>
      </c>
      <c r="T449">
        <v>10</v>
      </c>
    </row>
    <row r="450" spans="1:20" x14ac:dyDescent="0.3">
      <c r="A450" t="s">
        <v>8219</v>
      </c>
      <c r="B450">
        <v>16</v>
      </c>
      <c r="G450" t="s">
        <v>8221</v>
      </c>
      <c r="H450">
        <v>0</v>
      </c>
      <c r="P450" t="s">
        <v>8221</v>
      </c>
      <c r="Q450">
        <v>5000</v>
      </c>
      <c r="S450" t="s">
        <v>8219</v>
      </c>
      <c r="T450">
        <v>300</v>
      </c>
    </row>
    <row r="451" spans="1:20" x14ac:dyDescent="0.3">
      <c r="A451" t="s">
        <v>8219</v>
      </c>
      <c r="B451">
        <v>115</v>
      </c>
      <c r="G451" t="s">
        <v>8221</v>
      </c>
      <c r="H451">
        <v>32</v>
      </c>
      <c r="P451" t="s">
        <v>8221</v>
      </c>
      <c r="Q451">
        <v>10000</v>
      </c>
      <c r="S451" t="s">
        <v>8219</v>
      </c>
      <c r="T451">
        <v>4000</v>
      </c>
    </row>
    <row r="452" spans="1:20" x14ac:dyDescent="0.3">
      <c r="A452" t="s">
        <v>8219</v>
      </c>
      <c r="B452">
        <v>133</v>
      </c>
      <c r="G452" t="s">
        <v>8221</v>
      </c>
      <c r="H452">
        <v>2</v>
      </c>
      <c r="P452" t="s">
        <v>8221</v>
      </c>
      <c r="Q452">
        <v>25000</v>
      </c>
      <c r="S452" t="s">
        <v>8219</v>
      </c>
      <c r="T452">
        <v>4000</v>
      </c>
    </row>
    <row r="453" spans="1:20" x14ac:dyDescent="0.3">
      <c r="A453" t="s">
        <v>8219</v>
      </c>
      <c r="B453">
        <v>70</v>
      </c>
      <c r="G453" t="s">
        <v>8221</v>
      </c>
      <c r="H453">
        <v>7</v>
      </c>
      <c r="P453" t="s">
        <v>8221</v>
      </c>
      <c r="Q453">
        <v>5000</v>
      </c>
      <c r="S453" t="s">
        <v>8219</v>
      </c>
      <c r="T453">
        <v>2000</v>
      </c>
    </row>
    <row r="454" spans="1:20" x14ac:dyDescent="0.3">
      <c r="A454" t="s">
        <v>8219</v>
      </c>
      <c r="B454">
        <v>62</v>
      </c>
      <c r="G454" t="s">
        <v>8221</v>
      </c>
      <c r="H454">
        <v>4</v>
      </c>
      <c r="P454" t="s">
        <v>8221</v>
      </c>
      <c r="Q454">
        <v>100000</v>
      </c>
      <c r="S454" t="s">
        <v>8219</v>
      </c>
      <c r="T454">
        <v>3500</v>
      </c>
    </row>
    <row r="455" spans="1:20" x14ac:dyDescent="0.3">
      <c r="A455" t="s">
        <v>8219</v>
      </c>
      <c r="B455">
        <v>10</v>
      </c>
      <c r="G455" t="s">
        <v>8221</v>
      </c>
      <c r="H455">
        <v>196</v>
      </c>
      <c r="P455" t="s">
        <v>8221</v>
      </c>
      <c r="Q455">
        <v>70000</v>
      </c>
      <c r="S455" t="s">
        <v>8219</v>
      </c>
      <c r="T455">
        <v>300</v>
      </c>
    </row>
    <row r="456" spans="1:20" x14ac:dyDescent="0.3">
      <c r="A456" t="s">
        <v>8219</v>
      </c>
      <c r="B456">
        <v>499</v>
      </c>
      <c r="G456" t="s">
        <v>8221</v>
      </c>
      <c r="H456">
        <v>11</v>
      </c>
      <c r="P456" t="s">
        <v>8221</v>
      </c>
      <c r="Q456">
        <v>200000</v>
      </c>
      <c r="S456" t="s">
        <v>8219</v>
      </c>
      <c r="T456">
        <v>27800</v>
      </c>
    </row>
    <row r="457" spans="1:20" x14ac:dyDescent="0.3">
      <c r="A457" t="s">
        <v>8219</v>
      </c>
      <c r="B457">
        <v>47</v>
      </c>
      <c r="G457" t="s">
        <v>8221</v>
      </c>
      <c r="H457">
        <v>9</v>
      </c>
      <c r="P457" t="s">
        <v>8221</v>
      </c>
      <c r="Q457">
        <v>10000</v>
      </c>
      <c r="S457" t="s">
        <v>8219</v>
      </c>
      <c r="T457">
        <v>1450</v>
      </c>
    </row>
    <row r="458" spans="1:20" x14ac:dyDescent="0.3">
      <c r="A458" t="s">
        <v>8219</v>
      </c>
      <c r="B458">
        <v>28</v>
      </c>
      <c r="G458" t="s">
        <v>8221</v>
      </c>
      <c r="H458">
        <v>5</v>
      </c>
      <c r="P458" t="s">
        <v>8221</v>
      </c>
      <c r="Q458">
        <v>4000</v>
      </c>
      <c r="S458" t="s">
        <v>8219</v>
      </c>
      <c r="T458">
        <v>250</v>
      </c>
    </row>
    <row r="459" spans="1:20" x14ac:dyDescent="0.3">
      <c r="A459" t="s">
        <v>8219</v>
      </c>
      <c r="B459">
        <v>24</v>
      </c>
      <c r="G459" t="s">
        <v>8221</v>
      </c>
      <c r="H459">
        <v>8</v>
      </c>
      <c r="P459" t="s">
        <v>8221</v>
      </c>
      <c r="Q459">
        <v>5000</v>
      </c>
      <c r="S459" t="s">
        <v>8219</v>
      </c>
      <c r="T459">
        <v>1200</v>
      </c>
    </row>
    <row r="460" spans="1:20" x14ac:dyDescent="0.3">
      <c r="A460" t="s">
        <v>8219</v>
      </c>
      <c r="B460">
        <v>76</v>
      </c>
      <c r="G460" t="s">
        <v>8221</v>
      </c>
      <c r="H460">
        <v>229</v>
      </c>
      <c r="P460" t="s">
        <v>8221</v>
      </c>
      <c r="Q460">
        <v>60000</v>
      </c>
      <c r="S460" t="s">
        <v>8219</v>
      </c>
      <c r="T460">
        <v>1200</v>
      </c>
    </row>
    <row r="461" spans="1:20" x14ac:dyDescent="0.3">
      <c r="A461" t="s">
        <v>8219</v>
      </c>
      <c r="B461">
        <v>98</v>
      </c>
      <c r="G461" t="s">
        <v>8221</v>
      </c>
      <c r="H461">
        <v>40</v>
      </c>
      <c r="P461" t="s">
        <v>8221</v>
      </c>
      <c r="Q461">
        <v>150000</v>
      </c>
      <c r="S461" t="s">
        <v>8219</v>
      </c>
      <c r="T461">
        <v>4000</v>
      </c>
    </row>
    <row r="462" spans="1:20" x14ac:dyDescent="0.3">
      <c r="A462" t="s">
        <v>8219</v>
      </c>
      <c r="B462">
        <v>30</v>
      </c>
      <c r="G462" t="s">
        <v>8221</v>
      </c>
      <c r="H462">
        <v>123</v>
      </c>
      <c r="P462" t="s">
        <v>8221</v>
      </c>
      <c r="Q462">
        <v>90000</v>
      </c>
      <c r="S462" t="s">
        <v>8219</v>
      </c>
      <c r="T462">
        <v>1550</v>
      </c>
    </row>
    <row r="463" spans="1:20" x14ac:dyDescent="0.3">
      <c r="A463" t="s">
        <v>8219</v>
      </c>
      <c r="B463">
        <v>478</v>
      </c>
      <c r="G463" t="s">
        <v>8221</v>
      </c>
      <c r="H463">
        <v>5</v>
      </c>
      <c r="P463" t="s">
        <v>8221</v>
      </c>
      <c r="Q463">
        <v>3000</v>
      </c>
      <c r="S463" t="s">
        <v>8219</v>
      </c>
      <c r="T463">
        <v>3000</v>
      </c>
    </row>
    <row r="464" spans="1:20" x14ac:dyDescent="0.3">
      <c r="A464" t="s">
        <v>8219</v>
      </c>
      <c r="B464">
        <v>74</v>
      </c>
      <c r="G464" t="s">
        <v>8221</v>
      </c>
      <c r="H464">
        <v>148</v>
      </c>
      <c r="P464" t="s">
        <v>8221</v>
      </c>
      <c r="Q464">
        <v>150000</v>
      </c>
      <c r="S464" t="s">
        <v>8219</v>
      </c>
      <c r="T464">
        <v>2000</v>
      </c>
    </row>
    <row r="465" spans="1:20" x14ac:dyDescent="0.3">
      <c r="A465" t="s">
        <v>8219</v>
      </c>
      <c r="B465">
        <v>131</v>
      </c>
      <c r="G465" t="s">
        <v>8221</v>
      </c>
      <c r="H465">
        <v>10</v>
      </c>
      <c r="P465" t="s">
        <v>8221</v>
      </c>
      <c r="Q465">
        <v>500</v>
      </c>
      <c r="S465" t="s">
        <v>8219</v>
      </c>
      <c r="T465">
        <v>2000</v>
      </c>
    </row>
    <row r="466" spans="1:20" x14ac:dyDescent="0.3">
      <c r="A466" t="s">
        <v>8219</v>
      </c>
      <c r="B466">
        <v>61</v>
      </c>
      <c r="G466" t="s">
        <v>8221</v>
      </c>
      <c r="H466">
        <v>4</v>
      </c>
      <c r="P466" t="s">
        <v>8221</v>
      </c>
      <c r="Q466">
        <v>30000</v>
      </c>
      <c r="S466" t="s">
        <v>8219</v>
      </c>
      <c r="T466">
        <v>20000</v>
      </c>
    </row>
    <row r="467" spans="1:20" x14ac:dyDescent="0.3">
      <c r="A467" t="s">
        <v>8219</v>
      </c>
      <c r="B467">
        <v>1071</v>
      </c>
      <c r="G467" t="s">
        <v>8221</v>
      </c>
      <c r="H467">
        <v>21</v>
      </c>
      <c r="P467" t="s">
        <v>8221</v>
      </c>
      <c r="Q467">
        <v>2200</v>
      </c>
      <c r="S467" t="s">
        <v>8219</v>
      </c>
      <c r="T467">
        <v>70000</v>
      </c>
    </row>
    <row r="468" spans="1:20" x14ac:dyDescent="0.3">
      <c r="A468" t="s">
        <v>8219</v>
      </c>
      <c r="B468">
        <v>122</v>
      </c>
      <c r="G468" t="s">
        <v>8221</v>
      </c>
      <c r="H468">
        <v>2</v>
      </c>
      <c r="P468" t="s">
        <v>8221</v>
      </c>
      <c r="Q468">
        <v>10000</v>
      </c>
      <c r="S468" t="s">
        <v>8219</v>
      </c>
      <c r="T468">
        <v>7000</v>
      </c>
    </row>
    <row r="469" spans="1:20" x14ac:dyDescent="0.3">
      <c r="A469" t="s">
        <v>8219</v>
      </c>
      <c r="B469">
        <v>111</v>
      </c>
      <c r="G469" t="s">
        <v>8221</v>
      </c>
      <c r="H469">
        <v>0</v>
      </c>
      <c r="P469" t="s">
        <v>8221</v>
      </c>
      <c r="Q469">
        <v>100</v>
      </c>
      <c r="S469" t="s">
        <v>8219</v>
      </c>
      <c r="T469">
        <v>7501</v>
      </c>
    </row>
    <row r="470" spans="1:20" x14ac:dyDescent="0.3">
      <c r="A470" t="s">
        <v>8219</v>
      </c>
      <c r="B470">
        <v>255</v>
      </c>
      <c r="G470" t="s">
        <v>8221</v>
      </c>
      <c r="H470">
        <v>4</v>
      </c>
      <c r="P470" t="s">
        <v>8221</v>
      </c>
      <c r="Q470">
        <v>75000</v>
      </c>
      <c r="S470" t="s">
        <v>8219</v>
      </c>
      <c r="T470">
        <v>10000</v>
      </c>
    </row>
    <row r="471" spans="1:20" x14ac:dyDescent="0.3">
      <c r="A471" t="s">
        <v>8219</v>
      </c>
      <c r="B471">
        <v>141</v>
      </c>
      <c r="G471" t="s">
        <v>8221</v>
      </c>
      <c r="H471">
        <v>1</v>
      </c>
      <c r="P471" t="s">
        <v>8221</v>
      </c>
      <c r="Q471">
        <v>750</v>
      </c>
      <c r="S471" t="s">
        <v>8219</v>
      </c>
      <c r="T471">
        <v>10000</v>
      </c>
    </row>
    <row r="472" spans="1:20" x14ac:dyDescent="0.3">
      <c r="A472" t="s">
        <v>8219</v>
      </c>
      <c r="B472">
        <v>159</v>
      </c>
      <c r="G472" t="s">
        <v>8221</v>
      </c>
      <c r="H472">
        <v>30</v>
      </c>
      <c r="P472" t="s">
        <v>8221</v>
      </c>
      <c r="Q472">
        <v>54000</v>
      </c>
      <c r="S472" t="s">
        <v>8219</v>
      </c>
      <c r="T472">
        <v>2000</v>
      </c>
    </row>
    <row r="473" spans="1:20" x14ac:dyDescent="0.3">
      <c r="A473" t="s">
        <v>8219</v>
      </c>
      <c r="B473">
        <v>99</v>
      </c>
      <c r="G473" t="s">
        <v>8221</v>
      </c>
      <c r="H473">
        <v>3</v>
      </c>
      <c r="P473" t="s">
        <v>8221</v>
      </c>
      <c r="Q473">
        <v>1000</v>
      </c>
      <c r="S473" t="s">
        <v>8219</v>
      </c>
      <c r="T473">
        <v>10000</v>
      </c>
    </row>
    <row r="474" spans="1:20" x14ac:dyDescent="0.3">
      <c r="A474" t="s">
        <v>8219</v>
      </c>
      <c r="B474">
        <v>96</v>
      </c>
      <c r="G474" t="s">
        <v>8221</v>
      </c>
      <c r="H474">
        <v>975</v>
      </c>
      <c r="P474" t="s">
        <v>8221</v>
      </c>
      <c r="Q474">
        <v>75000</v>
      </c>
      <c r="S474" t="s">
        <v>8219</v>
      </c>
      <c r="T474">
        <v>5400</v>
      </c>
    </row>
    <row r="475" spans="1:20" x14ac:dyDescent="0.3">
      <c r="A475" t="s">
        <v>8219</v>
      </c>
      <c r="B475">
        <v>27</v>
      </c>
      <c r="G475" t="s">
        <v>8221</v>
      </c>
      <c r="H475">
        <v>167</v>
      </c>
      <c r="P475" t="s">
        <v>8221</v>
      </c>
      <c r="Q475">
        <v>25000</v>
      </c>
      <c r="S475" t="s">
        <v>8219</v>
      </c>
      <c r="T475">
        <v>1328</v>
      </c>
    </row>
    <row r="476" spans="1:20" x14ac:dyDescent="0.3">
      <c r="A476" t="s">
        <v>8219</v>
      </c>
      <c r="B476">
        <v>166</v>
      </c>
      <c r="G476" t="s">
        <v>8221</v>
      </c>
      <c r="H476">
        <v>5</v>
      </c>
      <c r="P476" t="s">
        <v>8221</v>
      </c>
      <c r="Q476">
        <v>600</v>
      </c>
      <c r="S476" t="s">
        <v>8219</v>
      </c>
      <c r="T476">
        <v>5000</v>
      </c>
    </row>
    <row r="477" spans="1:20" x14ac:dyDescent="0.3">
      <c r="A477" t="s">
        <v>8219</v>
      </c>
      <c r="B477">
        <v>76</v>
      </c>
      <c r="G477" t="s">
        <v>8221</v>
      </c>
      <c r="H477">
        <v>18</v>
      </c>
      <c r="P477" t="s">
        <v>8221</v>
      </c>
      <c r="Q477">
        <v>26000</v>
      </c>
      <c r="S477" t="s">
        <v>8219</v>
      </c>
      <c r="T477">
        <v>4600</v>
      </c>
    </row>
    <row r="478" spans="1:20" x14ac:dyDescent="0.3">
      <c r="A478" t="s">
        <v>8219</v>
      </c>
      <c r="B478">
        <v>211</v>
      </c>
      <c r="G478" t="s">
        <v>8221</v>
      </c>
      <c r="H478">
        <v>98</v>
      </c>
      <c r="P478" t="s">
        <v>8221</v>
      </c>
      <c r="Q478">
        <v>20000</v>
      </c>
      <c r="S478" t="s">
        <v>8219</v>
      </c>
      <c r="T478">
        <v>4500</v>
      </c>
    </row>
    <row r="479" spans="1:20" x14ac:dyDescent="0.3">
      <c r="A479" t="s">
        <v>8219</v>
      </c>
      <c r="B479">
        <v>21</v>
      </c>
      <c r="G479" t="s">
        <v>8221</v>
      </c>
      <c r="H479">
        <v>4</v>
      </c>
      <c r="P479" t="s">
        <v>8221</v>
      </c>
      <c r="Q479">
        <v>68000</v>
      </c>
      <c r="S479" t="s">
        <v>8219</v>
      </c>
      <c r="T479">
        <v>1000</v>
      </c>
    </row>
    <row r="480" spans="1:20" x14ac:dyDescent="0.3">
      <c r="A480" t="s">
        <v>8219</v>
      </c>
      <c r="B480">
        <v>61</v>
      </c>
      <c r="G480" t="s">
        <v>8221</v>
      </c>
      <c r="H480">
        <v>3</v>
      </c>
      <c r="P480" t="s">
        <v>8221</v>
      </c>
      <c r="Q480">
        <v>10000</v>
      </c>
      <c r="S480" t="s">
        <v>8219</v>
      </c>
      <c r="T480">
        <v>1500</v>
      </c>
    </row>
    <row r="481" spans="1:20" x14ac:dyDescent="0.3">
      <c r="A481" t="s">
        <v>8219</v>
      </c>
      <c r="B481">
        <v>30</v>
      </c>
      <c r="G481" t="s">
        <v>8221</v>
      </c>
      <c r="H481">
        <v>1</v>
      </c>
      <c r="P481" t="s">
        <v>8221</v>
      </c>
      <c r="Q481">
        <v>50000</v>
      </c>
      <c r="S481" t="s">
        <v>8219</v>
      </c>
      <c r="T481">
        <v>500</v>
      </c>
    </row>
    <row r="482" spans="1:20" x14ac:dyDescent="0.3">
      <c r="A482" t="s">
        <v>8219</v>
      </c>
      <c r="B482">
        <v>375</v>
      </c>
      <c r="G482" t="s">
        <v>8221</v>
      </c>
      <c r="H482">
        <v>0</v>
      </c>
      <c r="P482" t="s">
        <v>8221</v>
      </c>
      <c r="Q482">
        <v>550</v>
      </c>
      <c r="S482" t="s">
        <v>8219</v>
      </c>
      <c r="T482">
        <v>22000</v>
      </c>
    </row>
    <row r="483" spans="1:20" x14ac:dyDescent="0.3">
      <c r="A483" t="s">
        <v>8219</v>
      </c>
      <c r="B483">
        <v>111</v>
      </c>
      <c r="G483" t="s">
        <v>8221</v>
      </c>
      <c r="H483">
        <v>9</v>
      </c>
      <c r="P483" t="s">
        <v>8221</v>
      </c>
      <c r="Q483">
        <v>30000</v>
      </c>
      <c r="S483" t="s">
        <v>8219</v>
      </c>
      <c r="T483">
        <v>12500</v>
      </c>
    </row>
    <row r="484" spans="1:20" x14ac:dyDescent="0.3">
      <c r="A484" t="s">
        <v>8219</v>
      </c>
      <c r="B484">
        <v>123</v>
      </c>
      <c r="G484" t="s">
        <v>8221</v>
      </c>
      <c r="H484">
        <v>2</v>
      </c>
      <c r="P484" t="s">
        <v>8221</v>
      </c>
      <c r="Q484">
        <v>18000</v>
      </c>
      <c r="S484" t="s">
        <v>8219</v>
      </c>
      <c r="T484">
        <v>7500</v>
      </c>
    </row>
    <row r="485" spans="1:20" x14ac:dyDescent="0.3">
      <c r="A485" t="s">
        <v>8219</v>
      </c>
      <c r="B485">
        <v>70</v>
      </c>
      <c r="G485" t="s">
        <v>8221</v>
      </c>
      <c r="H485">
        <v>0</v>
      </c>
      <c r="P485" t="s">
        <v>8221</v>
      </c>
      <c r="Q485">
        <v>1100</v>
      </c>
      <c r="S485" t="s">
        <v>8219</v>
      </c>
      <c r="T485">
        <v>8750</v>
      </c>
    </row>
    <row r="486" spans="1:20" x14ac:dyDescent="0.3">
      <c r="A486" t="s">
        <v>8219</v>
      </c>
      <c r="B486">
        <v>85</v>
      </c>
      <c r="G486" t="s">
        <v>8221</v>
      </c>
      <c r="H486">
        <v>147</v>
      </c>
      <c r="P486" t="s">
        <v>8221</v>
      </c>
      <c r="Q486">
        <v>45000</v>
      </c>
      <c r="S486" t="s">
        <v>8219</v>
      </c>
      <c r="T486">
        <v>2000</v>
      </c>
    </row>
    <row r="487" spans="1:20" x14ac:dyDescent="0.3">
      <c r="A487" t="s">
        <v>8219</v>
      </c>
      <c r="B487">
        <v>86</v>
      </c>
      <c r="G487" t="s">
        <v>8221</v>
      </c>
      <c r="H487">
        <v>49</v>
      </c>
      <c r="P487" t="s">
        <v>8221</v>
      </c>
      <c r="Q487">
        <v>15000</v>
      </c>
      <c r="S487" t="s">
        <v>8219</v>
      </c>
      <c r="T487">
        <v>9000</v>
      </c>
    </row>
    <row r="488" spans="1:20" x14ac:dyDescent="0.3">
      <c r="A488" t="s">
        <v>8219</v>
      </c>
      <c r="B488">
        <v>13</v>
      </c>
      <c r="G488" t="s">
        <v>8221</v>
      </c>
      <c r="H488">
        <v>1</v>
      </c>
      <c r="P488" t="s">
        <v>8221</v>
      </c>
      <c r="Q488">
        <v>12999</v>
      </c>
      <c r="S488" t="s">
        <v>8219</v>
      </c>
      <c r="T488">
        <v>500</v>
      </c>
    </row>
    <row r="489" spans="1:20" x14ac:dyDescent="0.3">
      <c r="A489" t="s">
        <v>8219</v>
      </c>
      <c r="B489">
        <v>33</v>
      </c>
      <c r="G489" t="s">
        <v>8221</v>
      </c>
      <c r="H489">
        <v>2</v>
      </c>
      <c r="P489" t="s">
        <v>8221</v>
      </c>
      <c r="Q489">
        <v>200</v>
      </c>
      <c r="S489" t="s">
        <v>8219</v>
      </c>
      <c r="T489">
        <v>2700</v>
      </c>
    </row>
    <row r="490" spans="1:20" x14ac:dyDescent="0.3">
      <c r="A490" t="s">
        <v>8219</v>
      </c>
      <c r="B490">
        <v>15</v>
      </c>
      <c r="G490" t="s">
        <v>8221</v>
      </c>
      <c r="H490">
        <v>7</v>
      </c>
      <c r="P490" t="s">
        <v>8221</v>
      </c>
      <c r="Q490">
        <v>2000</v>
      </c>
      <c r="S490" t="s">
        <v>8219</v>
      </c>
      <c r="T490">
        <v>100</v>
      </c>
    </row>
    <row r="491" spans="1:20" x14ac:dyDescent="0.3">
      <c r="A491" t="s">
        <v>8219</v>
      </c>
      <c r="B491">
        <v>273</v>
      </c>
      <c r="G491" t="s">
        <v>8221</v>
      </c>
      <c r="H491">
        <v>4</v>
      </c>
      <c r="P491" t="s">
        <v>8221</v>
      </c>
      <c r="Q491">
        <v>300</v>
      </c>
      <c r="S491" t="s">
        <v>8219</v>
      </c>
      <c r="T491">
        <v>21000</v>
      </c>
    </row>
    <row r="492" spans="1:20" x14ac:dyDescent="0.3">
      <c r="A492" t="s">
        <v>8219</v>
      </c>
      <c r="B492">
        <v>714</v>
      </c>
      <c r="G492" t="s">
        <v>8221</v>
      </c>
      <c r="H492">
        <v>27</v>
      </c>
      <c r="P492" t="s">
        <v>8221</v>
      </c>
      <c r="Q492">
        <v>18000</v>
      </c>
      <c r="S492" t="s">
        <v>8219</v>
      </c>
      <c r="T492">
        <v>12500</v>
      </c>
    </row>
    <row r="493" spans="1:20" x14ac:dyDescent="0.3">
      <c r="A493" t="s">
        <v>8219</v>
      </c>
      <c r="B493">
        <v>170</v>
      </c>
      <c r="G493" t="s">
        <v>8221</v>
      </c>
      <c r="H493">
        <v>94</v>
      </c>
      <c r="P493" t="s">
        <v>8221</v>
      </c>
      <c r="Q493">
        <v>500000</v>
      </c>
      <c r="S493" t="s">
        <v>8219</v>
      </c>
      <c r="T493">
        <v>10000</v>
      </c>
    </row>
    <row r="494" spans="1:20" x14ac:dyDescent="0.3">
      <c r="A494" t="s">
        <v>8219</v>
      </c>
      <c r="B494">
        <v>512</v>
      </c>
      <c r="G494" t="s">
        <v>8221</v>
      </c>
      <c r="H494">
        <v>29</v>
      </c>
      <c r="P494" t="s">
        <v>8221</v>
      </c>
      <c r="Q494">
        <v>12000</v>
      </c>
      <c r="S494" t="s">
        <v>8219</v>
      </c>
      <c r="T494">
        <v>14500</v>
      </c>
    </row>
    <row r="495" spans="1:20" x14ac:dyDescent="0.3">
      <c r="A495" t="s">
        <v>8219</v>
      </c>
      <c r="B495">
        <v>314</v>
      </c>
      <c r="G495" t="s">
        <v>8221</v>
      </c>
      <c r="H495">
        <v>7</v>
      </c>
      <c r="P495" t="s">
        <v>8221</v>
      </c>
      <c r="Q495">
        <v>100000</v>
      </c>
      <c r="S495" t="s">
        <v>8219</v>
      </c>
      <c r="T495">
        <v>15000</v>
      </c>
    </row>
    <row r="496" spans="1:20" x14ac:dyDescent="0.3">
      <c r="A496" t="s">
        <v>8219</v>
      </c>
      <c r="B496">
        <v>167</v>
      </c>
      <c r="G496" t="s">
        <v>8221</v>
      </c>
      <c r="H496">
        <v>22</v>
      </c>
      <c r="P496" t="s">
        <v>8221</v>
      </c>
      <c r="Q496">
        <v>25000</v>
      </c>
      <c r="S496" t="s">
        <v>8219</v>
      </c>
      <c r="T496">
        <v>3500</v>
      </c>
    </row>
    <row r="497" spans="1:20" x14ac:dyDescent="0.3">
      <c r="A497" t="s">
        <v>8219</v>
      </c>
      <c r="B497">
        <v>9</v>
      </c>
      <c r="G497" t="s">
        <v>8221</v>
      </c>
      <c r="H497">
        <v>1</v>
      </c>
      <c r="P497" t="s">
        <v>8221</v>
      </c>
      <c r="Q497">
        <v>5000</v>
      </c>
      <c r="S497" t="s">
        <v>8219</v>
      </c>
      <c r="T497">
        <v>2658</v>
      </c>
    </row>
    <row r="498" spans="1:20" x14ac:dyDescent="0.3">
      <c r="A498" t="s">
        <v>8219</v>
      </c>
      <c r="B498">
        <v>103</v>
      </c>
      <c r="G498" t="s">
        <v>8221</v>
      </c>
      <c r="H498">
        <v>10</v>
      </c>
      <c r="P498" t="s">
        <v>8221</v>
      </c>
      <c r="Q498">
        <v>4000</v>
      </c>
      <c r="S498" t="s">
        <v>8219</v>
      </c>
      <c r="T498">
        <v>4800</v>
      </c>
    </row>
    <row r="499" spans="1:20" x14ac:dyDescent="0.3">
      <c r="A499" t="s">
        <v>8219</v>
      </c>
      <c r="B499">
        <v>111</v>
      </c>
      <c r="G499" t="s">
        <v>8221</v>
      </c>
      <c r="H499">
        <v>6</v>
      </c>
      <c r="P499" t="s">
        <v>8221</v>
      </c>
      <c r="Q499">
        <v>100000</v>
      </c>
      <c r="S499" t="s">
        <v>8219</v>
      </c>
      <c r="T499">
        <v>6000</v>
      </c>
    </row>
    <row r="500" spans="1:20" x14ac:dyDescent="0.3">
      <c r="A500" t="s">
        <v>8219</v>
      </c>
      <c r="B500">
        <v>271</v>
      </c>
      <c r="G500" t="s">
        <v>8221</v>
      </c>
      <c r="H500">
        <v>24</v>
      </c>
      <c r="P500" t="s">
        <v>8221</v>
      </c>
      <c r="Q500">
        <v>8000</v>
      </c>
      <c r="S500" t="s">
        <v>8219</v>
      </c>
      <c r="T500">
        <v>25000</v>
      </c>
    </row>
    <row r="501" spans="1:20" x14ac:dyDescent="0.3">
      <c r="A501" t="s">
        <v>8219</v>
      </c>
      <c r="B501">
        <v>101</v>
      </c>
      <c r="G501" t="s">
        <v>8221</v>
      </c>
      <c r="H501">
        <v>15</v>
      </c>
      <c r="P501" t="s">
        <v>8221</v>
      </c>
      <c r="Q501">
        <v>15000</v>
      </c>
      <c r="S501" t="s">
        <v>8219</v>
      </c>
      <c r="T501">
        <v>16300</v>
      </c>
    </row>
    <row r="502" spans="1:20" x14ac:dyDescent="0.3">
      <c r="A502" t="s">
        <v>8219</v>
      </c>
      <c r="B502">
        <v>57</v>
      </c>
      <c r="G502" t="s">
        <v>8221</v>
      </c>
      <c r="H502">
        <v>37</v>
      </c>
      <c r="P502" t="s">
        <v>8221</v>
      </c>
      <c r="Q502">
        <v>60000</v>
      </c>
      <c r="S502" t="s">
        <v>8219</v>
      </c>
      <c r="T502">
        <v>13000</v>
      </c>
    </row>
    <row r="503" spans="1:20" x14ac:dyDescent="0.3">
      <c r="A503" t="s">
        <v>8219</v>
      </c>
      <c r="B503">
        <v>62</v>
      </c>
      <c r="G503" t="s">
        <v>8221</v>
      </c>
      <c r="H503">
        <v>20</v>
      </c>
      <c r="P503" t="s">
        <v>8221</v>
      </c>
      <c r="Q503">
        <v>900000</v>
      </c>
      <c r="S503" t="s">
        <v>8219</v>
      </c>
      <c r="T503">
        <v>13000</v>
      </c>
    </row>
    <row r="504" spans="1:20" x14ac:dyDescent="0.3">
      <c r="A504" t="s">
        <v>8219</v>
      </c>
      <c r="B504">
        <v>32</v>
      </c>
      <c r="G504" t="s">
        <v>8221</v>
      </c>
      <c r="H504">
        <v>7</v>
      </c>
      <c r="P504" t="s">
        <v>8221</v>
      </c>
      <c r="Q504">
        <v>400</v>
      </c>
      <c r="S504" t="s">
        <v>8219</v>
      </c>
      <c r="T504">
        <v>900</v>
      </c>
    </row>
    <row r="505" spans="1:20" x14ac:dyDescent="0.3">
      <c r="A505" t="s">
        <v>8219</v>
      </c>
      <c r="B505">
        <v>141</v>
      </c>
      <c r="G505" t="s">
        <v>8221</v>
      </c>
      <c r="H505">
        <v>0</v>
      </c>
      <c r="P505" t="s">
        <v>8221</v>
      </c>
      <c r="Q505">
        <v>10000</v>
      </c>
      <c r="S505" t="s">
        <v>8219</v>
      </c>
      <c r="T505">
        <v>16700</v>
      </c>
    </row>
    <row r="506" spans="1:20" x14ac:dyDescent="0.3">
      <c r="A506" t="s">
        <v>8219</v>
      </c>
      <c r="B506">
        <v>75</v>
      </c>
      <c r="G506" t="s">
        <v>8221</v>
      </c>
      <c r="H506">
        <v>21</v>
      </c>
      <c r="P506" t="s">
        <v>8221</v>
      </c>
      <c r="Q506">
        <v>25000</v>
      </c>
      <c r="S506" t="s">
        <v>8219</v>
      </c>
      <c r="T506">
        <v>10000</v>
      </c>
    </row>
    <row r="507" spans="1:20" x14ac:dyDescent="0.3">
      <c r="A507" t="s">
        <v>8219</v>
      </c>
      <c r="B507">
        <v>46</v>
      </c>
      <c r="G507" t="s">
        <v>8221</v>
      </c>
      <c r="H507">
        <v>3</v>
      </c>
      <c r="P507" t="s">
        <v>8221</v>
      </c>
      <c r="Q507">
        <v>10000</v>
      </c>
      <c r="S507" t="s">
        <v>8219</v>
      </c>
      <c r="T507">
        <v>6000</v>
      </c>
    </row>
    <row r="508" spans="1:20" x14ac:dyDescent="0.3">
      <c r="A508" t="s">
        <v>8219</v>
      </c>
      <c r="B508">
        <v>103</v>
      </c>
      <c r="G508" t="s">
        <v>8221</v>
      </c>
      <c r="H508">
        <v>11</v>
      </c>
      <c r="P508" t="s">
        <v>8221</v>
      </c>
      <c r="Q508">
        <v>50000</v>
      </c>
      <c r="S508" t="s">
        <v>8219</v>
      </c>
      <c r="T508">
        <v>20000</v>
      </c>
    </row>
    <row r="509" spans="1:20" x14ac:dyDescent="0.3">
      <c r="A509" t="s">
        <v>8219</v>
      </c>
      <c r="B509">
        <v>6</v>
      </c>
      <c r="G509" t="s">
        <v>8221</v>
      </c>
      <c r="H509">
        <v>1</v>
      </c>
      <c r="P509" t="s">
        <v>8221</v>
      </c>
      <c r="Q509">
        <v>2500</v>
      </c>
      <c r="S509" t="s">
        <v>8219</v>
      </c>
      <c r="T509">
        <v>1000</v>
      </c>
    </row>
    <row r="510" spans="1:20" x14ac:dyDescent="0.3">
      <c r="A510" t="s">
        <v>8219</v>
      </c>
      <c r="B510">
        <v>83</v>
      </c>
      <c r="G510" t="s">
        <v>8221</v>
      </c>
      <c r="H510">
        <v>312</v>
      </c>
      <c r="P510" t="s">
        <v>8221</v>
      </c>
      <c r="Q510">
        <v>88000</v>
      </c>
      <c r="S510" t="s">
        <v>8219</v>
      </c>
      <c r="T510">
        <v>2500</v>
      </c>
    </row>
    <row r="511" spans="1:20" x14ac:dyDescent="0.3">
      <c r="A511" t="s">
        <v>8219</v>
      </c>
      <c r="B511">
        <v>108</v>
      </c>
      <c r="G511" t="s">
        <v>8221</v>
      </c>
      <c r="H511">
        <v>1</v>
      </c>
      <c r="P511" t="s">
        <v>8221</v>
      </c>
      <c r="Q511">
        <v>1000</v>
      </c>
      <c r="S511" t="s">
        <v>8219</v>
      </c>
      <c r="T511">
        <v>6500</v>
      </c>
    </row>
    <row r="512" spans="1:20" x14ac:dyDescent="0.3">
      <c r="A512" t="s">
        <v>8219</v>
      </c>
      <c r="B512">
        <v>25</v>
      </c>
      <c r="G512" t="s">
        <v>8221</v>
      </c>
      <c r="H512">
        <v>3</v>
      </c>
      <c r="P512" t="s">
        <v>8221</v>
      </c>
      <c r="Q512">
        <v>6000</v>
      </c>
      <c r="S512" t="s">
        <v>8219</v>
      </c>
      <c r="T512">
        <v>2000</v>
      </c>
    </row>
    <row r="513" spans="1:20" x14ac:dyDescent="0.3">
      <c r="A513" t="s">
        <v>8219</v>
      </c>
      <c r="B513">
        <v>549</v>
      </c>
      <c r="G513" t="s">
        <v>8221</v>
      </c>
      <c r="H513">
        <v>4</v>
      </c>
      <c r="P513" t="s">
        <v>8221</v>
      </c>
      <c r="Q513">
        <v>40000</v>
      </c>
      <c r="S513" t="s">
        <v>8219</v>
      </c>
      <c r="T513">
        <v>5000</v>
      </c>
    </row>
    <row r="514" spans="1:20" x14ac:dyDescent="0.3">
      <c r="A514" t="s">
        <v>8219</v>
      </c>
      <c r="B514">
        <v>222</v>
      </c>
      <c r="G514" t="s">
        <v>8221</v>
      </c>
      <c r="H514">
        <v>10</v>
      </c>
      <c r="P514" t="s">
        <v>8221</v>
      </c>
      <c r="Q514">
        <v>500000</v>
      </c>
      <c r="S514" t="s">
        <v>8219</v>
      </c>
      <c r="T514">
        <v>14000</v>
      </c>
    </row>
    <row r="515" spans="1:20" x14ac:dyDescent="0.3">
      <c r="A515" t="s">
        <v>8219</v>
      </c>
      <c r="B515">
        <v>183</v>
      </c>
      <c r="G515" t="s">
        <v>8221</v>
      </c>
      <c r="H515">
        <v>8</v>
      </c>
      <c r="P515" t="s">
        <v>8221</v>
      </c>
      <c r="Q515">
        <v>1000</v>
      </c>
      <c r="S515" t="s">
        <v>8219</v>
      </c>
      <c r="T515">
        <v>26500</v>
      </c>
    </row>
    <row r="516" spans="1:20" x14ac:dyDescent="0.3">
      <c r="A516" t="s">
        <v>8219</v>
      </c>
      <c r="B516">
        <v>89</v>
      </c>
      <c r="G516" t="s">
        <v>8221</v>
      </c>
      <c r="H516">
        <v>3</v>
      </c>
      <c r="P516" t="s">
        <v>8221</v>
      </c>
      <c r="Q516">
        <v>4500</v>
      </c>
      <c r="S516" t="s">
        <v>8219</v>
      </c>
      <c r="T516">
        <v>9000</v>
      </c>
    </row>
    <row r="517" spans="1:20" x14ac:dyDescent="0.3">
      <c r="A517" t="s">
        <v>8219</v>
      </c>
      <c r="B517">
        <v>253</v>
      </c>
      <c r="G517" t="s">
        <v>8221</v>
      </c>
      <c r="H517">
        <v>1</v>
      </c>
      <c r="P517" t="s">
        <v>8221</v>
      </c>
      <c r="Q517">
        <v>2100</v>
      </c>
      <c r="S517" t="s">
        <v>8219</v>
      </c>
      <c r="T517">
        <v>16350</v>
      </c>
    </row>
    <row r="518" spans="1:20" x14ac:dyDescent="0.3">
      <c r="A518" t="s">
        <v>8219</v>
      </c>
      <c r="B518">
        <v>140</v>
      </c>
      <c r="G518" t="s">
        <v>8221</v>
      </c>
      <c r="H518">
        <v>0</v>
      </c>
      <c r="P518" t="s">
        <v>8221</v>
      </c>
      <c r="Q518">
        <v>25000</v>
      </c>
      <c r="S518" t="s">
        <v>8219</v>
      </c>
      <c r="T518">
        <v>15000</v>
      </c>
    </row>
    <row r="519" spans="1:20" x14ac:dyDescent="0.3">
      <c r="A519" t="s">
        <v>8219</v>
      </c>
      <c r="B519">
        <v>103</v>
      </c>
      <c r="G519" t="s">
        <v>8221</v>
      </c>
      <c r="H519">
        <v>5</v>
      </c>
      <c r="P519" t="s">
        <v>8221</v>
      </c>
      <c r="Q519">
        <v>250000</v>
      </c>
      <c r="S519" t="s">
        <v>8219</v>
      </c>
      <c r="T519">
        <v>2200</v>
      </c>
    </row>
    <row r="520" spans="1:20" x14ac:dyDescent="0.3">
      <c r="A520" t="s">
        <v>8219</v>
      </c>
      <c r="B520">
        <v>138</v>
      </c>
      <c r="G520" t="s">
        <v>8221</v>
      </c>
      <c r="H520">
        <v>0</v>
      </c>
      <c r="P520" t="s">
        <v>8221</v>
      </c>
      <c r="Q520">
        <v>3200</v>
      </c>
      <c r="S520" t="s">
        <v>8219</v>
      </c>
      <c r="T520">
        <v>4000</v>
      </c>
    </row>
    <row r="521" spans="1:20" x14ac:dyDescent="0.3">
      <c r="A521" t="s">
        <v>8219</v>
      </c>
      <c r="B521">
        <v>191</v>
      </c>
      <c r="G521" t="s">
        <v>8221</v>
      </c>
      <c r="H521">
        <v>3</v>
      </c>
      <c r="P521" t="s">
        <v>8221</v>
      </c>
      <c r="Q521">
        <v>5000</v>
      </c>
      <c r="S521" t="s">
        <v>8219</v>
      </c>
      <c r="T521">
        <v>19800</v>
      </c>
    </row>
    <row r="522" spans="1:20" x14ac:dyDescent="0.3">
      <c r="A522" t="s">
        <v>8219</v>
      </c>
      <c r="B522">
        <v>45</v>
      </c>
      <c r="G522" t="s">
        <v>8221</v>
      </c>
      <c r="H522">
        <v>7</v>
      </c>
      <c r="P522" t="s">
        <v>8221</v>
      </c>
      <c r="Q522">
        <v>90000</v>
      </c>
      <c r="S522" t="s">
        <v>8219</v>
      </c>
      <c r="T522">
        <v>2000</v>
      </c>
    </row>
    <row r="523" spans="1:20" x14ac:dyDescent="0.3">
      <c r="A523" t="s">
        <v>8219</v>
      </c>
      <c r="B523">
        <v>17</v>
      </c>
      <c r="G523" t="s">
        <v>8221</v>
      </c>
      <c r="H523">
        <v>0</v>
      </c>
      <c r="P523" t="s">
        <v>8221</v>
      </c>
      <c r="Q523">
        <v>3000</v>
      </c>
      <c r="S523" t="s">
        <v>8219</v>
      </c>
      <c r="T523">
        <v>2000</v>
      </c>
    </row>
    <row r="524" spans="1:20" x14ac:dyDescent="0.3">
      <c r="A524" t="s">
        <v>8219</v>
      </c>
      <c r="B524">
        <v>31</v>
      </c>
      <c r="G524" t="s">
        <v>8221</v>
      </c>
      <c r="H524">
        <v>2</v>
      </c>
      <c r="P524" t="s">
        <v>8221</v>
      </c>
      <c r="Q524">
        <v>2000</v>
      </c>
      <c r="S524" t="s">
        <v>8219</v>
      </c>
      <c r="T524">
        <v>2000</v>
      </c>
    </row>
    <row r="525" spans="1:20" x14ac:dyDescent="0.3">
      <c r="A525" t="s">
        <v>8219</v>
      </c>
      <c r="B525">
        <v>50</v>
      </c>
      <c r="G525" t="s">
        <v>8221</v>
      </c>
      <c r="H525">
        <v>23</v>
      </c>
      <c r="P525" t="s">
        <v>8221</v>
      </c>
      <c r="Q525">
        <v>35000</v>
      </c>
      <c r="S525" t="s">
        <v>8219</v>
      </c>
      <c r="T525">
        <v>3500</v>
      </c>
    </row>
    <row r="526" spans="1:20" x14ac:dyDescent="0.3">
      <c r="A526" t="s">
        <v>8219</v>
      </c>
      <c r="B526">
        <v>59</v>
      </c>
      <c r="G526" t="s">
        <v>8221</v>
      </c>
      <c r="H526">
        <v>1</v>
      </c>
      <c r="P526" t="s">
        <v>8221</v>
      </c>
      <c r="Q526">
        <v>1000</v>
      </c>
      <c r="S526" t="s">
        <v>8219</v>
      </c>
      <c r="T526">
        <v>2500</v>
      </c>
    </row>
    <row r="527" spans="1:20" x14ac:dyDescent="0.3">
      <c r="A527" t="s">
        <v>8219</v>
      </c>
      <c r="B527">
        <v>81</v>
      </c>
      <c r="G527" t="s">
        <v>8221</v>
      </c>
      <c r="H527">
        <v>2</v>
      </c>
      <c r="P527" t="s">
        <v>8221</v>
      </c>
      <c r="Q527">
        <v>20000</v>
      </c>
      <c r="S527" t="s">
        <v>8219</v>
      </c>
      <c r="T527">
        <v>5000</v>
      </c>
    </row>
    <row r="528" spans="1:20" x14ac:dyDescent="0.3">
      <c r="A528" t="s">
        <v>8219</v>
      </c>
      <c r="B528">
        <v>508</v>
      </c>
      <c r="G528" t="s">
        <v>8221</v>
      </c>
      <c r="H528">
        <v>3</v>
      </c>
      <c r="P528" t="s">
        <v>8221</v>
      </c>
      <c r="Q528">
        <v>5000</v>
      </c>
      <c r="S528" t="s">
        <v>8219</v>
      </c>
      <c r="T528">
        <v>30000</v>
      </c>
    </row>
    <row r="529" spans="1:20" x14ac:dyDescent="0.3">
      <c r="A529" t="s">
        <v>8219</v>
      </c>
      <c r="B529">
        <v>74</v>
      </c>
      <c r="G529" t="s">
        <v>8221</v>
      </c>
      <c r="H529">
        <v>0</v>
      </c>
      <c r="P529" t="s">
        <v>8221</v>
      </c>
      <c r="Q529">
        <v>40000</v>
      </c>
      <c r="S529" t="s">
        <v>8219</v>
      </c>
      <c r="T529">
        <v>6000</v>
      </c>
    </row>
    <row r="530" spans="1:20" x14ac:dyDescent="0.3">
      <c r="A530" t="s">
        <v>8219</v>
      </c>
      <c r="B530">
        <v>141</v>
      </c>
      <c r="G530" t="s">
        <v>8221</v>
      </c>
      <c r="H530">
        <v>13</v>
      </c>
      <c r="P530" t="s">
        <v>8221</v>
      </c>
      <c r="Q530">
        <v>10000</v>
      </c>
      <c r="S530" t="s">
        <v>8219</v>
      </c>
      <c r="T530">
        <v>3500</v>
      </c>
    </row>
    <row r="531" spans="1:20" x14ac:dyDescent="0.3">
      <c r="A531" t="s">
        <v>8219</v>
      </c>
      <c r="B531">
        <v>711</v>
      </c>
      <c r="G531" t="s">
        <v>8221</v>
      </c>
      <c r="H531">
        <v>1</v>
      </c>
      <c r="P531" t="s">
        <v>8221</v>
      </c>
      <c r="Q531">
        <v>3000</v>
      </c>
      <c r="S531" t="s">
        <v>8219</v>
      </c>
      <c r="T531">
        <v>10</v>
      </c>
    </row>
    <row r="532" spans="1:20" x14ac:dyDescent="0.3">
      <c r="A532" t="s">
        <v>8219</v>
      </c>
      <c r="B532">
        <v>141</v>
      </c>
      <c r="G532" t="s">
        <v>8221</v>
      </c>
      <c r="H532">
        <v>1</v>
      </c>
      <c r="P532" t="s">
        <v>8221</v>
      </c>
      <c r="Q532">
        <v>25000</v>
      </c>
      <c r="S532" t="s">
        <v>8219</v>
      </c>
      <c r="T532">
        <v>6700</v>
      </c>
    </row>
    <row r="533" spans="1:20" x14ac:dyDescent="0.3">
      <c r="A533" t="s">
        <v>8219</v>
      </c>
      <c r="B533">
        <v>109</v>
      </c>
      <c r="G533" t="s">
        <v>8221</v>
      </c>
      <c r="H533">
        <v>1</v>
      </c>
      <c r="P533" t="s">
        <v>8221</v>
      </c>
      <c r="Q533">
        <v>1000</v>
      </c>
      <c r="S533" t="s">
        <v>8219</v>
      </c>
      <c r="T533">
        <v>3000</v>
      </c>
    </row>
    <row r="534" spans="1:20" x14ac:dyDescent="0.3">
      <c r="A534" t="s">
        <v>8219</v>
      </c>
      <c r="B534">
        <v>361</v>
      </c>
      <c r="G534" t="s">
        <v>8221</v>
      </c>
      <c r="H534">
        <v>6</v>
      </c>
      <c r="P534" t="s">
        <v>8221</v>
      </c>
      <c r="Q534">
        <v>4190</v>
      </c>
      <c r="S534" t="s">
        <v>8219</v>
      </c>
      <c r="T534">
        <v>30000</v>
      </c>
    </row>
    <row r="535" spans="1:20" x14ac:dyDescent="0.3">
      <c r="A535" t="s">
        <v>8219</v>
      </c>
      <c r="B535">
        <v>176</v>
      </c>
      <c r="G535" t="s">
        <v>8221</v>
      </c>
      <c r="H535">
        <v>39</v>
      </c>
      <c r="P535" t="s">
        <v>8221</v>
      </c>
      <c r="Q535">
        <v>25000</v>
      </c>
      <c r="S535" t="s">
        <v>8219</v>
      </c>
      <c r="T535">
        <v>5500</v>
      </c>
    </row>
    <row r="536" spans="1:20" x14ac:dyDescent="0.3">
      <c r="A536" t="s">
        <v>8219</v>
      </c>
      <c r="B536">
        <v>670</v>
      </c>
      <c r="G536" t="s">
        <v>8221</v>
      </c>
      <c r="H536">
        <v>4</v>
      </c>
      <c r="P536" t="s">
        <v>8221</v>
      </c>
      <c r="Q536">
        <v>35000</v>
      </c>
      <c r="S536" t="s">
        <v>8219</v>
      </c>
      <c r="T536">
        <v>12000</v>
      </c>
    </row>
    <row r="537" spans="1:20" x14ac:dyDescent="0.3">
      <c r="A537" t="s">
        <v>8219</v>
      </c>
      <c r="B537">
        <v>96</v>
      </c>
      <c r="G537" t="s">
        <v>8221</v>
      </c>
      <c r="H537">
        <v>1</v>
      </c>
      <c r="P537" t="s">
        <v>8221</v>
      </c>
      <c r="Q537">
        <v>8000</v>
      </c>
      <c r="S537" t="s">
        <v>8219</v>
      </c>
      <c r="T537">
        <v>2500</v>
      </c>
    </row>
    <row r="538" spans="1:20" x14ac:dyDescent="0.3">
      <c r="A538" t="s">
        <v>8219</v>
      </c>
      <c r="B538">
        <v>74</v>
      </c>
      <c r="G538" t="s">
        <v>8221</v>
      </c>
      <c r="H538">
        <v>0</v>
      </c>
      <c r="P538" t="s">
        <v>8221</v>
      </c>
      <c r="Q538">
        <v>5000</v>
      </c>
      <c r="S538" t="s">
        <v>8219</v>
      </c>
      <c r="T538">
        <v>3300</v>
      </c>
    </row>
    <row r="539" spans="1:20" x14ac:dyDescent="0.3">
      <c r="A539" t="s">
        <v>8219</v>
      </c>
      <c r="B539">
        <v>52</v>
      </c>
      <c r="G539" t="s">
        <v>8221</v>
      </c>
      <c r="H539">
        <v>0</v>
      </c>
      <c r="P539" t="s">
        <v>8221</v>
      </c>
      <c r="Q539">
        <v>500</v>
      </c>
      <c r="S539" t="s">
        <v>8219</v>
      </c>
      <c r="T539">
        <v>2000</v>
      </c>
    </row>
    <row r="540" spans="1:20" x14ac:dyDescent="0.3">
      <c r="A540" t="s">
        <v>8219</v>
      </c>
      <c r="B540">
        <v>105</v>
      </c>
      <c r="G540" t="s">
        <v>8221</v>
      </c>
      <c r="H540">
        <v>0</v>
      </c>
      <c r="P540" t="s">
        <v>8221</v>
      </c>
      <c r="Q540">
        <v>4000</v>
      </c>
      <c r="S540" t="s">
        <v>8219</v>
      </c>
      <c r="T540">
        <v>6500</v>
      </c>
    </row>
    <row r="541" spans="1:20" x14ac:dyDescent="0.3">
      <c r="A541" t="s">
        <v>8219</v>
      </c>
      <c r="B541">
        <v>41</v>
      </c>
      <c r="G541" t="s">
        <v>8221</v>
      </c>
      <c r="H541">
        <v>8</v>
      </c>
      <c r="P541" t="s">
        <v>8221</v>
      </c>
      <c r="Q541">
        <v>45000</v>
      </c>
      <c r="S541" t="s">
        <v>8219</v>
      </c>
      <c r="T541">
        <v>1500</v>
      </c>
    </row>
    <row r="542" spans="1:20" x14ac:dyDescent="0.3">
      <c r="A542" t="s">
        <v>8219</v>
      </c>
      <c r="B542">
        <v>34</v>
      </c>
      <c r="G542" t="s">
        <v>8221</v>
      </c>
      <c r="H542">
        <v>0</v>
      </c>
      <c r="P542" t="s">
        <v>8221</v>
      </c>
      <c r="Q542">
        <v>9300</v>
      </c>
      <c r="S542" t="s">
        <v>8219</v>
      </c>
      <c r="T542">
        <v>650</v>
      </c>
    </row>
    <row r="543" spans="1:20" x14ac:dyDescent="0.3">
      <c r="A543" t="s">
        <v>8219</v>
      </c>
      <c r="B543">
        <v>66</v>
      </c>
      <c r="G543" t="s">
        <v>8221</v>
      </c>
      <c r="H543">
        <v>1</v>
      </c>
      <c r="P543" t="s">
        <v>8221</v>
      </c>
      <c r="Q543">
        <v>80000</v>
      </c>
      <c r="S543" t="s">
        <v>8219</v>
      </c>
      <c r="T543">
        <v>3500</v>
      </c>
    </row>
    <row r="544" spans="1:20" x14ac:dyDescent="0.3">
      <c r="A544" t="s">
        <v>8219</v>
      </c>
      <c r="B544">
        <v>50</v>
      </c>
      <c r="G544" t="s">
        <v>8221</v>
      </c>
      <c r="H544">
        <v>12</v>
      </c>
      <c r="P544" t="s">
        <v>8221</v>
      </c>
      <c r="Q544">
        <v>6000</v>
      </c>
      <c r="S544" t="s">
        <v>8219</v>
      </c>
      <c r="T544">
        <v>9500</v>
      </c>
    </row>
    <row r="545" spans="1:20" x14ac:dyDescent="0.3">
      <c r="A545" t="s">
        <v>8219</v>
      </c>
      <c r="B545">
        <v>159</v>
      </c>
      <c r="G545" t="s">
        <v>8221</v>
      </c>
      <c r="H545">
        <v>0</v>
      </c>
      <c r="P545" t="s">
        <v>8221</v>
      </c>
      <c r="Q545">
        <v>25000</v>
      </c>
      <c r="S545" t="s">
        <v>8219</v>
      </c>
      <c r="T545">
        <v>22000</v>
      </c>
    </row>
    <row r="546" spans="1:20" x14ac:dyDescent="0.3">
      <c r="A546" t="s">
        <v>8219</v>
      </c>
      <c r="B546">
        <v>182</v>
      </c>
      <c r="G546" t="s">
        <v>8221</v>
      </c>
      <c r="H546">
        <v>3</v>
      </c>
      <c r="P546" t="s">
        <v>8221</v>
      </c>
      <c r="Q546">
        <v>15000</v>
      </c>
      <c r="S546" t="s">
        <v>8219</v>
      </c>
      <c r="T546">
        <v>12000</v>
      </c>
    </row>
    <row r="547" spans="1:20" x14ac:dyDescent="0.3">
      <c r="A547" t="s">
        <v>8219</v>
      </c>
      <c r="B547">
        <v>206</v>
      </c>
      <c r="G547" t="s">
        <v>8221</v>
      </c>
      <c r="H547">
        <v>2</v>
      </c>
      <c r="P547" t="s">
        <v>8221</v>
      </c>
      <c r="Q547">
        <v>50000</v>
      </c>
      <c r="S547" t="s">
        <v>8219</v>
      </c>
      <c r="T547">
        <v>18800</v>
      </c>
    </row>
    <row r="548" spans="1:20" x14ac:dyDescent="0.3">
      <c r="A548" t="s">
        <v>8219</v>
      </c>
      <c r="B548">
        <v>169</v>
      </c>
      <c r="G548" t="s">
        <v>8221</v>
      </c>
      <c r="H548">
        <v>6</v>
      </c>
      <c r="P548" t="s">
        <v>8221</v>
      </c>
      <c r="Q548">
        <v>2500</v>
      </c>
      <c r="S548" t="s">
        <v>8219</v>
      </c>
      <c r="T548">
        <v>10000</v>
      </c>
    </row>
    <row r="549" spans="1:20" x14ac:dyDescent="0.3">
      <c r="A549" t="s">
        <v>8219</v>
      </c>
      <c r="B549">
        <v>31</v>
      </c>
      <c r="G549" t="s">
        <v>8221</v>
      </c>
      <c r="H549">
        <v>0</v>
      </c>
      <c r="P549" t="s">
        <v>8221</v>
      </c>
      <c r="Q549">
        <v>25000</v>
      </c>
      <c r="S549" t="s">
        <v>8219</v>
      </c>
      <c r="T549">
        <v>7500</v>
      </c>
    </row>
    <row r="550" spans="1:20" x14ac:dyDescent="0.3">
      <c r="A550" t="s">
        <v>8219</v>
      </c>
      <c r="B550">
        <v>28</v>
      </c>
      <c r="G550" t="s">
        <v>8221</v>
      </c>
      <c r="H550">
        <v>15</v>
      </c>
      <c r="P550" t="s">
        <v>8221</v>
      </c>
      <c r="Q550">
        <v>16000</v>
      </c>
      <c r="S550" t="s">
        <v>8219</v>
      </c>
      <c r="T550">
        <v>5000</v>
      </c>
    </row>
    <row r="551" spans="1:20" x14ac:dyDescent="0.3">
      <c r="A551" t="s">
        <v>8219</v>
      </c>
      <c r="B551">
        <v>54</v>
      </c>
      <c r="G551" t="s">
        <v>8221</v>
      </c>
      <c r="H551">
        <v>1</v>
      </c>
      <c r="P551" t="s">
        <v>8221</v>
      </c>
      <c r="Q551">
        <v>8000</v>
      </c>
      <c r="S551" t="s">
        <v>8219</v>
      </c>
      <c r="T551">
        <v>4000</v>
      </c>
    </row>
    <row r="552" spans="1:20" x14ac:dyDescent="0.3">
      <c r="A552" t="s">
        <v>8219</v>
      </c>
      <c r="B552">
        <v>467</v>
      </c>
      <c r="G552" t="s">
        <v>8221</v>
      </c>
      <c r="H552">
        <v>3</v>
      </c>
      <c r="P552" t="s">
        <v>8221</v>
      </c>
      <c r="Q552">
        <v>5000</v>
      </c>
      <c r="S552" t="s">
        <v>8219</v>
      </c>
      <c r="T552">
        <v>25000</v>
      </c>
    </row>
    <row r="553" spans="1:20" x14ac:dyDescent="0.3">
      <c r="A553" t="s">
        <v>8219</v>
      </c>
      <c r="B553">
        <v>389</v>
      </c>
      <c r="G553" t="s">
        <v>8221</v>
      </c>
      <c r="H553">
        <v>8</v>
      </c>
      <c r="P553" t="s">
        <v>8221</v>
      </c>
      <c r="Q553">
        <v>25000</v>
      </c>
      <c r="S553" t="s">
        <v>8219</v>
      </c>
      <c r="T553">
        <v>15000</v>
      </c>
    </row>
    <row r="554" spans="1:20" x14ac:dyDescent="0.3">
      <c r="A554" t="s">
        <v>8219</v>
      </c>
      <c r="B554">
        <v>68</v>
      </c>
      <c r="G554" t="s">
        <v>8221</v>
      </c>
      <c r="H554">
        <v>0</v>
      </c>
      <c r="P554" t="s">
        <v>8221</v>
      </c>
      <c r="Q554">
        <v>6500</v>
      </c>
      <c r="S554" t="s">
        <v>8219</v>
      </c>
      <c r="T554">
        <v>3000</v>
      </c>
    </row>
    <row r="555" spans="1:20" x14ac:dyDescent="0.3">
      <c r="A555" t="s">
        <v>8219</v>
      </c>
      <c r="B555">
        <v>413</v>
      </c>
      <c r="G555" t="s">
        <v>8221</v>
      </c>
      <c r="H555">
        <v>3</v>
      </c>
      <c r="P555" t="s">
        <v>8221</v>
      </c>
      <c r="Q555">
        <v>10000</v>
      </c>
      <c r="S555" t="s">
        <v>8219</v>
      </c>
      <c r="T555">
        <v>15000</v>
      </c>
    </row>
    <row r="556" spans="1:20" x14ac:dyDescent="0.3">
      <c r="A556" t="s">
        <v>8219</v>
      </c>
      <c r="B556">
        <v>190</v>
      </c>
      <c r="G556" t="s">
        <v>8221</v>
      </c>
      <c r="H556">
        <v>3</v>
      </c>
      <c r="P556" t="s">
        <v>8221</v>
      </c>
      <c r="Q556">
        <v>7500</v>
      </c>
      <c r="S556" t="s">
        <v>8219</v>
      </c>
      <c r="T556">
        <v>6500</v>
      </c>
    </row>
    <row r="557" spans="1:20" x14ac:dyDescent="0.3">
      <c r="A557" t="s">
        <v>8219</v>
      </c>
      <c r="B557">
        <v>189</v>
      </c>
      <c r="G557" t="s">
        <v>8221</v>
      </c>
      <c r="H557">
        <v>0</v>
      </c>
      <c r="P557" t="s">
        <v>8221</v>
      </c>
      <c r="Q557">
        <v>6750</v>
      </c>
      <c r="S557" t="s">
        <v>8219</v>
      </c>
      <c r="T557">
        <v>12516</v>
      </c>
    </row>
    <row r="558" spans="1:20" x14ac:dyDescent="0.3">
      <c r="A558" t="s">
        <v>8219</v>
      </c>
      <c r="B558">
        <v>130</v>
      </c>
      <c r="G558" t="s">
        <v>8221</v>
      </c>
      <c r="H558">
        <v>19</v>
      </c>
      <c r="P558" t="s">
        <v>8221</v>
      </c>
      <c r="Q558">
        <v>30000</v>
      </c>
      <c r="S558" t="s">
        <v>8219</v>
      </c>
      <c r="T558">
        <v>15000</v>
      </c>
    </row>
    <row r="559" spans="1:20" x14ac:dyDescent="0.3">
      <c r="A559" t="s">
        <v>8219</v>
      </c>
      <c r="B559">
        <v>74</v>
      </c>
      <c r="G559" t="s">
        <v>8221</v>
      </c>
      <c r="H559">
        <v>0</v>
      </c>
      <c r="P559" t="s">
        <v>8221</v>
      </c>
      <c r="Q559">
        <v>18000</v>
      </c>
      <c r="S559" t="s">
        <v>8219</v>
      </c>
      <c r="T559">
        <v>7000</v>
      </c>
    </row>
    <row r="560" spans="1:20" x14ac:dyDescent="0.3">
      <c r="A560" t="s">
        <v>8219</v>
      </c>
      <c r="B560">
        <v>274</v>
      </c>
      <c r="G560" t="s">
        <v>8221</v>
      </c>
      <c r="H560">
        <v>2</v>
      </c>
      <c r="P560" t="s">
        <v>8221</v>
      </c>
      <c r="Q560">
        <v>60000</v>
      </c>
      <c r="S560" t="s">
        <v>8219</v>
      </c>
      <c r="T560">
        <v>15000</v>
      </c>
    </row>
    <row r="561" spans="1:20" x14ac:dyDescent="0.3">
      <c r="A561" t="s">
        <v>8219</v>
      </c>
      <c r="B561">
        <v>22</v>
      </c>
      <c r="G561" t="s">
        <v>8221</v>
      </c>
      <c r="H561">
        <v>0</v>
      </c>
      <c r="P561" t="s">
        <v>8221</v>
      </c>
      <c r="Q561">
        <v>5200</v>
      </c>
      <c r="S561" t="s">
        <v>8219</v>
      </c>
      <c r="T561">
        <v>1000</v>
      </c>
    </row>
    <row r="562" spans="1:20" x14ac:dyDescent="0.3">
      <c r="A562" t="s">
        <v>8219</v>
      </c>
      <c r="B562">
        <v>31</v>
      </c>
      <c r="G562" t="s">
        <v>8221</v>
      </c>
      <c r="H562">
        <v>0</v>
      </c>
      <c r="P562" t="s">
        <v>8221</v>
      </c>
      <c r="Q562">
        <v>10000</v>
      </c>
      <c r="S562" t="s">
        <v>8219</v>
      </c>
      <c r="T562">
        <v>2000</v>
      </c>
    </row>
    <row r="563" spans="1:20" x14ac:dyDescent="0.3">
      <c r="A563" t="s">
        <v>8219</v>
      </c>
      <c r="B563">
        <v>63</v>
      </c>
      <c r="G563" t="s">
        <v>8221</v>
      </c>
      <c r="H563">
        <v>25</v>
      </c>
      <c r="P563" t="s">
        <v>8221</v>
      </c>
      <c r="Q563">
        <v>10000</v>
      </c>
      <c r="S563" t="s">
        <v>8219</v>
      </c>
      <c r="T563">
        <v>2000</v>
      </c>
    </row>
    <row r="564" spans="1:20" x14ac:dyDescent="0.3">
      <c r="A564" t="s">
        <v>8219</v>
      </c>
      <c r="B564">
        <v>20</v>
      </c>
      <c r="G564" t="s">
        <v>8221</v>
      </c>
      <c r="H564">
        <v>8</v>
      </c>
      <c r="P564" t="s">
        <v>8221</v>
      </c>
      <c r="Q564">
        <v>15000</v>
      </c>
      <c r="S564" t="s">
        <v>8219</v>
      </c>
      <c r="T564">
        <v>1500</v>
      </c>
    </row>
    <row r="565" spans="1:20" x14ac:dyDescent="0.3">
      <c r="A565" t="s">
        <v>8219</v>
      </c>
      <c r="B565">
        <v>25</v>
      </c>
      <c r="G565" t="s">
        <v>8221</v>
      </c>
      <c r="H565">
        <v>16</v>
      </c>
      <c r="P565" t="s">
        <v>8221</v>
      </c>
      <c r="Q565">
        <v>60000</v>
      </c>
      <c r="S565" t="s">
        <v>8219</v>
      </c>
      <c r="T565">
        <v>250</v>
      </c>
    </row>
    <row r="566" spans="1:20" x14ac:dyDescent="0.3">
      <c r="A566" t="s">
        <v>8219</v>
      </c>
      <c r="B566">
        <v>61</v>
      </c>
      <c r="G566" t="s">
        <v>8221</v>
      </c>
      <c r="H566">
        <v>3</v>
      </c>
      <c r="P566" t="s">
        <v>8221</v>
      </c>
      <c r="Q566">
        <v>18000</v>
      </c>
      <c r="S566" t="s">
        <v>8219</v>
      </c>
      <c r="T566">
        <v>4000</v>
      </c>
    </row>
    <row r="567" spans="1:20" x14ac:dyDescent="0.3">
      <c r="A567" t="s">
        <v>8219</v>
      </c>
      <c r="B567">
        <v>52</v>
      </c>
      <c r="G567" t="s">
        <v>8221</v>
      </c>
      <c r="H567">
        <v>3</v>
      </c>
      <c r="P567" t="s">
        <v>8221</v>
      </c>
      <c r="Q567">
        <v>10000</v>
      </c>
      <c r="S567" t="s">
        <v>8219</v>
      </c>
      <c r="T567">
        <v>1500</v>
      </c>
    </row>
    <row r="568" spans="1:20" x14ac:dyDescent="0.3">
      <c r="A568" t="s">
        <v>8219</v>
      </c>
      <c r="B568">
        <v>86</v>
      </c>
      <c r="G568" t="s">
        <v>8221</v>
      </c>
      <c r="H568">
        <v>2</v>
      </c>
      <c r="P568" t="s">
        <v>8221</v>
      </c>
      <c r="Q568">
        <v>25000</v>
      </c>
      <c r="S568" t="s">
        <v>8219</v>
      </c>
      <c r="T568">
        <v>3500</v>
      </c>
    </row>
    <row r="569" spans="1:20" x14ac:dyDescent="0.3">
      <c r="A569" t="s">
        <v>8219</v>
      </c>
      <c r="B569">
        <v>42</v>
      </c>
      <c r="G569" t="s">
        <v>8221</v>
      </c>
      <c r="H569">
        <v>1</v>
      </c>
      <c r="P569" t="s">
        <v>8221</v>
      </c>
      <c r="Q569">
        <v>25000</v>
      </c>
      <c r="S569" t="s">
        <v>8219</v>
      </c>
      <c r="T569">
        <v>3000</v>
      </c>
    </row>
    <row r="570" spans="1:20" x14ac:dyDescent="0.3">
      <c r="A570" t="s">
        <v>8219</v>
      </c>
      <c r="B570">
        <v>52</v>
      </c>
      <c r="G570" t="s">
        <v>8221</v>
      </c>
      <c r="H570">
        <v>0</v>
      </c>
      <c r="P570" t="s">
        <v>8221</v>
      </c>
      <c r="Q570">
        <v>9000</v>
      </c>
      <c r="S570" t="s">
        <v>8219</v>
      </c>
      <c r="T570">
        <v>1700</v>
      </c>
    </row>
    <row r="571" spans="1:20" x14ac:dyDescent="0.3">
      <c r="A571" t="s">
        <v>8219</v>
      </c>
      <c r="B571">
        <v>120</v>
      </c>
      <c r="G571" t="s">
        <v>8221</v>
      </c>
      <c r="H571">
        <v>1</v>
      </c>
      <c r="P571" t="s">
        <v>8221</v>
      </c>
      <c r="Q571">
        <v>125000</v>
      </c>
      <c r="S571" t="s">
        <v>8219</v>
      </c>
      <c r="T571">
        <v>15000</v>
      </c>
    </row>
    <row r="572" spans="1:20" x14ac:dyDescent="0.3">
      <c r="A572" t="s">
        <v>8219</v>
      </c>
      <c r="B572">
        <v>22</v>
      </c>
      <c r="G572" t="s">
        <v>8221</v>
      </c>
      <c r="H572">
        <v>19</v>
      </c>
      <c r="P572" t="s">
        <v>8221</v>
      </c>
      <c r="Q572">
        <v>15000</v>
      </c>
      <c r="S572" t="s">
        <v>8219</v>
      </c>
      <c r="T572">
        <v>500</v>
      </c>
    </row>
    <row r="573" spans="1:20" x14ac:dyDescent="0.3">
      <c r="A573" t="s">
        <v>8219</v>
      </c>
      <c r="B573">
        <v>64</v>
      </c>
      <c r="G573" t="s">
        <v>8221</v>
      </c>
      <c r="H573">
        <v>9</v>
      </c>
      <c r="P573" t="s">
        <v>8221</v>
      </c>
      <c r="Q573">
        <v>20000</v>
      </c>
      <c r="S573" t="s">
        <v>8219</v>
      </c>
      <c r="T573">
        <v>2500</v>
      </c>
    </row>
    <row r="574" spans="1:20" x14ac:dyDescent="0.3">
      <c r="A574" t="s">
        <v>8219</v>
      </c>
      <c r="B574">
        <v>23</v>
      </c>
      <c r="G574" t="s">
        <v>8221</v>
      </c>
      <c r="H574">
        <v>1</v>
      </c>
      <c r="P574" t="s">
        <v>8221</v>
      </c>
      <c r="Q574">
        <v>175000</v>
      </c>
      <c r="S574" t="s">
        <v>8219</v>
      </c>
      <c r="T574">
        <v>850</v>
      </c>
    </row>
    <row r="575" spans="1:20" x14ac:dyDescent="0.3">
      <c r="A575" t="s">
        <v>8219</v>
      </c>
      <c r="B575">
        <v>238</v>
      </c>
      <c r="G575" t="s">
        <v>8221</v>
      </c>
      <c r="H575">
        <v>0</v>
      </c>
      <c r="P575" t="s">
        <v>8221</v>
      </c>
      <c r="Q575">
        <v>6000</v>
      </c>
      <c r="S575" t="s">
        <v>8219</v>
      </c>
      <c r="T575">
        <v>20000</v>
      </c>
    </row>
    <row r="576" spans="1:20" x14ac:dyDescent="0.3">
      <c r="A576" t="s">
        <v>8219</v>
      </c>
      <c r="B576">
        <v>33</v>
      </c>
      <c r="G576" t="s">
        <v>8221</v>
      </c>
      <c r="H576">
        <v>1</v>
      </c>
      <c r="P576" t="s">
        <v>8221</v>
      </c>
      <c r="Q576">
        <v>75000</v>
      </c>
      <c r="S576" t="s">
        <v>8219</v>
      </c>
      <c r="T576">
        <v>2000</v>
      </c>
    </row>
    <row r="577" spans="1:20" x14ac:dyDescent="0.3">
      <c r="A577" t="s">
        <v>8219</v>
      </c>
      <c r="B577">
        <v>32</v>
      </c>
      <c r="G577" t="s">
        <v>8221</v>
      </c>
      <c r="H577">
        <v>5</v>
      </c>
      <c r="P577" t="s">
        <v>8221</v>
      </c>
      <c r="Q577">
        <v>60000</v>
      </c>
      <c r="S577" t="s">
        <v>8219</v>
      </c>
      <c r="T577">
        <v>3500</v>
      </c>
    </row>
    <row r="578" spans="1:20" x14ac:dyDescent="0.3">
      <c r="A578" t="s">
        <v>8219</v>
      </c>
      <c r="B578">
        <v>24</v>
      </c>
      <c r="G578" t="s">
        <v>8221</v>
      </c>
      <c r="H578">
        <v>85</v>
      </c>
      <c r="P578" t="s">
        <v>8221</v>
      </c>
      <c r="Q578">
        <v>50000</v>
      </c>
      <c r="S578" t="s">
        <v>8219</v>
      </c>
      <c r="T578">
        <v>3000</v>
      </c>
    </row>
    <row r="579" spans="1:20" x14ac:dyDescent="0.3">
      <c r="A579" t="s">
        <v>8219</v>
      </c>
      <c r="B579">
        <v>29</v>
      </c>
      <c r="G579" t="s">
        <v>8221</v>
      </c>
      <c r="H579">
        <v>3</v>
      </c>
      <c r="P579" t="s">
        <v>8221</v>
      </c>
      <c r="Q579">
        <v>50000</v>
      </c>
      <c r="S579" t="s">
        <v>8219</v>
      </c>
      <c r="T579">
        <v>2000</v>
      </c>
    </row>
    <row r="580" spans="1:20" x14ac:dyDescent="0.3">
      <c r="A580" t="s">
        <v>8219</v>
      </c>
      <c r="B580">
        <v>50</v>
      </c>
      <c r="G580" t="s">
        <v>8221</v>
      </c>
      <c r="H580">
        <v>4</v>
      </c>
      <c r="P580" t="s">
        <v>8221</v>
      </c>
      <c r="Q580">
        <v>1000</v>
      </c>
      <c r="S580" t="s">
        <v>8219</v>
      </c>
      <c r="T580">
        <v>2500</v>
      </c>
    </row>
    <row r="581" spans="1:20" x14ac:dyDescent="0.3">
      <c r="A581" t="s">
        <v>8219</v>
      </c>
      <c r="B581">
        <v>108</v>
      </c>
      <c r="G581" t="s">
        <v>8221</v>
      </c>
      <c r="H581">
        <v>3</v>
      </c>
      <c r="P581" t="s">
        <v>8221</v>
      </c>
      <c r="Q581">
        <v>2500</v>
      </c>
      <c r="S581" t="s">
        <v>8219</v>
      </c>
      <c r="T581">
        <v>3500</v>
      </c>
    </row>
    <row r="582" spans="1:20" x14ac:dyDescent="0.3">
      <c r="A582" t="s">
        <v>8219</v>
      </c>
      <c r="B582">
        <v>139</v>
      </c>
      <c r="G582" t="s">
        <v>8221</v>
      </c>
      <c r="H582">
        <v>5</v>
      </c>
      <c r="P582" t="s">
        <v>8221</v>
      </c>
      <c r="Q582">
        <v>14500</v>
      </c>
      <c r="S582" t="s">
        <v>8219</v>
      </c>
      <c r="T582">
        <v>1500</v>
      </c>
    </row>
    <row r="583" spans="1:20" x14ac:dyDescent="0.3">
      <c r="A583" t="s">
        <v>8219</v>
      </c>
      <c r="B583">
        <v>7</v>
      </c>
      <c r="G583" t="s">
        <v>8221</v>
      </c>
      <c r="H583">
        <v>17</v>
      </c>
      <c r="P583" t="s">
        <v>8221</v>
      </c>
      <c r="Q583">
        <v>25000</v>
      </c>
      <c r="S583" t="s">
        <v>8219</v>
      </c>
      <c r="T583">
        <v>300</v>
      </c>
    </row>
    <row r="584" spans="1:20" x14ac:dyDescent="0.3">
      <c r="A584" t="s">
        <v>8219</v>
      </c>
      <c r="B584">
        <v>149</v>
      </c>
      <c r="G584" t="s">
        <v>8221</v>
      </c>
      <c r="H584">
        <v>3</v>
      </c>
      <c r="P584" t="s">
        <v>8221</v>
      </c>
      <c r="Q584">
        <v>12000</v>
      </c>
      <c r="S584" t="s">
        <v>8219</v>
      </c>
      <c r="T584">
        <v>4900</v>
      </c>
    </row>
    <row r="585" spans="1:20" x14ac:dyDescent="0.3">
      <c r="A585" t="s">
        <v>8219</v>
      </c>
      <c r="B585">
        <v>31</v>
      </c>
      <c r="G585" t="s">
        <v>8221</v>
      </c>
      <c r="H585">
        <v>2</v>
      </c>
      <c r="P585" t="s">
        <v>8221</v>
      </c>
      <c r="Q585">
        <v>3000</v>
      </c>
      <c r="S585" t="s">
        <v>8219</v>
      </c>
      <c r="T585">
        <v>2500</v>
      </c>
    </row>
    <row r="586" spans="1:20" x14ac:dyDescent="0.3">
      <c r="A586" t="s">
        <v>8219</v>
      </c>
      <c r="B586">
        <v>26</v>
      </c>
      <c r="G586" t="s">
        <v>8221</v>
      </c>
      <c r="H586">
        <v>6</v>
      </c>
      <c r="P586" t="s">
        <v>8221</v>
      </c>
      <c r="Q586">
        <v>1000</v>
      </c>
      <c r="S586" t="s">
        <v>8219</v>
      </c>
      <c r="T586">
        <v>5875</v>
      </c>
    </row>
    <row r="587" spans="1:20" x14ac:dyDescent="0.3">
      <c r="A587" t="s">
        <v>8219</v>
      </c>
      <c r="B587">
        <v>172</v>
      </c>
      <c r="G587" t="s">
        <v>8221</v>
      </c>
      <c r="H587">
        <v>0</v>
      </c>
      <c r="P587" t="s">
        <v>8221</v>
      </c>
      <c r="Q587">
        <v>4000</v>
      </c>
      <c r="S587" t="s">
        <v>8219</v>
      </c>
      <c r="T587">
        <v>5000</v>
      </c>
    </row>
    <row r="588" spans="1:20" x14ac:dyDescent="0.3">
      <c r="A588" t="s">
        <v>8219</v>
      </c>
      <c r="B588">
        <v>78</v>
      </c>
      <c r="G588" t="s">
        <v>8221</v>
      </c>
      <c r="H588">
        <v>1</v>
      </c>
      <c r="P588" t="s">
        <v>8221</v>
      </c>
      <c r="Q588">
        <v>6000</v>
      </c>
      <c r="S588" t="s">
        <v>8219</v>
      </c>
      <c r="T588">
        <v>5000</v>
      </c>
    </row>
    <row r="589" spans="1:20" x14ac:dyDescent="0.3">
      <c r="A589" t="s">
        <v>8219</v>
      </c>
      <c r="B589">
        <v>120</v>
      </c>
      <c r="G589" t="s">
        <v>8221</v>
      </c>
      <c r="H589">
        <v>3</v>
      </c>
      <c r="P589" t="s">
        <v>8221</v>
      </c>
      <c r="Q589">
        <v>3000</v>
      </c>
      <c r="S589" t="s">
        <v>8219</v>
      </c>
      <c r="T589">
        <v>20000</v>
      </c>
    </row>
    <row r="590" spans="1:20" x14ac:dyDescent="0.3">
      <c r="A590" t="s">
        <v>8219</v>
      </c>
      <c r="B590">
        <v>227</v>
      </c>
      <c r="G590" t="s">
        <v>8221</v>
      </c>
      <c r="H590">
        <v>13</v>
      </c>
      <c r="P590" t="s">
        <v>8221</v>
      </c>
      <c r="Q590">
        <v>7000</v>
      </c>
      <c r="S590" t="s">
        <v>8219</v>
      </c>
      <c r="T590">
        <v>10000</v>
      </c>
    </row>
    <row r="591" spans="1:20" x14ac:dyDescent="0.3">
      <c r="A591" t="s">
        <v>8219</v>
      </c>
      <c r="B591">
        <v>42</v>
      </c>
      <c r="G591" t="s">
        <v>8221</v>
      </c>
      <c r="H591">
        <v>1</v>
      </c>
      <c r="P591" t="s">
        <v>8221</v>
      </c>
      <c r="Q591">
        <v>2000</v>
      </c>
      <c r="S591" t="s">
        <v>8219</v>
      </c>
      <c r="T591">
        <v>1000</v>
      </c>
    </row>
    <row r="592" spans="1:20" x14ac:dyDescent="0.3">
      <c r="A592" t="s">
        <v>8219</v>
      </c>
      <c r="B592">
        <v>64</v>
      </c>
      <c r="G592" t="s">
        <v>8221</v>
      </c>
      <c r="H592">
        <v>1</v>
      </c>
      <c r="P592" t="s">
        <v>8221</v>
      </c>
      <c r="Q592">
        <v>500</v>
      </c>
      <c r="S592" t="s">
        <v>8219</v>
      </c>
      <c r="T592">
        <v>1200</v>
      </c>
    </row>
    <row r="593" spans="1:20" x14ac:dyDescent="0.3">
      <c r="A593" t="s">
        <v>8219</v>
      </c>
      <c r="B593">
        <v>121</v>
      </c>
      <c r="G593" t="s">
        <v>8221</v>
      </c>
      <c r="H593">
        <v>9</v>
      </c>
      <c r="P593" t="s">
        <v>8221</v>
      </c>
      <c r="Q593">
        <v>4400</v>
      </c>
      <c r="S593" t="s">
        <v>8219</v>
      </c>
      <c r="T593">
        <v>2500</v>
      </c>
    </row>
    <row r="594" spans="1:20" x14ac:dyDescent="0.3">
      <c r="A594" t="s">
        <v>8219</v>
      </c>
      <c r="B594">
        <v>87</v>
      </c>
      <c r="G594" t="s">
        <v>8221</v>
      </c>
      <c r="H594">
        <v>0</v>
      </c>
      <c r="P594" t="s">
        <v>8221</v>
      </c>
      <c r="Q594">
        <v>50000</v>
      </c>
      <c r="S594" t="s">
        <v>8219</v>
      </c>
      <c r="T594">
        <v>3400</v>
      </c>
    </row>
    <row r="595" spans="1:20" x14ac:dyDescent="0.3">
      <c r="A595" t="s">
        <v>8219</v>
      </c>
      <c r="B595">
        <v>65</v>
      </c>
      <c r="G595" t="s">
        <v>8221</v>
      </c>
      <c r="H595">
        <v>2</v>
      </c>
      <c r="P595" t="s">
        <v>8221</v>
      </c>
      <c r="Q595">
        <v>4500</v>
      </c>
      <c r="S595" t="s">
        <v>8219</v>
      </c>
      <c r="T595">
        <v>2000</v>
      </c>
    </row>
    <row r="596" spans="1:20" x14ac:dyDescent="0.3">
      <c r="A596" t="s">
        <v>8219</v>
      </c>
      <c r="B596">
        <v>49</v>
      </c>
      <c r="G596" t="s">
        <v>8221</v>
      </c>
      <c r="H596">
        <v>1</v>
      </c>
      <c r="P596" t="s">
        <v>8221</v>
      </c>
      <c r="Q596">
        <v>3000</v>
      </c>
      <c r="S596" t="s">
        <v>8219</v>
      </c>
      <c r="T596">
        <v>3000</v>
      </c>
    </row>
    <row r="597" spans="1:20" x14ac:dyDescent="0.3">
      <c r="A597" t="s">
        <v>8219</v>
      </c>
      <c r="B597">
        <v>19</v>
      </c>
      <c r="G597" t="s">
        <v>8221</v>
      </c>
      <c r="H597">
        <v>10</v>
      </c>
      <c r="P597" t="s">
        <v>8221</v>
      </c>
      <c r="Q597">
        <v>6300</v>
      </c>
      <c r="S597" t="s">
        <v>8219</v>
      </c>
      <c r="T597">
        <v>660</v>
      </c>
    </row>
    <row r="598" spans="1:20" x14ac:dyDescent="0.3">
      <c r="A598" t="s">
        <v>8219</v>
      </c>
      <c r="B598">
        <v>81</v>
      </c>
      <c r="G598" t="s">
        <v>8221</v>
      </c>
      <c r="H598">
        <v>3</v>
      </c>
      <c r="P598" t="s">
        <v>8221</v>
      </c>
      <c r="Q598">
        <v>110</v>
      </c>
      <c r="S598" t="s">
        <v>8219</v>
      </c>
      <c r="T598">
        <v>1500</v>
      </c>
    </row>
    <row r="599" spans="1:20" x14ac:dyDescent="0.3">
      <c r="A599" t="s">
        <v>8219</v>
      </c>
      <c r="B599">
        <v>264</v>
      </c>
      <c r="G599" t="s">
        <v>8221</v>
      </c>
      <c r="H599">
        <v>2</v>
      </c>
      <c r="P599" t="s">
        <v>8221</v>
      </c>
      <c r="Q599">
        <v>200000</v>
      </c>
      <c r="S599" t="s">
        <v>8219</v>
      </c>
      <c r="T599">
        <v>6000</v>
      </c>
    </row>
    <row r="600" spans="1:20" x14ac:dyDescent="0.3">
      <c r="A600" t="s">
        <v>8219</v>
      </c>
      <c r="B600">
        <v>25</v>
      </c>
      <c r="G600" t="s">
        <v>8221</v>
      </c>
      <c r="H600">
        <v>2</v>
      </c>
      <c r="P600" t="s">
        <v>8221</v>
      </c>
      <c r="Q600">
        <v>25000</v>
      </c>
      <c r="S600" t="s">
        <v>8219</v>
      </c>
      <c r="T600">
        <v>1000</v>
      </c>
    </row>
    <row r="601" spans="1:20" x14ac:dyDescent="0.3">
      <c r="A601" t="s">
        <v>8219</v>
      </c>
      <c r="B601">
        <v>5</v>
      </c>
      <c r="G601" t="s">
        <v>8221</v>
      </c>
      <c r="H601">
        <v>1</v>
      </c>
      <c r="P601" t="s">
        <v>8221</v>
      </c>
      <c r="Q601">
        <v>30000</v>
      </c>
      <c r="S601" t="s">
        <v>8219</v>
      </c>
      <c r="T601">
        <v>200</v>
      </c>
    </row>
    <row r="602" spans="1:20" x14ac:dyDescent="0.3">
      <c r="A602" t="s">
        <v>8219</v>
      </c>
      <c r="B602">
        <v>144</v>
      </c>
      <c r="G602" t="s">
        <v>8221</v>
      </c>
      <c r="H602">
        <v>14</v>
      </c>
      <c r="P602" t="s">
        <v>8221</v>
      </c>
      <c r="Q602">
        <v>7500</v>
      </c>
      <c r="S602" t="s">
        <v>8219</v>
      </c>
      <c r="T602">
        <v>42000</v>
      </c>
    </row>
    <row r="603" spans="1:20" x14ac:dyDescent="0.3">
      <c r="A603" t="s">
        <v>8219</v>
      </c>
      <c r="B603">
        <v>92</v>
      </c>
      <c r="G603" t="s">
        <v>8221</v>
      </c>
      <c r="H603">
        <v>0</v>
      </c>
      <c r="P603" t="s">
        <v>8221</v>
      </c>
      <c r="Q603">
        <v>13000</v>
      </c>
      <c r="S603" t="s">
        <v>8219</v>
      </c>
      <c r="T603">
        <v>7500</v>
      </c>
    </row>
    <row r="604" spans="1:20" x14ac:dyDescent="0.3">
      <c r="A604" t="s">
        <v>8219</v>
      </c>
      <c r="B604">
        <v>147</v>
      </c>
      <c r="G604" t="s">
        <v>8221</v>
      </c>
      <c r="H604">
        <v>0</v>
      </c>
      <c r="P604" t="s">
        <v>8221</v>
      </c>
      <c r="Q604">
        <v>1000</v>
      </c>
      <c r="S604" t="s">
        <v>8219</v>
      </c>
      <c r="T604">
        <v>7500</v>
      </c>
    </row>
    <row r="605" spans="1:20" x14ac:dyDescent="0.3">
      <c r="A605" t="s">
        <v>8219</v>
      </c>
      <c r="B605">
        <v>90</v>
      </c>
      <c r="G605" t="s">
        <v>8221</v>
      </c>
      <c r="H605">
        <v>4</v>
      </c>
      <c r="P605" t="s">
        <v>8221</v>
      </c>
      <c r="Q605">
        <v>5000</v>
      </c>
      <c r="S605" t="s">
        <v>8219</v>
      </c>
      <c r="T605">
        <v>5000</v>
      </c>
    </row>
    <row r="606" spans="1:20" x14ac:dyDescent="0.3">
      <c r="A606" t="s">
        <v>8219</v>
      </c>
      <c r="B606">
        <v>87</v>
      </c>
      <c r="G606" t="s">
        <v>8221</v>
      </c>
      <c r="H606">
        <v>3</v>
      </c>
      <c r="P606" t="s">
        <v>8221</v>
      </c>
      <c r="Q606">
        <v>1000</v>
      </c>
      <c r="S606" t="s">
        <v>8219</v>
      </c>
      <c r="T606">
        <v>5000</v>
      </c>
    </row>
    <row r="607" spans="1:20" x14ac:dyDescent="0.3">
      <c r="A607" t="s">
        <v>8219</v>
      </c>
      <c r="B607">
        <v>406</v>
      </c>
      <c r="G607" t="s">
        <v>8221</v>
      </c>
      <c r="H607">
        <v>0</v>
      </c>
      <c r="P607" t="s">
        <v>8221</v>
      </c>
      <c r="Q607">
        <v>10000</v>
      </c>
      <c r="S607" t="s">
        <v>8219</v>
      </c>
      <c r="T607">
        <v>32360</v>
      </c>
    </row>
    <row r="608" spans="1:20" x14ac:dyDescent="0.3">
      <c r="A608" t="s">
        <v>8219</v>
      </c>
      <c r="B608">
        <v>20</v>
      </c>
      <c r="G608" t="s">
        <v>8221</v>
      </c>
      <c r="H608">
        <v>5</v>
      </c>
      <c r="P608" t="s">
        <v>8221</v>
      </c>
      <c r="Q608">
        <v>5000</v>
      </c>
      <c r="S608" t="s">
        <v>8219</v>
      </c>
      <c r="T608">
        <v>1500</v>
      </c>
    </row>
    <row r="609" spans="1:20" x14ac:dyDescent="0.3">
      <c r="A609" t="s">
        <v>8219</v>
      </c>
      <c r="B609">
        <v>70</v>
      </c>
      <c r="G609" t="s">
        <v>8221</v>
      </c>
      <c r="H609">
        <v>47</v>
      </c>
      <c r="P609" t="s">
        <v>8221</v>
      </c>
      <c r="Q609">
        <v>17000</v>
      </c>
      <c r="S609" t="s">
        <v>8219</v>
      </c>
      <c r="T609">
        <v>6999</v>
      </c>
    </row>
    <row r="610" spans="1:20" x14ac:dyDescent="0.3">
      <c r="A610" t="s">
        <v>8219</v>
      </c>
      <c r="B610">
        <v>16</v>
      </c>
      <c r="G610" t="s">
        <v>8221</v>
      </c>
      <c r="H610">
        <v>0</v>
      </c>
      <c r="P610" t="s">
        <v>8221</v>
      </c>
      <c r="Q610">
        <v>40000</v>
      </c>
      <c r="S610" t="s">
        <v>8219</v>
      </c>
      <c r="T610">
        <v>500</v>
      </c>
    </row>
    <row r="611" spans="1:20" x14ac:dyDescent="0.3">
      <c r="A611" t="s">
        <v>8219</v>
      </c>
      <c r="B611">
        <v>52</v>
      </c>
      <c r="G611" t="s">
        <v>8221</v>
      </c>
      <c r="H611">
        <v>10</v>
      </c>
      <c r="P611" t="s">
        <v>8221</v>
      </c>
      <c r="Q611">
        <v>12000</v>
      </c>
      <c r="S611" t="s">
        <v>8219</v>
      </c>
      <c r="T611">
        <v>10000</v>
      </c>
    </row>
    <row r="612" spans="1:20" x14ac:dyDescent="0.3">
      <c r="A612" t="s">
        <v>8219</v>
      </c>
      <c r="B612">
        <v>66</v>
      </c>
      <c r="G612" t="s">
        <v>8221</v>
      </c>
      <c r="H612">
        <v>11</v>
      </c>
      <c r="P612" t="s">
        <v>8221</v>
      </c>
      <c r="Q612">
        <v>82000</v>
      </c>
      <c r="S612" t="s">
        <v>8219</v>
      </c>
      <c r="T612">
        <v>1500</v>
      </c>
    </row>
    <row r="613" spans="1:20" x14ac:dyDescent="0.3">
      <c r="A613" t="s">
        <v>8219</v>
      </c>
      <c r="B613">
        <v>109</v>
      </c>
      <c r="G613" t="s">
        <v>8221</v>
      </c>
      <c r="H613">
        <v>2</v>
      </c>
      <c r="P613" t="s">
        <v>8221</v>
      </c>
      <c r="Q613">
        <v>15000</v>
      </c>
      <c r="S613" t="s">
        <v>8219</v>
      </c>
      <c r="T613">
        <v>4000</v>
      </c>
    </row>
    <row r="614" spans="1:20" x14ac:dyDescent="0.3">
      <c r="A614" t="s">
        <v>8219</v>
      </c>
      <c r="B614">
        <v>168</v>
      </c>
      <c r="G614" t="s">
        <v>8221</v>
      </c>
      <c r="H614">
        <v>2</v>
      </c>
      <c r="P614" t="s">
        <v>8221</v>
      </c>
      <c r="Q614">
        <v>10000</v>
      </c>
      <c r="S614" t="s">
        <v>8219</v>
      </c>
      <c r="T614">
        <v>3700</v>
      </c>
    </row>
    <row r="615" spans="1:20" x14ac:dyDescent="0.3">
      <c r="A615" t="s">
        <v>8219</v>
      </c>
      <c r="B615">
        <v>31</v>
      </c>
      <c r="G615" t="s">
        <v>8221</v>
      </c>
      <c r="H615">
        <v>22</v>
      </c>
      <c r="P615" t="s">
        <v>8221</v>
      </c>
      <c r="Q615">
        <v>3000</v>
      </c>
      <c r="S615" t="s">
        <v>8219</v>
      </c>
      <c r="T615">
        <v>1300</v>
      </c>
    </row>
    <row r="616" spans="1:20" x14ac:dyDescent="0.3">
      <c r="A616" t="s">
        <v>8219</v>
      </c>
      <c r="B616">
        <v>133</v>
      </c>
      <c r="G616" t="s">
        <v>8221</v>
      </c>
      <c r="H616">
        <v>8</v>
      </c>
      <c r="P616" t="s">
        <v>8221</v>
      </c>
      <c r="Q616">
        <v>20000</v>
      </c>
      <c r="S616" t="s">
        <v>8219</v>
      </c>
      <c r="T616">
        <v>2000</v>
      </c>
    </row>
    <row r="617" spans="1:20" x14ac:dyDescent="0.3">
      <c r="A617" t="s">
        <v>8219</v>
      </c>
      <c r="B617">
        <v>151</v>
      </c>
      <c r="G617" t="s">
        <v>8221</v>
      </c>
      <c r="H617">
        <v>6</v>
      </c>
      <c r="P617" t="s">
        <v>8221</v>
      </c>
      <c r="Q617">
        <v>2725</v>
      </c>
      <c r="S617" t="s">
        <v>8219</v>
      </c>
      <c r="T617">
        <v>10000</v>
      </c>
    </row>
    <row r="618" spans="1:20" x14ac:dyDescent="0.3">
      <c r="A618" t="s">
        <v>8219</v>
      </c>
      <c r="B618">
        <v>5</v>
      </c>
      <c r="G618" t="s">
        <v>8221</v>
      </c>
      <c r="H618">
        <v>1</v>
      </c>
      <c r="P618" t="s">
        <v>8221</v>
      </c>
      <c r="Q618">
        <v>13000</v>
      </c>
      <c r="S618" t="s">
        <v>8219</v>
      </c>
      <c r="T618">
        <v>25</v>
      </c>
    </row>
    <row r="619" spans="1:20" x14ac:dyDescent="0.3">
      <c r="A619" t="s">
        <v>8219</v>
      </c>
      <c r="B619">
        <v>73</v>
      </c>
      <c r="G619" t="s">
        <v>8221</v>
      </c>
      <c r="H619">
        <v>3</v>
      </c>
      <c r="P619" t="s">
        <v>8221</v>
      </c>
      <c r="Q619">
        <v>180000</v>
      </c>
      <c r="S619" t="s">
        <v>8219</v>
      </c>
      <c r="T619">
        <v>5000</v>
      </c>
    </row>
    <row r="620" spans="1:20" x14ac:dyDescent="0.3">
      <c r="A620" t="s">
        <v>8219</v>
      </c>
      <c r="B620">
        <v>148</v>
      </c>
      <c r="G620" t="s">
        <v>8221</v>
      </c>
      <c r="H620">
        <v>0</v>
      </c>
      <c r="P620" t="s">
        <v>8221</v>
      </c>
      <c r="Q620">
        <v>1500</v>
      </c>
      <c r="S620" t="s">
        <v>8219</v>
      </c>
      <c r="T620">
        <v>8000</v>
      </c>
    </row>
    <row r="621" spans="1:20" x14ac:dyDescent="0.3">
      <c r="A621" t="s">
        <v>8219</v>
      </c>
      <c r="B621">
        <v>93</v>
      </c>
      <c r="G621" t="s">
        <v>8221</v>
      </c>
      <c r="H621">
        <v>0</v>
      </c>
      <c r="P621" t="s">
        <v>8221</v>
      </c>
      <c r="Q621">
        <v>13000</v>
      </c>
      <c r="S621" t="s">
        <v>8219</v>
      </c>
      <c r="T621">
        <v>2200</v>
      </c>
    </row>
    <row r="622" spans="1:20" x14ac:dyDescent="0.3">
      <c r="A622" t="s">
        <v>8219</v>
      </c>
      <c r="B622">
        <v>63</v>
      </c>
      <c r="G622" t="s">
        <v>8221</v>
      </c>
      <c r="H622">
        <v>0</v>
      </c>
      <c r="P622" t="s">
        <v>8221</v>
      </c>
      <c r="Q622">
        <v>4950</v>
      </c>
      <c r="S622" t="s">
        <v>8219</v>
      </c>
      <c r="T622">
        <v>3500</v>
      </c>
    </row>
    <row r="623" spans="1:20" x14ac:dyDescent="0.3">
      <c r="A623" t="s">
        <v>8219</v>
      </c>
      <c r="B623">
        <v>134</v>
      </c>
      <c r="G623" t="s">
        <v>8221</v>
      </c>
      <c r="H623">
        <v>0</v>
      </c>
      <c r="P623" t="s">
        <v>8221</v>
      </c>
      <c r="Q623">
        <v>130000</v>
      </c>
      <c r="S623" t="s">
        <v>8219</v>
      </c>
      <c r="T623">
        <v>8000</v>
      </c>
    </row>
    <row r="624" spans="1:20" x14ac:dyDescent="0.3">
      <c r="A624" t="s">
        <v>8219</v>
      </c>
      <c r="B624">
        <v>14</v>
      </c>
      <c r="G624" t="s">
        <v>8221</v>
      </c>
      <c r="H624">
        <v>0</v>
      </c>
      <c r="P624" t="s">
        <v>8221</v>
      </c>
      <c r="Q624">
        <v>900</v>
      </c>
      <c r="S624" t="s">
        <v>8219</v>
      </c>
      <c r="T624">
        <v>400</v>
      </c>
    </row>
    <row r="625" spans="1:20" x14ac:dyDescent="0.3">
      <c r="A625" t="s">
        <v>8219</v>
      </c>
      <c r="B625">
        <v>78</v>
      </c>
      <c r="G625" t="s">
        <v>8221</v>
      </c>
      <c r="H625">
        <v>3</v>
      </c>
      <c r="P625" t="s">
        <v>8221</v>
      </c>
      <c r="Q625">
        <v>500000</v>
      </c>
      <c r="S625" t="s">
        <v>8219</v>
      </c>
      <c r="T625">
        <v>4000</v>
      </c>
    </row>
    <row r="626" spans="1:20" x14ac:dyDescent="0.3">
      <c r="A626" t="s">
        <v>8219</v>
      </c>
      <c r="B626">
        <v>112</v>
      </c>
      <c r="G626" t="s">
        <v>8221</v>
      </c>
      <c r="H626">
        <v>0</v>
      </c>
      <c r="P626" t="s">
        <v>8221</v>
      </c>
      <c r="Q626">
        <v>200000</v>
      </c>
      <c r="S626" t="s">
        <v>8219</v>
      </c>
      <c r="T626">
        <v>5000</v>
      </c>
    </row>
    <row r="627" spans="1:20" x14ac:dyDescent="0.3">
      <c r="A627" t="s">
        <v>8219</v>
      </c>
      <c r="B627">
        <v>34</v>
      </c>
      <c r="G627" t="s">
        <v>8221</v>
      </c>
      <c r="H627">
        <v>0</v>
      </c>
      <c r="P627" t="s">
        <v>8221</v>
      </c>
      <c r="Q627">
        <v>8888</v>
      </c>
      <c r="S627" t="s">
        <v>8219</v>
      </c>
      <c r="T627">
        <v>500</v>
      </c>
    </row>
    <row r="628" spans="1:20" x14ac:dyDescent="0.3">
      <c r="A628" t="s">
        <v>8219</v>
      </c>
      <c r="B628">
        <v>19</v>
      </c>
      <c r="G628" t="s">
        <v>8221</v>
      </c>
      <c r="H628">
        <v>1</v>
      </c>
      <c r="P628" t="s">
        <v>8221</v>
      </c>
      <c r="Q628">
        <v>100000</v>
      </c>
      <c r="S628" t="s">
        <v>8219</v>
      </c>
      <c r="T628">
        <v>2800</v>
      </c>
    </row>
    <row r="629" spans="1:20" x14ac:dyDescent="0.3">
      <c r="A629" t="s">
        <v>8219</v>
      </c>
      <c r="B629">
        <v>13</v>
      </c>
      <c r="G629" t="s">
        <v>8221</v>
      </c>
      <c r="H629">
        <v>6</v>
      </c>
      <c r="P629" t="s">
        <v>8221</v>
      </c>
      <c r="Q629">
        <v>5000</v>
      </c>
      <c r="S629" t="s">
        <v>8219</v>
      </c>
      <c r="T629">
        <v>500</v>
      </c>
    </row>
    <row r="630" spans="1:20" x14ac:dyDescent="0.3">
      <c r="A630" t="s">
        <v>8219</v>
      </c>
      <c r="B630">
        <v>104</v>
      </c>
      <c r="G630" t="s">
        <v>8221</v>
      </c>
      <c r="H630">
        <v>1</v>
      </c>
      <c r="P630" t="s">
        <v>8221</v>
      </c>
      <c r="Q630">
        <v>5000</v>
      </c>
      <c r="S630" t="s">
        <v>8219</v>
      </c>
      <c r="T630">
        <v>2500</v>
      </c>
    </row>
    <row r="631" spans="1:20" x14ac:dyDescent="0.3">
      <c r="A631" t="s">
        <v>8219</v>
      </c>
      <c r="B631">
        <v>52</v>
      </c>
      <c r="G631" t="s">
        <v>8221</v>
      </c>
      <c r="H631">
        <v>2</v>
      </c>
      <c r="P631" t="s">
        <v>8221</v>
      </c>
      <c r="Q631">
        <v>7000</v>
      </c>
      <c r="S631" t="s">
        <v>8219</v>
      </c>
      <c r="T631">
        <v>10000</v>
      </c>
    </row>
    <row r="632" spans="1:20" x14ac:dyDescent="0.3">
      <c r="A632" t="s">
        <v>8219</v>
      </c>
      <c r="B632">
        <v>17</v>
      </c>
      <c r="G632" t="s">
        <v>8221</v>
      </c>
      <c r="H632">
        <v>0</v>
      </c>
      <c r="P632" t="s">
        <v>8221</v>
      </c>
      <c r="Q632">
        <v>2000</v>
      </c>
      <c r="S632" t="s">
        <v>8219</v>
      </c>
      <c r="T632">
        <v>750</v>
      </c>
    </row>
    <row r="633" spans="1:20" x14ac:dyDescent="0.3">
      <c r="A633" t="s">
        <v>8219</v>
      </c>
      <c r="B633">
        <v>82</v>
      </c>
      <c r="G633" t="s">
        <v>8221</v>
      </c>
      <c r="H633">
        <v>3</v>
      </c>
      <c r="P633" t="s">
        <v>8221</v>
      </c>
      <c r="Q633">
        <v>6700</v>
      </c>
      <c r="S633" t="s">
        <v>8219</v>
      </c>
      <c r="T633">
        <v>3500</v>
      </c>
    </row>
    <row r="634" spans="1:20" x14ac:dyDescent="0.3">
      <c r="A634" t="s">
        <v>8219</v>
      </c>
      <c r="B634">
        <v>73</v>
      </c>
      <c r="G634" t="s">
        <v>8221</v>
      </c>
      <c r="H634">
        <v>3</v>
      </c>
      <c r="P634" t="s">
        <v>8221</v>
      </c>
      <c r="Q634">
        <v>20000</v>
      </c>
      <c r="S634" t="s">
        <v>8219</v>
      </c>
      <c r="T634">
        <v>6000</v>
      </c>
    </row>
    <row r="635" spans="1:20" x14ac:dyDescent="0.3">
      <c r="A635" t="s">
        <v>8219</v>
      </c>
      <c r="B635">
        <v>158</v>
      </c>
      <c r="G635" t="s">
        <v>8221</v>
      </c>
      <c r="H635">
        <v>0</v>
      </c>
      <c r="P635" t="s">
        <v>8221</v>
      </c>
      <c r="Q635">
        <v>10000</v>
      </c>
      <c r="S635" t="s">
        <v>8219</v>
      </c>
      <c r="T635">
        <v>10000</v>
      </c>
    </row>
    <row r="636" spans="1:20" x14ac:dyDescent="0.3">
      <c r="A636" t="s">
        <v>8219</v>
      </c>
      <c r="B636">
        <v>65</v>
      </c>
      <c r="G636" t="s">
        <v>8221</v>
      </c>
      <c r="H636">
        <v>6</v>
      </c>
      <c r="P636" t="s">
        <v>8221</v>
      </c>
      <c r="Q636">
        <v>15000</v>
      </c>
      <c r="S636" t="s">
        <v>8219</v>
      </c>
      <c r="T636">
        <v>4400</v>
      </c>
    </row>
    <row r="637" spans="1:20" x14ac:dyDescent="0.3">
      <c r="A637" t="s">
        <v>8219</v>
      </c>
      <c r="B637">
        <v>184</v>
      </c>
      <c r="G637" t="s">
        <v>8221</v>
      </c>
      <c r="H637">
        <v>0</v>
      </c>
      <c r="P637" t="s">
        <v>8221</v>
      </c>
      <c r="Q637">
        <v>5000</v>
      </c>
      <c r="S637" t="s">
        <v>8219</v>
      </c>
      <c r="T637">
        <v>9000</v>
      </c>
    </row>
    <row r="638" spans="1:20" x14ac:dyDescent="0.3">
      <c r="A638" t="s">
        <v>8219</v>
      </c>
      <c r="B638">
        <v>34</v>
      </c>
      <c r="G638" t="s">
        <v>8221</v>
      </c>
      <c r="H638">
        <v>19</v>
      </c>
      <c r="P638" t="s">
        <v>8221</v>
      </c>
      <c r="Q638">
        <v>2900</v>
      </c>
      <c r="S638" t="s">
        <v>8219</v>
      </c>
      <c r="T638">
        <v>350</v>
      </c>
    </row>
    <row r="639" spans="1:20" x14ac:dyDescent="0.3">
      <c r="A639" t="s">
        <v>8219</v>
      </c>
      <c r="B639">
        <v>240</v>
      </c>
      <c r="G639" t="s">
        <v>8221</v>
      </c>
      <c r="H639">
        <v>1</v>
      </c>
      <c r="P639" t="s">
        <v>8221</v>
      </c>
      <c r="Q639">
        <v>1200</v>
      </c>
      <c r="S639" t="s">
        <v>8219</v>
      </c>
      <c r="T639">
        <v>2500</v>
      </c>
    </row>
    <row r="640" spans="1:20" x14ac:dyDescent="0.3">
      <c r="A640" t="s">
        <v>8219</v>
      </c>
      <c r="B640">
        <v>113</v>
      </c>
      <c r="G640" t="s">
        <v>8221</v>
      </c>
      <c r="H640">
        <v>2</v>
      </c>
      <c r="P640" t="s">
        <v>8221</v>
      </c>
      <c r="Q640">
        <v>4000</v>
      </c>
      <c r="S640" t="s">
        <v>8219</v>
      </c>
      <c r="T640">
        <v>2500</v>
      </c>
    </row>
    <row r="641" spans="1:20" x14ac:dyDescent="0.3">
      <c r="A641" t="s">
        <v>8219</v>
      </c>
      <c r="B641">
        <v>66</v>
      </c>
      <c r="G641" t="s">
        <v>8221</v>
      </c>
      <c r="H641">
        <v>0</v>
      </c>
      <c r="P641" t="s">
        <v>8221</v>
      </c>
      <c r="Q641">
        <v>2400</v>
      </c>
      <c r="S641" t="s">
        <v>8219</v>
      </c>
      <c r="T641">
        <v>4000</v>
      </c>
    </row>
    <row r="642" spans="1:20" x14ac:dyDescent="0.3">
      <c r="A642" t="s">
        <v>8219</v>
      </c>
      <c r="B642">
        <v>340</v>
      </c>
      <c r="G642" t="s">
        <v>8221</v>
      </c>
      <c r="H642">
        <v>11</v>
      </c>
      <c r="P642" t="s">
        <v>8221</v>
      </c>
      <c r="Q642">
        <v>5000</v>
      </c>
      <c r="S642" t="s">
        <v>8219</v>
      </c>
      <c r="T642">
        <v>15000</v>
      </c>
    </row>
    <row r="643" spans="1:20" x14ac:dyDescent="0.3">
      <c r="A643" t="s">
        <v>8219</v>
      </c>
      <c r="B643">
        <v>150</v>
      </c>
      <c r="G643" t="s">
        <v>8221</v>
      </c>
      <c r="H643">
        <v>0</v>
      </c>
      <c r="P643" t="s">
        <v>8221</v>
      </c>
      <c r="Q643">
        <v>2000</v>
      </c>
      <c r="S643" t="s">
        <v>8219</v>
      </c>
      <c r="T643">
        <v>4000</v>
      </c>
    </row>
    <row r="644" spans="1:20" x14ac:dyDescent="0.3">
      <c r="A644" t="s">
        <v>8219</v>
      </c>
      <c r="B644">
        <v>25</v>
      </c>
      <c r="G644" t="s">
        <v>8221</v>
      </c>
      <c r="H644">
        <v>0</v>
      </c>
      <c r="P644" t="s">
        <v>8221</v>
      </c>
      <c r="Q644">
        <v>1500</v>
      </c>
      <c r="S644" t="s">
        <v>8219</v>
      </c>
      <c r="T644">
        <v>600</v>
      </c>
    </row>
    <row r="645" spans="1:20" x14ac:dyDescent="0.3">
      <c r="A645" t="s">
        <v>8219</v>
      </c>
      <c r="B645">
        <v>234</v>
      </c>
      <c r="G645" t="s">
        <v>8221</v>
      </c>
      <c r="H645">
        <v>1</v>
      </c>
      <c r="P645" t="s">
        <v>8221</v>
      </c>
      <c r="Q645">
        <v>15000</v>
      </c>
      <c r="S645" t="s">
        <v>8219</v>
      </c>
      <c r="T645">
        <v>5000</v>
      </c>
    </row>
    <row r="646" spans="1:20" x14ac:dyDescent="0.3">
      <c r="A646" t="s">
        <v>8219</v>
      </c>
      <c r="B646">
        <v>2602</v>
      </c>
      <c r="G646" t="s">
        <v>8221</v>
      </c>
      <c r="H646">
        <v>3</v>
      </c>
      <c r="P646" t="s">
        <v>8221</v>
      </c>
      <c r="Q646">
        <v>3000</v>
      </c>
      <c r="S646" t="s">
        <v>8219</v>
      </c>
      <c r="T646">
        <v>30000</v>
      </c>
    </row>
    <row r="647" spans="1:20" x14ac:dyDescent="0.3">
      <c r="A647" t="s">
        <v>8219</v>
      </c>
      <c r="B647">
        <v>248</v>
      </c>
      <c r="G647" t="s">
        <v>8221</v>
      </c>
      <c r="H647">
        <v>1</v>
      </c>
      <c r="P647" t="s">
        <v>8221</v>
      </c>
      <c r="Q647">
        <v>2000</v>
      </c>
      <c r="S647" t="s">
        <v>8219</v>
      </c>
      <c r="T647">
        <v>16000</v>
      </c>
    </row>
    <row r="648" spans="1:20" x14ac:dyDescent="0.3">
      <c r="A648" t="s">
        <v>8219</v>
      </c>
      <c r="B648">
        <v>600</v>
      </c>
      <c r="G648" t="s">
        <v>8221</v>
      </c>
      <c r="H648">
        <v>15</v>
      </c>
      <c r="P648" t="s">
        <v>8221</v>
      </c>
      <c r="Q648">
        <v>2800</v>
      </c>
      <c r="S648" t="s">
        <v>8219</v>
      </c>
      <c r="T648">
        <v>40000</v>
      </c>
    </row>
    <row r="649" spans="1:20" x14ac:dyDescent="0.3">
      <c r="A649" t="s">
        <v>8219</v>
      </c>
      <c r="B649">
        <v>293</v>
      </c>
      <c r="G649" t="s">
        <v>8221</v>
      </c>
      <c r="H649">
        <v>2</v>
      </c>
      <c r="P649" t="s">
        <v>8221</v>
      </c>
      <c r="Q649">
        <v>18000</v>
      </c>
      <c r="S649" t="s">
        <v>8219</v>
      </c>
      <c r="T649">
        <v>9500</v>
      </c>
    </row>
    <row r="650" spans="1:20" x14ac:dyDescent="0.3">
      <c r="A650" t="s">
        <v>8219</v>
      </c>
      <c r="B650">
        <v>321</v>
      </c>
      <c r="G650" t="s">
        <v>8221</v>
      </c>
      <c r="H650">
        <v>1</v>
      </c>
      <c r="P650" t="s">
        <v>8221</v>
      </c>
      <c r="Q650">
        <v>500</v>
      </c>
      <c r="S650" t="s">
        <v>8219</v>
      </c>
      <c r="T650">
        <v>44250</v>
      </c>
    </row>
    <row r="651" spans="1:20" x14ac:dyDescent="0.3">
      <c r="A651" t="s">
        <v>8219</v>
      </c>
      <c r="B651">
        <v>81</v>
      </c>
      <c r="G651" t="s">
        <v>8221</v>
      </c>
      <c r="H651">
        <v>1</v>
      </c>
      <c r="P651" t="s">
        <v>8221</v>
      </c>
      <c r="Q651">
        <v>2250</v>
      </c>
      <c r="S651" t="s">
        <v>8219</v>
      </c>
      <c r="T651">
        <v>1500</v>
      </c>
    </row>
    <row r="652" spans="1:20" x14ac:dyDescent="0.3">
      <c r="A652" t="s">
        <v>8219</v>
      </c>
      <c r="B652">
        <v>343</v>
      </c>
      <c r="G652" t="s">
        <v>8221</v>
      </c>
      <c r="H652">
        <v>0</v>
      </c>
      <c r="P652" t="s">
        <v>8221</v>
      </c>
      <c r="Q652">
        <v>1000</v>
      </c>
      <c r="S652" t="s">
        <v>8219</v>
      </c>
      <c r="T652">
        <v>32000</v>
      </c>
    </row>
    <row r="653" spans="1:20" x14ac:dyDescent="0.3">
      <c r="A653" t="s">
        <v>8219</v>
      </c>
      <c r="B653">
        <v>336</v>
      </c>
      <c r="G653" t="s">
        <v>8221</v>
      </c>
      <c r="H653">
        <v>1</v>
      </c>
      <c r="P653" t="s">
        <v>8221</v>
      </c>
      <c r="Q653">
        <v>3000</v>
      </c>
      <c r="S653" t="s">
        <v>8219</v>
      </c>
      <c r="T653">
        <v>25000</v>
      </c>
    </row>
    <row r="654" spans="1:20" x14ac:dyDescent="0.3">
      <c r="A654" t="s">
        <v>8219</v>
      </c>
      <c r="B654">
        <v>47</v>
      </c>
      <c r="G654" t="s">
        <v>8221</v>
      </c>
      <c r="H654">
        <v>11</v>
      </c>
      <c r="P654" t="s">
        <v>8221</v>
      </c>
      <c r="Q654">
        <v>1000</v>
      </c>
      <c r="S654" t="s">
        <v>8219</v>
      </c>
      <c r="T654">
        <v>1500</v>
      </c>
    </row>
    <row r="655" spans="1:20" x14ac:dyDescent="0.3">
      <c r="A655" t="s">
        <v>8219</v>
      </c>
      <c r="B655">
        <v>76</v>
      </c>
      <c r="G655" t="s">
        <v>8221</v>
      </c>
      <c r="H655">
        <v>0</v>
      </c>
      <c r="P655" t="s">
        <v>8221</v>
      </c>
      <c r="Q655">
        <v>20</v>
      </c>
      <c r="S655" t="s">
        <v>8219</v>
      </c>
      <c r="T655">
        <v>3000</v>
      </c>
    </row>
    <row r="656" spans="1:20" x14ac:dyDescent="0.3">
      <c r="A656" t="s">
        <v>8219</v>
      </c>
      <c r="B656">
        <v>441</v>
      </c>
      <c r="G656" t="s">
        <v>8221</v>
      </c>
      <c r="H656">
        <v>1</v>
      </c>
      <c r="P656" t="s">
        <v>8221</v>
      </c>
      <c r="Q656">
        <v>700</v>
      </c>
      <c r="S656" t="s">
        <v>8219</v>
      </c>
      <c r="T656">
        <v>15000</v>
      </c>
    </row>
    <row r="657" spans="1:20" x14ac:dyDescent="0.3">
      <c r="A657" t="s">
        <v>8219</v>
      </c>
      <c r="B657">
        <v>916</v>
      </c>
      <c r="G657" t="s">
        <v>8221</v>
      </c>
      <c r="H657">
        <v>6</v>
      </c>
      <c r="P657" t="s">
        <v>8221</v>
      </c>
      <c r="Q657">
        <v>500</v>
      </c>
      <c r="S657" t="s">
        <v>8219</v>
      </c>
      <c r="T657">
        <v>6000</v>
      </c>
    </row>
    <row r="658" spans="1:20" x14ac:dyDescent="0.3">
      <c r="A658" t="s">
        <v>8219</v>
      </c>
      <c r="B658">
        <v>369</v>
      </c>
      <c r="G658" t="s">
        <v>8221</v>
      </c>
      <c r="H658">
        <v>7</v>
      </c>
      <c r="P658" t="s">
        <v>8221</v>
      </c>
      <c r="Q658">
        <v>750</v>
      </c>
      <c r="S658" t="s">
        <v>8219</v>
      </c>
      <c r="T658">
        <v>30000</v>
      </c>
    </row>
    <row r="659" spans="1:20" x14ac:dyDescent="0.3">
      <c r="A659" t="s">
        <v>8219</v>
      </c>
      <c r="B659">
        <v>20242</v>
      </c>
      <c r="G659" t="s">
        <v>8221</v>
      </c>
      <c r="H659">
        <v>0</v>
      </c>
      <c r="P659" t="s">
        <v>8221</v>
      </c>
      <c r="Q659">
        <v>3500</v>
      </c>
      <c r="S659" t="s">
        <v>8219</v>
      </c>
      <c r="T659">
        <v>50000</v>
      </c>
    </row>
    <row r="660" spans="1:20" x14ac:dyDescent="0.3">
      <c r="A660" t="s">
        <v>8219</v>
      </c>
      <c r="B660">
        <v>71</v>
      </c>
      <c r="G660" t="s">
        <v>8221</v>
      </c>
      <c r="H660">
        <v>16</v>
      </c>
      <c r="P660" t="s">
        <v>8221</v>
      </c>
      <c r="Q660">
        <v>4300</v>
      </c>
      <c r="S660" t="s">
        <v>8219</v>
      </c>
      <c r="T660">
        <v>1600</v>
      </c>
    </row>
    <row r="661" spans="1:20" x14ac:dyDescent="0.3">
      <c r="A661" t="s">
        <v>8219</v>
      </c>
      <c r="B661">
        <v>635</v>
      </c>
      <c r="G661" t="s">
        <v>8221</v>
      </c>
      <c r="H661">
        <v>0</v>
      </c>
      <c r="P661" t="s">
        <v>8221</v>
      </c>
      <c r="Q661">
        <v>6000</v>
      </c>
      <c r="S661" t="s">
        <v>8219</v>
      </c>
      <c r="T661">
        <v>50000</v>
      </c>
    </row>
    <row r="662" spans="1:20" x14ac:dyDescent="0.3">
      <c r="A662" t="s">
        <v>8219</v>
      </c>
      <c r="B662">
        <v>885</v>
      </c>
      <c r="G662" t="s">
        <v>8221</v>
      </c>
      <c r="H662">
        <v>0</v>
      </c>
      <c r="P662" t="s">
        <v>8221</v>
      </c>
      <c r="Q662">
        <v>20000</v>
      </c>
      <c r="S662" t="s">
        <v>8219</v>
      </c>
      <c r="T662">
        <v>52000</v>
      </c>
    </row>
    <row r="663" spans="1:20" x14ac:dyDescent="0.3">
      <c r="A663" t="s">
        <v>8219</v>
      </c>
      <c r="B663">
        <v>329</v>
      </c>
      <c r="G663" t="s">
        <v>8221</v>
      </c>
      <c r="H663">
        <v>0</v>
      </c>
      <c r="P663" t="s">
        <v>8221</v>
      </c>
      <c r="Q663">
        <v>750</v>
      </c>
      <c r="S663" t="s">
        <v>8219</v>
      </c>
      <c r="T663">
        <v>22000</v>
      </c>
    </row>
    <row r="664" spans="1:20" x14ac:dyDescent="0.3">
      <c r="A664" t="s">
        <v>8219</v>
      </c>
      <c r="B664">
        <v>71</v>
      </c>
      <c r="G664" t="s">
        <v>8221</v>
      </c>
      <c r="H664">
        <v>12</v>
      </c>
      <c r="P664" t="s">
        <v>8221</v>
      </c>
      <c r="Q664">
        <v>1500</v>
      </c>
      <c r="S664" t="s">
        <v>8219</v>
      </c>
      <c r="T664">
        <v>3750</v>
      </c>
    </row>
    <row r="665" spans="1:20" x14ac:dyDescent="0.3">
      <c r="A665" t="s">
        <v>8219</v>
      </c>
      <c r="B665">
        <v>269</v>
      </c>
      <c r="G665" t="s">
        <v>8221</v>
      </c>
      <c r="H665">
        <v>1</v>
      </c>
      <c r="P665" t="s">
        <v>8221</v>
      </c>
      <c r="Q665">
        <v>2500</v>
      </c>
      <c r="S665" t="s">
        <v>8219</v>
      </c>
      <c r="T665">
        <v>6500</v>
      </c>
    </row>
    <row r="666" spans="1:20" x14ac:dyDescent="0.3">
      <c r="A666" t="s">
        <v>8219</v>
      </c>
      <c r="B666">
        <v>345</v>
      </c>
      <c r="G666" t="s">
        <v>8221</v>
      </c>
      <c r="H666">
        <v>3</v>
      </c>
      <c r="P666" t="s">
        <v>8221</v>
      </c>
      <c r="Q666">
        <v>750</v>
      </c>
      <c r="S666" t="s">
        <v>8219</v>
      </c>
      <c r="T666">
        <v>16000</v>
      </c>
    </row>
    <row r="667" spans="1:20" x14ac:dyDescent="0.3">
      <c r="A667" t="s">
        <v>8219</v>
      </c>
      <c r="B667">
        <v>43</v>
      </c>
      <c r="G667" t="s">
        <v>8221</v>
      </c>
      <c r="H667">
        <v>1</v>
      </c>
      <c r="P667" t="s">
        <v>8221</v>
      </c>
      <c r="Q667">
        <v>15000</v>
      </c>
      <c r="S667" t="s">
        <v>8219</v>
      </c>
      <c r="T667">
        <v>1500</v>
      </c>
    </row>
    <row r="668" spans="1:20" x14ac:dyDescent="0.3">
      <c r="A668" t="s">
        <v>8219</v>
      </c>
      <c r="B668">
        <v>33</v>
      </c>
      <c r="G668" t="s">
        <v>8221</v>
      </c>
      <c r="H668">
        <v>4</v>
      </c>
      <c r="P668" t="s">
        <v>8221</v>
      </c>
      <c r="Q668">
        <v>2500</v>
      </c>
      <c r="S668" t="s">
        <v>8219</v>
      </c>
      <c r="T668">
        <v>1200</v>
      </c>
    </row>
    <row r="669" spans="1:20" x14ac:dyDescent="0.3">
      <c r="A669" t="s">
        <v>8219</v>
      </c>
      <c r="B669">
        <v>211</v>
      </c>
      <c r="G669" t="s">
        <v>8221</v>
      </c>
      <c r="H669">
        <v>1</v>
      </c>
      <c r="P669" t="s">
        <v>8221</v>
      </c>
      <c r="Q669">
        <v>1000</v>
      </c>
      <c r="S669" t="s">
        <v>8219</v>
      </c>
      <c r="T669">
        <v>18500</v>
      </c>
    </row>
    <row r="670" spans="1:20" x14ac:dyDescent="0.3">
      <c r="A670" t="s">
        <v>8219</v>
      </c>
      <c r="B670">
        <v>196</v>
      </c>
      <c r="G670" t="s">
        <v>8221</v>
      </c>
      <c r="H670">
        <v>3</v>
      </c>
      <c r="P670" t="s">
        <v>8221</v>
      </c>
      <c r="Q670">
        <v>1000</v>
      </c>
      <c r="S670" t="s">
        <v>8219</v>
      </c>
      <c r="T670">
        <v>17500</v>
      </c>
    </row>
    <row r="671" spans="1:20" x14ac:dyDescent="0.3">
      <c r="A671" t="s">
        <v>8219</v>
      </c>
      <c r="B671">
        <v>405</v>
      </c>
      <c r="G671" t="s">
        <v>8221</v>
      </c>
      <c r="H671">
        <v>1</v>
      </c>
      <c r="P671" t="s">
        <v>8221</v>
      </c>
      <c r="Q671">
        <v>20000</v>
      </c>
      <c r="S671" t="s">
        <v>8219</v>
      </c>
      <c r="T671">
        <v>16000</v>
      </c>
    </row>
    <row r="672" spans="1:20" x14ac:dyDescent="0.3">
      <c r="A672" t="s">
        <v>8219</v>
      </c>
      <c r="B672">
        <v>206</v>
      </c>
      <c r="G672" t="s">
        <v>8221</v>
      </c>
      <c r="H672">
        <v>0</v>
      </c>
      <c r="P672" t="s">
        <v>8221</v>
      </c>
      <c r="Q672">
        <v>1200</v>
      </c>
      <c r="S672" t="s">
        <v>8219</v>
      </c>
      <c r="T672">
        <v>14000</v>
      </c>
    </row>
    <row r="673" spans="1:20" x14ac:dyDescent="0.3">
      <c r="A673" t="s">
        <v>8219</v>
      </c>
      <c r="B673">
        <v>335</v>
      </c>
      <c r="G673" t="s">
        <v>8221</v>
      </c>
      <c r="H673">
        <v>12</v>
      </c>
      <c r="P673" t="s">
        <v>8221</v>
      </c>
      <c r="Q673">
        <v>2000</v>
      </c>
      <c r="S673" t="s">
        <v>8219</v>
      </c>
      <c r="T673">
        <v>3500</v>
      </c>
    </row>
    <row r="674" spans="1:20" x14ac:dyDescent="0.3">
      <c r="A674" t="s">
        <v>8219</v>
      </c>
      <c r="B674">
        <v>215</v>
      </c>
      <c r="G674" t="s">
        <v>8221</v>
      </c>
      <c r="H674">
        <v>0</v>
      </c>
      <c r="P674" t="s">
        <v>8221</v>
      </c>
      <c r="Q674">
        <v>1500</v>
      </c>
      <c r="S674" t="s">
        <v>8219</v>
      </c>
      <c r="T674">
        <v>8000</v>
      </c>
    </row>
    <row r="675" spans="1:20" x14ac:dyDescent="0.3">
      <c r="A675" t="s">
        <v>8219</v>
      </c>
      <c r="B675">
        <v>176</v>
      </c>
      <c r="G675" t="s">
        <v>8221</v>
      </c>
      <c r="H675">
        <v>1</v>
      </c>
      <c r="P675" t="s">
        <v>8221</v>
      </c>
      <c r="Q675">
        <v>7500</v>
      </c>
      <c r="S675" t="s">
        <v>8219</v>
      </c>
      <c r="T675">
        <v>25000</v>
      </c>
    </row>
    <row r="676" spans="1:20" x14ac:dyDescent="0.3">
      <c r="A676" t="s">
        <v>8219</v>
      </c>
      <c r="B676">
        <v>555</v>
      </c>
      <c r="G676" t="s">
        <v>8221</v>
      </c>
      <c r="H676">
        <v>0</v>
      </c>
      <c r="P676" t="s">
        <v>8221</v>
      </c>
      <c r="Q676">
        <v>516</v>
      </c>
      <c r="S676" t="s">
        <v>8219</v>
      </c>
      <c r="T676">
        <v>300000</v>
      </c>
    </row>
    <row r="677" spans="1:20" x14ac:dyDescent="0.3">
      <c r="A677" t="s">
        <v>8219</v>
      </c>
      <c r="B677">
        <v>116</v>
      </c>
      <c r="G677" t="s">
        <v>8221</v>
      </c>
      <c r="H677">
        <v>0</v>
      </c>
      <c r="P677" t="s">
        <v>8221</v>
      </c>
      <c r="Q677">
        <v>1200</v>
      </c>
      <c r="S677" t="s">
        <v>8219</v>
      </c>
      <c r="T677">
        <v>17000</v>
      </c>
    </row>
    <row r="678" spans="1:20" x14ac:dyDescent="0.3">
      <c r="A678" t="s">
        <v>8219</v>
      </c>
      <c r="B678">
        <v>615</v>
      </c>
      <c r="G678" t="s">
        <v>8221</v>
      </c>
      <c r="H678">
        <v>2</v>
      </c>
      <c r="P678" t="s">
        <v>8221</v>
      </c>
      <c r="Q678">
        <v>60000</v>
      </c>
      <c r="S678" t="s">
        <v>8219</v>
      </c>
      <c r="T678">
        <v>15000</v>
      </c>
    </row>
    <row r="679" spans="1:20" x14ac:dyDescent="0.3">
      <c r="A679" t="s">
        <v>8219</v>
      </c>
      <c r="B679">
        <v>236</v>
      </c>
      <c r="G679" t="s">
        <v>8221</v>
      </c>
      <c r="H679">
        <v>92</v>
      </c>
      <c r="P679" t="s">
        <v>8221</v>
      </c>
      <c r="Q679">
        <v>14000</v>
      </c>
      <c r="S679" t="s">
        <v>8219</v>
      </c>
      <c r="T679">
        <v>15000</v>
      </c>
    </row>
    <row r="680" spans="1:20" x14ac:dyDescent="0.3">
      <c r="A680" t="s">
        <v>8219</v>
      </c>
      <c r="B680">
        <v>145</v>
      </c>
      <c r="G680" t="s">
        <v>8221</v>
      </c>
      <c r="H680">
        <v>0</v>
      </c>
      <c r="P680" t="s">
        <v>8221</v>
      </c>
      <c r="Q680">
        <v>25</v>
      </c>
      <c r="S680" t="s">
        <v>8219</v>
      </c>
      <c r="T680">
        <v>9000</v>
      </c>
    </row>
    <row r="681" spans="1:20" x14ac:dyDescent="0.3">
      <c r="A681" t="s">
        <v>8219</v>
      </c>
      <c r="B681">
        <v>167</v>
      </c>
      <c r="G681" t="s">
        <v>8221</v>
      </c>
      <c r="H681">
        <v>3</v>
      </c>
      <c r="P681" t="s">
        <v>8221</v>
      </c>
      <c r="Q681">
        <v>22000</v>
      </c>
      <c r="S681" t="s">
        <v>8219</v>
      </c>
      <c r="T681">
        <v>18000</v>
      </c>
    </row>
    <row r="682" spans="1:20" x14ac:dyDescent="0.3">
      <c r="A682" t="s">
        <v>8219</v>
      </c>
      <c r="B682">
        <v>235</v>
      </c>
      <c r="G682" t="s">
        <v>8221</v>
      </c>
      <c r="H682">
        <v>10</v>
      </c>
      <c r="P682" t="s">
        <v>8221</v>
      </c>
      <c r="Q682">
        <v>1000</v>
      </c>
      <c r="S682" t="s">
        <v>8219</v>
      </c>
      <c r="T682">
        <v>37500</v>
      </c>
    </row>
    <row r="683" spans="1:20" x14ac:dyDescent="0.3">
      <c r="A683" t="s">
        <v>8219</v>
      </c>
      <c r="B683">
        <v>452</v>
      </c>
      <c r="G683" t="s">
        <v>8221</v>
      </c>
      <c r="H683">
        <v>7</v>
      </c>
      <c r="P683" t="s">
        <v>8221</v>
      </c>
      <c r="Q683">
        <v>100000</v>
      </c>
      <c r="S683" t="s">
        <v>8219</v>
      </c>
      <c r="T683">
        <v>43500</v>
      </c>
    </row>
    <row r="684" spans="1:20" x14ac:dyDescent="0.3">
      <c r="A684" t="s">
        <v>8219</v>
      </c>
      <c r="B684">
        <v>241</v>
      </c>
      <c r="G684" t="s">
        <v>8221</v>
      </c>
      <c r="H684">
        <v>3</v>
      </c>
      <c r="P684" t="s">
        <v>8221</v>
      </c>
      <c r="Q684">
        <v>3250</v>
      </c>
      <c r="S684" t="s">
        <v>8219</v>
      </c>
      <c r="T684">
        <v>18500</v>
      </c>
    </row>
    <row r="685" spans="1:20" x14ac:dyDescent="0.3">
      <c r="A685" t="s">
        <v>8219</v>
      </c>
      <c r="B685">
        <v>28</v>
      </c>
      <c r="G685" t="s">
        <v>8221</v>
      </c>
      <c r="H685">
        <v>0</v>
      </c>
      <c r="P685" t="s">
        <v>8221</v>
      </c>
      <c r="Q685">
        <v>15000</v>
      </c>
      <c r="S685" t="s">
        <v>8219</v>
      </c>
      <c r="T685">
        <v>3000</v>
      </c>
    </row>
    <row r="686" spans="1:20" x14ac:dyDescent="0.3">
      <c r="A686" t="s">
        <v>8219</v>
      </c>
      <c r="B686">
        <v>140</v>
      </c>
      <c r="G686" t="s">
        <v>8221</v>
      </c>
      <c r="H686">
        <v>1</v>
      </c>
      <c r="P686" t="s">
        <v>8221</v>
      </c>
      <c r="Q686">
        <v>800</v>
      </c>
      <c r="S686" t="s">
        <v>8219</v>
      </c>
      <c r="T686">
        <v>2600</v>
      </c>
    </row>
    <row r="687" spans="1:20" x14ac:dyDescent="0.3">
      <c r="A687" t="s">
        <v>8219</v>
      </c>
      <c r="B687">
        <v>280</v>
      </c>
      <c r="G687" t="s">
        <v>8221</v>
      </c>
      <c r="H687">
        <v>0</v>
      </c>
      <c r="P687" t="s">
        <v>8221</v>
      </c>
      <c r="Q687">
        <v>500</v>
      </c>
      <c r="S687" t="s">
        <v>8219</v>
      </c>
      <c r="T687">
        <v>23000</v>
      </c>
    </row>
    <row r="688" spans="1:20" x14ac:dyDescent="0.3">
      <c r="A688" t="s">
        <v>8219</v>
      </c>
      <c r="B688">
        <v>70</v>
      </c>
      <c r="G688" t="s">
        <v>8221</v>
      </c>
      <c r="H688">
        <v>9</v>
      </c>
      <c r="P688" t="s">
        <v>8221</v>
      </c>
      <c r="Q688">
        <v>5000</v>
      </c>
      <c r="S688" t="s">
        <v>8219</v>
      </c>
      <c r="T688">
        <v>3500</v>
      </c>
    </row>
    <row r="689" spans="1:20" x14ac:dyDescent="0.3">
      <c r="A689" t="s">
        <v>8219</v>
      </c>
      <c r="B689">
        <v>160</v>
      </c>
      <c r="G689" t="s">
        <v>8221</v>
      </c>
      <c r="H689">
        <v>2</v>
      </c>
      <c r="P689" t="s">
        <v>8221</v>
      </c>
      <c r="Q689">
        <v>5050</v>
      </c>
      <c r="S689" t="s">
        <v>8219</v>
      </c>
      <c r="T689">
        <v>3000</v>
      </c>
    </row>
    <row r="690" spans="1:20" x14ac:dyDescent="0.3">
      <c r="A690" t="s">
        <v>8219</v>
      </c>
      <c r="B690">
        <v>141</v>
      </c>
      <c r="G690" t="s">
        <v>8221</v>
      </c>
      <c r="H690">
        <v>1</v>
      </c>
      <c r="P690" t="s">
        <v>8221</v>
      </c>
      <c r="Q690">
        <v>16500</v>
      </c>
      <c r="S690" t="s">
        <v>8219</v>
      </c>
      <c r="T690">
        <v>19000</v>
      </c>
    </row>
    <row r="691" spans="1:20" x14ac:dyDescent="0.3">
      <c r="A691" t="s">
        <v>8219</v>
      </c>
      <c r="B691">
        <v>874</v>
      </c>
      <c r="G691" t="s">
        <v>8221</v>
      </c>
      <c r="H691">
        <v>2</v>
      </c>
      <c r="P691" t="s">
        <v>8221</v>
      </c>
      <c r="Q691">
        <v>5000</v>
      </c>
      <c r="S691" t="s">
        <v>8219</v>
      </c>
      <c r="T691">
        <v>35000</v>
      </c>
    </row>
    <row r="692" spans="1:20" x14ac:dyDescent="0.3">
      <c r="A692" t="s">
        <v>8219</v>
      </c>
      <c r="B692">
        <v>73</v>
      </c>
      <c r="G692" t="s">
        <v>8221</v>
      </c>
      <c r="H692">
        <v>11</v>
      </c>
      <c r="P692" t="s">
        <v>8221</v>
      </c>
      <c r="Q692">
        <v>2000</v>
      </c>
      <c r="S692" t="s">
        <v>8219</v>
      </c>
      <c r="T692">
        <v>2350</v>
      </c>
    </row>
    <row r="693" spans="1:20" x14ac:dyDescent="0.3">
      <c r="A693" t="s">
        <v>8219</v>
      </c>
      <c r="B693">
        <v>294</v>
      </c>
      <c r="G693" t="s">
        <v>8221</v>
      </c>
      <c r="H693">
        <v>0</v>
      </c>
      <c r="P693" t="s">
        <v>8221</v>
      </c>
      <c r="Q693">
        <v>2000</v>
      </c>
      <c r="S693" t="s">
        <v>8219</v>
      </c>
      <c r="T693">
        <v>5000</v>
      </c>
    </row>
    <row r="694" spans="1:20" x14ac:dyDescent="0.3">
      <c r="A694" t="s">
        <v>8219</v>
      </c>
      <c r="B694">
        <v>740</v>
      </c>
      <c r="G694" t="s">
        <v>8221</v>
      </c>
      <c r="H694">
        <v>0</v>
      </c>
      <c r="P694" t="s">
        <v>8221</v>
      </c>
      <c r="Q694">
        <v>5500</v>
      </c>
      <c r="S694" t="s">
        <v>8219</v>
      </c>
      <c r="T694">
        <v>45000</v>
      </c>
    </row>
    <row r="695" spans="1:20" x14ac:dyDescent="0.3">
      <c r="A695" t="s">
        <v>8219</v>
      </c>
      <c r="B695">
        <v>369</v>
      </c>
      <c r="G695" t="s">
        <v>8221</v>
      </c>
      <c r="H695">
        <v>9</v>
      </c>
      <c r="P695" t="s">
        <v>8221</v>
      </c>
      <c r="Q695">
        <v>5000</v>
      </c>
      <c r="S695" t="s">
        <v>8219</v>
      </c>
      <c r="T695">
        <v>7500</v>
      </c>
    </row>
    <row r="696" spans="1:20" x14ac:dyDescent="0.3">
      <c r="A696" t="s">
        <v>8219</v>
      </c>
      <c r="B696">
        <v>110</v>
      </c>
      <c r="G696" t="s">
        <v>8221</v>
      </c>
      <c r="H696">
        <v>0</v>
      </c>
      <c r="P696" t="s">
        <v>8221</v>
      </c>
      <c r="Q696">
        <v>7000</v>
      </c>
      <c r="S696" t="s">
        <v>8219</v>
      </c>
      <c r="T696">
        <v>4000</v>
      </c>
    </row>
    <row r="697" spans="1:20" x14ac:dyDescent="0.3">
      <c r="A697" t="s">
        <v>8219</v>
      </c>
      <c r="B697">
        <v>455</v>
      </c>
      <c r="G697" t="s">
        <v>8221</v>
      </c>
      <c r="H697">
        <v>4</v>
      </c>
      <c r="P697" t="s">
        <v>8221</v>
      </c>
      <c r="Q697">
        <v>1750</v>
      </c>
      <c r="S697" t="s">
        <v>8219</v>
      </c>
      <c r="T697">
        <v>12000</v>
      </c>
    </row>
    <row r="698" spans="1:20" x14ac:dyDescent="0.3">
      <c r="A698" t="s">
        <v>8219</v>
      </c>
      <c r="B698">
        <v>224</v>
      </c>
      <c r="G698" t="s">
        <v>8221</v>
      </c>
      <c r="H698">
        <v>1</v>
      </c>
      <c r="P698" t="s">
        <v>8221</v>
      </c>
      <c r="Q698">
        <v>5000</v>
      </c>
      <c r="S698" t="s">
        <v>8219</v>
      </c>
      <c r="T698">
        <v>12000</v>
      </c>
    </row>
    <row r="699" spans="1:20" x14ac:dyDescent="0.3">
      <c r="A699" t="s">
        <v>8219</v>
      </c>
      <c r="B699">
        <v>46</v>
      </c>
      <c r="G699" t="s">
        <v>8221</v>
      </c>
      <c r="H699">
        <v>2</v>
      </c>
      <c r="P699" t="s">
        <v>8221</v>
      </c>
      <c r="Q699">
        <v>10000</v>
      </c>
      <c r="S699" t="s">
        <v>8219</v>
      </c>
      <c r="T699">
        <v>7000</v>
      </c>
    </row>
    <row r="700" spans="1:20" x14ac:dyDescent="0.3">
      <c r="A700" t="s">
        <v>8219</v>
      </c>
      <c r="B700">
        <v>284</v>
      </c>
      <c r="G700" t="s">
        <v>8221</v>
      </c>
      <c r="H700">
        <v>0</v>
      </c>
      <c r="P700" t="s">
        <v>8221</v>
      </c>
      <c r="Q700">
        <v>5000</v>
      </c>
      <c r="S700" t="s">
        <v>8219</v>
      </c>
      <c r="T700">
        <v>20000</v>
      </c>
    </row>
    <row r="701" spans="1:20" x14ac:dyDescent="0.3">
      <c r="A701" t="s">
        <v>8219</v>
      </c>
      <c r="B701">
        <v>98</v>
      </c>
      <c r="G701" t="s">
        <v>8221</v>
      </c>
      <c r="H701">
        <v>1</v>
      </c>
      <c r="P701" t="s">
        <v>8221</v>
      </c>
      <c r="Q701">
        <v>3000</v>
      </c>
      <c r="S701" t="s">
        <v>8219</v>
      </c>
      <c r="T701">
        <v>15000</v>
      </c>
    </row>
    <row r="702" spans="1:20" x14ac:dyDescent="0.3">
      <c r="A702" t="s">
        <v>8219</v>
      </c>
      <c r="B702">
        <v>56</v>
      </c>
      <c r="G702" t="s">
        <v>8221</v>
      </c>
      <c r="H702">
        <v>17</v>
      </c>
      <c r="P702" t="s">
        <v>8221</v>
      </c>
      <c r="Q702">
        <v>25000</v>
      </c>
      <c r="S702" t="s">
        <v>8219</v>
      </c>
      <c r="T702">
        <v>2500</v>
      </c>
    </row>
    <row r="703" spans="1:20" x14ac:dyDescent="0.3">
      <c r="A703" t="s">
        <v>8219</v>
      </c>
      <c r="B703">
        <v>32</v>
      </c>
      <c r="G703" t="s">
        <v>8221</v>
      </c>
      <c r="H703">
        <v>2</v>
      </c>
      <c r="P703" t="s">
        <v>8221</v>
      </c>
      <c r="Q703">
        <v>5000</v>
      </c>
      <c r="S703" t="s">
        <v>8219</v>
      </c>
      <c r="T703">
        <v>1500</v>
      </c>
    </row>
    <row r="704" spans="1:20" x14ac:dyDescent="0.3">
      <c r="A704" t="s">
        <v>8219</v>
      </c>
      <c r="B704">
        <v>30</v>
      </c>
      <c r="G704" t="s">
        <v>8221</v>
      </c>
      <c r="H704">
        <v>3</v>
      </c>
      <c r="P704" t="s">
        <v>8221</v>
      </c>
      <c r="Q704">
        <v>2000</v>
      </c>
      <c r="S704" t="s">
        <v>8219</v>
      </c>
      <c r="T704">
        <v>2000</v>
      </c>
    </row>
    <row r="705" spans="1:20" x14ac:dyDescent="0.3">
      <c r="A705" t="s">
        <v>8219</v>
      </c>
      <c r="B705">
        <v>70</v>
      </c>
      <c r="G705" t="s">
        <v>8221</v>
      </c>
      <c r="H705">
        <v>41</v>
      </c>
      <c r="P705" t="s">
        <v>8221</v>
      </c>
      <c r="Q705">
        <v>3265</v>
      </c>
      <c r="S705" t="s">
        <v>8219</v>
      </c>
      <c r="T705">
        <v>2800</v>
      </c>
    </row>
    <row r="706" spans="1:20" x14ac:dyDescent="0.3">
      <c r="A706" t="s">
        <v>8219</v>
      </c>
      <c r="B706">
        <v>44</v>
      </c>
      <c r="G706" t="s">
        <v>8221</v>
      </c>
      <c r="H706">
        <v>2</v>
      </c>
      <c r="P706" t="s">
        <v>8221</v>
      </c>
      <c r="Q706">
        <v>35000</v>
      </c>
      <c r="S706" t="s">
        <v>8219</v>
      </c>
      <c r="T706">
        <v>6000</v>
      </c>
    </row>
    <row r="707" spans="1:20" x14ac:dyDescent="0.3">
      <c r="A707" t="s">
        <v>8219</v>
      </c>
      <c r="B707">
        <v>92</v>
      </c>
      <c r="G707" t="s">
        <v>8221</v>
      </c>
      <c r="H707">
        <v>3</v>
      </c>
      <c r="P707" t="s">
        <v>8221</v>
      </c>
      <c r="Q707">
        <v>4000</v>
      </c>
      <c r="S707" t="s">
        <v>8219</v>
      </c>
      <c r="T707">
        <v>8000</v>
      </c>
    </row>
    <row r="708" spans="1:20" x14ac:dyDescent="0.3">
      <c r="A708" t="s">
        <v>8219</v>
      </c>
      <c r="B708">
        <v>205</v>
      </c>
      <c r="G708" t="s">
        <v>8221</v>
      </c>
      <c r="H708">
        <v>8</v>
      </c>
      <c r="P708" t="s">
        <v>8221</v>
      </c>
      <c r="Q708">
        <v>4000</v>
      </c>
      <c r="S708" t="s">
        <v>8219</v>
      </c>
      <c r="T708">
        <v>10000</v>
      </c>
    </row>
    <row r="709" spans="1:20" x14ac:dyDescent="0.3">
      <c r="A709" t="s">
        <v>8219</v>
      </c>
      <c r="B709">
        <v>23</v>
      </c>
      <c r="G709" t="s">
        <v>8221</v>
      </c>
      <c r="H709">
        <v>0</v>
      </c>
      <c r="P709" t="s">
        <v>8221</v>
      </c>
      <c r="Q709">
        <v>5000</v>
      </c>
      <c r="S709" t="s">
        <v>8219</v>
      </c>
      <c r="T709">
        <v>1200</v>
      </c>
    </row>
    <row r="710" spans="1:20" x14ac:dyDescent="0.3">
      <c r="A710" t="s">
        <v>8219</v>
      </c>
      <c r="B710">
        <v>4</v>
      </c>
      <c r="G710" t="s">
        <v>8221</v>
      </c>
      <c r="H710">
        <v>1</v>
      </c>
      <c r="P710" t="s">
        <v>8221</v>
      </c>
      <c r="Q710">
        <v>2880</v>
      </c>
      <c r="S710" t="s">
        <v>8219</v>
      </c>
      <c r="T710">
        <v>1500</v>
      </c>
    </row>
    <row r="711" spans="1:20" x14ac:dyDescent="0.3">
      <c r="A711" t="s">
        <v>8219</v>
      </c>
      <c r="B711">
        <v>112</v>
      </c>
      <c r="G711" t="s">
        <v>8221</v>
      </c>
      <c r="H711">
        <v>3</v>
      </c>
      <c r="P711" t="s">
        <v>8221</v>
      </c>
      <c r="Q711">
        <v>10000</v>
      </c>
      <c r="S711" t="s">
        <v>8219</v>
      </c>
      <c r="T711">
        <v>2000</v>
      </c>
    </row>
    <row r="712" spans="1:20" x14ac:dyDescent="0.3">
      <c r="A712" t="s">
        <v>8219</v>
      </c>
      <c r="B712">
        <v>27</v>
      </c>
      <c r="G712" t="s">
        <v>8221</v>
      </c>
      <c r="H712">
        <v>4</v>
      </c>
      <c r="P712" t="s">
        <v>8221</v>
      </c>
      <c r="Q712">
        <v>6000</v>
      </c>
      <c r="S712" t="s">
        <v>8219</v>
      </c>
      <c r="T712">
        <v>800</v>
      </c>
    </row>
    <row r="713" spans="1:20" x14ac:dyDescent="0.3">
      <c r="A713" t="s">
        <v>8219</v>
      </c>
      <c r="B713">
        <v>11</v>
      </c>
      <c r="G713" t="s">
        <v>8221</v>
      </c>
      <c r="H713">
        <v>9</v>
      </c>
      <c r="P713" t="s">
        <v>8221</v>
      </c>
      <c r="Q713">
        <v>5500</v>
      </c>
      <c r="S713" t="s">
        <v>8219</v>
      </c>
      <c r="T713">
        <v>500</v>
      </c>
    </row>
    <row r="714" spans="1:20" x14ac:dyDescent="0.3">
      <c r="A714" t="s">
        <v>8219</v>
      </c>
      <c r="B714">
        <v>26</v>
      </c>
      <c r="G714" t="s">
        <v>8221</v>
      </c>
      <c r="H714">
        <v>16</v>
      </c>
      <c r="P714" t="s">
        <v>8221</v>
      </c>
      <c r="Q714">
        <v>6500</v>
      </c>
      <c r="S714" t="s">
        <v>8219</v>
      </c>
      <c r="T714">
        <v>1000</v>
      </c>
    </row>
    <row r="715" spans="1:20" x14ac:dyDescent="0.3">
      <c r="A715" t="s">
        <v>8219</v>
      </c>
      <c r="B715">
        <v>77</v>
      </c>
      <c r="G715" t="s">
        <v>8221</v>
      </c>
      <c r="H715">
        <v>1</v>
      </c>
      <c r="P715" t="s">
        <v>8221</v>
      </c>
      <c r="Q715">
        <v>3000</v>
      </c>
      <c r="S715" t="s">
        <v>8219</v>
      </c>
      <c r="T715">
        <v>5000</v>
      </c>
    </row>
    <row r="716" spans="1:20" x14ac:dyDescent="0.3">
      <c r="A716" t="s">
        <v>8219</v>
      </c>
      <c r="B716">
        <v>136</v>
      </c>
      <c r="G716" t="s">
        <v>8221</v>
      </c>
      <c r="H716">
        <v>7</v>
      </c>
      <c r="P716" t="s">
        <v>8221</v>
      </c>
      <c r="Q716">
        <v>1250</v>
      </c>
      <c r="S716" t="s">
        <v>8219</v>
      </c>
      <c r="T716">
        <v>8000</v>
      </c>
    </row>
    <row r="717" spans="1:20" x14ac:dyDescent="0.3">
      <c r="A717" t="s">
        <v>8219</v>
      </c>
      <c r="B717">
        <v>157</v>
      </c>
      <c r="G717" t="s">
        <v>8221</v>
      </c>
      <c r="H717">
        <v>0</v>
      </c>
      <c r="P717" t="s">
        <v>8221</v>
      </c>
      <c r="Q717">
        <v>10000</v>
      </c>
      <c r="S717" t="s">
        <v>8219</v>
      </c>
      <c r="T717">
        <v>10000</v>
      </c>
    </row>
    <row r="718" spans="1:20" x14ac:dyDescent="0.3">
      <c r="A718" t="s">
        <v>8219</v>
      </c>
      <c r="B718">
        <v>158</v>
      </c>
      <c r="G718" t="s">
        <v>8221</v>
      </c>
      <c r="H718">
        <v>0</v>
      </c>
      <c r="P718" t="s">
        <v>8221</v>
      </c>
      <c r="Q718">
        <v>3000</v>
      </c>
      <c r="S718" t="s">
        <v>8219</v>
      </c>
      <c r="T718">
        <v>7000</v>
      </c>
    </row>
    <row r="719" spans="1:20" x14ac:dyDescent="0.3">
      <c r="A719" t="s">
        <v>8219</v>
      </c>
      <c r="B719">
        <v>27</v>
      </c>
      <c r="G719" t="s">
        <v>8221</v>
      </c>
      <c r="H719">
        <v>0</v>
      </c>
      <c r="P719" t="s">
        <v>8221</v>
      </c>
      <c r="Q719">
        <v>1000</v>
      </c>
      <c r="S719" t="s">
        <v>8219</v>
      </c>
      <c r="T719">
        <v>1500</v>
      </c>
    </row>
    <row r="720" spans="1:20" x14ac:dyDescent="0.3">
      <c r="A720" t="s">
        <v>8219</v>
      </c>
      <c r="B720">
        <v>23</v>
      </c>
      <c r="G720" t="s">
        <v>8221</v>
      </c>
      <c r="H720">
        <v>0</v>
      </c>
      <c r="P720" t="s">
        <v>8221</v>
      </c>
      <c r="Q720">
        <v>4000</v>
      </c>
      <c r="S720" t="s">
        <v>8219</v>
      </c>
      <c r="T720">
        <v>1500</v>
      </c>
    </row>
    <row r="721" spans="1:20" x14ac:dyDescent="0.3">
      <c r="A721" t="s">
        <v>8219</v>
      </c>
      <c r="B721">
        <v>17</v>
      </c>
      <c r="G721" t="s">
        <v>8221</v>
      </c>
      <c r="H721">
        <v>0</v>
      </c>
      <c r="P721" t="s">
        <v>8221</v>
      </c>
      <c r="Q721">
        <v>10000</v>
      </c>
      <c r="S721" t="s">
        <v>8219</v>
      </c>
      <c r="T721">
        <v>1000</v>
      </c>
    </row>
    <row r="722" spans="1:20" x14ac:dyDescent="0.3">
      <c r="A722" t="s">
        <v>8219</v>
      </c>
      <c r="B722">
        <v>37</v>
      </c>
      <c r="G722" t="s">
        <v>8221</v>
      </c>
      <c r="H722">
        <v>1</v>
      </c>
      <c r="P722" t="s">
        <v>8221</v>
      </c>
      <c r="Q722">
        <v>4500</v>
      </c>
      <c r="S722" t="s">
        <v>8219</v>
      </c>
      <c r="T722">
        <v>5000</v>
      </c>
    </row>
    <row r="723" spans="1:20" x14ac:dyDescent="0.3">
      <c r="A723" t="s">
        <v>8219</v>
      </c>
      <c r="B723">
        <v>65</v>
      </c>
      <c r="G723" t="s">
        <v>8221</v>
      </c>
      <c r="H723">
        <v>2</v>
      </c>
      <c r="P723" t="s">
        <v>8221</v>
      </c>
      <c r="Q723">
        <v>1000</v>
      </c>
      <c r="S723" t="s">
        <v>8219</v>
      </c>
      <c r="T723">
        <v>6900</v>
      </c>
    </row>
    <row r="724" spans="1:20" x14ac:dyDescent="0.3">
      <c r="A724" t="s">
        <v>8219</v>
      </c>
      <c r="B724">
        <v>18</v>
      </c>
      <c r="G724" t="s">
        <v>8221</v>
      </c>
      <c r="H724">
        <v>1</v>
      </c>
      <c r="P724" t="s">
        <v>8221</v>
      </c>
      <c r="Q724">
        <v>3000</v>
      </c>
      <c r="S724" t="s">
        <v>8219</v>
      </c>
      <c r="T724">
        <v>750</v>
      </c>
    </row>
    <row r="725" spans="1:20" x14ac:dyDescent="0.3">
      <c r="A725" t="s">
        <v>8219</v>
      </c>
      <c r="B725">
        <v>25</v>
      </c>
      <c r="G725" t="s">
        <v>8221</v>
      </c>
      <c r="H725">
        <v>15</v>
      </c>
      <c r="P725" t="s">
        <v>8221</v>
      </c>
      <c r="Q725">
        <v>4000</v>
      </c>
      <c r="S725" t="s">
        <v>8219</v>
      </c>
      <c r="T725">
        <v>1000</v>
      </c>
    </row>
    <row r="726" spans="1:20" x14ac:dyDescent="0.3">
      <c r="A726" t="s">
        <v>8219</v>
      </c>
      <c r="B726">
        <v>104</v>
      </c>
      <c r="G726" t="s">
        <v>8221</v>
      </c>
      <c r="H726">
        <v>1</v>
      </c>
      <c r="P726" t="s">
        <v>8221</v>
      </c>
      <c r="Q726">
        <v>5000</v>
      </c>
      <c r="S726" t="s">
        <v>8219</v>
      </c>
      <c r="T726">
        <v>7500</v>
      </c>
    </row>
    <row r="727" spans="1:20" x14ac:dyDescent="0.3">
      <c r="A727" t="s">
        <v>8219</v>
      </c>
      <c r="B727">
        <v>108</v>
      </c>
      <c r="G727" t="s">
        <v>8221</v>
      </c>
      <c r="H727">
        <v>1</v>
      </c>
      <c r="P727" t="s">
        <v>8221</v>
      </c>
      <c r="Q727">
        <v>1000</v>
      </c>
      <c r="S727" t="s">
        <v>8219</v>
      </c>
      <c r="T727">
        <v>8000</v>
      </c>
    </row>
    <row r="728" spans="1:20" x14ac:dyDescent="0.3">
      <c r="A728" t="s">
        <v>8219</v>
      </c>
      <c r="B728">
        <v>38</v>
      </c>
      <c r="G728" t="s">
        <v>8221</v>
      </c>
      <c r="H728">
        <v>0</v>
      </c>
      <c r="P728" t="s">
        <v>8221</v>
      </c>
      <c r="Q728">
        <v>3000</v>
      </c>
      <c r="S728" t="s">
        <v>8219</v>
      </c>
      <c r="T728">
        <v>2000</v>
      </c>
    </row>
    <row r="729" spans="1:20" x14ac:dyDescent="0.3">
      <c r="A729" t="s">
        <v>8219</v>
      </c>
      <c r="B729">
        <v>88</v>
      </c>
      <c r="G729" t="s">
        <v>8221</v>
      </c>
      <c r="H729">
        <v>39</v>
      </c>
      <c r="P729" t="s">
        <v>8221</v>
      </c>
      <c r="Q729">
        <v>11000</v>
      </c>
      <c r="S729" t="s">
        <v>8219</v>
      </c>
      <c r="T729">
        <v>4000</v>
      </c>
    </row>
    <row r="730" spans="1:20" x14ac:dyDescent="0.3">
      <c r="A730" t="s">
        <v>8219</v>
      </c>
      <c r="B730">
        <v>82</v>
      </c>
      <c r="G730" t="s">
        <v>8221</v>
      </c>
      <c r="H730">
        <v>103</v>
      </c>
      <c r="P730" t="s">
        <v>8221</v>
      </c>
      <c r="Q730">
        <v>12500</v>
      </c>
      <c r="S730" t="s">
        <v>8219</v>
      </c>
      <c r="T730">
        <v>6000</v>
      </c>
    </row>
    <row r="731" spans="1:20" x14ac:dyDescent="0.3">
      <c r="A731" t="s">
        <v>8219</v>
      </c>
      <c r="B731">
        <v>126</v>
      </c>
      <c r="G731" t="s">
        <v>8221</v>
      </c>
      <c r="H731">
        <v>0</v>
      </c>
      <c r="P731" t="s">
        <v>8221</v>
      </c>
      <c r="Q731">
        <v>1500</v>
      </c>
      <c r="S731" t="s">
        <v>8219</v>
      </c>
      <c r="T731">
        <v>4000</v>
      </c>
    </row>
    <row r="732" spans="1:20" x14ac:dyDescent="0.3">
      <c r="A732" t="s">
        <v>8219</v>
      </c>
      <c r="B732">
        <v>133</v>
      </c>
      <c r="G732" t="s">
        <v>8221</v>
      </c>
      <c r="H732">
        <v>39</v>
      </c>
      <c r="P732" t="s">
        <v>8221</v>
      </c>
      <c r="Q732">
        <v>5000</v>
      </c>
      <c r="S732" t="s">
        <v>8219</v>
      </c>
      <c r="T732">
        <v>10000</v>
      </c>
    </row>
    <row r="733" spans="1:20" x14ac:dyDescent="0.3">
      <c r="A733" t="s">
        <v>8219</v>
      </c>
      <c r="B733">
        <v>47</v>
      </c>
      <c r="G733" t="s">
        <v>8221</v>
      </c>
      <c r="H733">
        <v>15</v>
      </c>
      <c r="P733" t="s">
        <v>8221</v>
      </c>
      <c r="Q733">
        <v>5000</v>
      </c>
      <c r="S733" t="s">
        <v>8219</v>
      </c>
      <c r="T733">
        <v>4000</v>
      </c>
    </row>
    <row r="734" spans="1:20" x14ac:dyDescent="0.3">
      <c r="A734" t="s">
        <v>8219</v>
      </c>
      <c r="B734">
        <v>58</v>
      </c>
      <c r="G734" t="s">
        <v>8221</v>
      </c>
      <c r="H734">
        <v>22</v>
      </c>
      <c r="P734" t="s">
        <v>8221</v>
      </c>
      <c r="Q734">
        <v>40000</v>
      </c>
      <c r="S734" t="s">
        <v>8219</v>
      </c>
      <c r="T734">
        <v>10000</v>
      </c>
    </row>
    <row r="735" spans="1:20" x14ac:dyDescent="0.3">
      <c r="A735" t="s">
        <v>8219</v>
      </c>
      <c r="B735">
        <v>32</v>
      </c>
      <c r="G735" t="s">
        <v>8221</v>
      </c>
      <c r="H735">
        <v>92</v>
      </c>
      <c r="P735" t="s">
        <v>8221</v>
      </c>
      <c r="Q735">
        <v>24500</v>
      </c>
      <c r="S735" t="s">
        <v>8219</v>
      </c>
      <c r="T735">
        <v>2000</v>
      </c>
    </row>
    <row r="736" spans="1:20" x14ac:dyDescent="0.3">
      <c r="A736" t="s">
        <v>8219</v>
      </c>
      <c r="B736">
        <v>37</v>
      </c>
      <c r="G736" t="s">
        <v>8221</v>
      </c>
      <c r="H736">
        <v>25</v>
      </c>
      <c r="P736" t="s">
        <v>8221</v>
      </c>
      <c r="Q736">
        <v>4200</v>
      </c>
      <c r="S736" t="s">
        <v>8219</v>
      </c>
      <c r="T736">
        <v>2000</v>
      </c>
    </row>
    <row r="737" spans="1:20" x14ac:dyDescent="0.3">
      <c r="A737" t="s">
        <v>8219</v>
      </c>
      <c r="B737">
        <v>87</v>
      </c>
      <c r="G737" t="s">
        <v>8221</v>
      </c>
      <c r="H737">
        <v>19</v>
      </c>
      <c r="P737" t="s">
        <v>8221</v>
      </c>
      <c r="Q737">
        <v>5500</v>
      </c>
      <c r="S737" t="s">
        <v>8219</v>
      </c>
      <c r="T737">
        <v>4500</v>
      </c>
    </row>
    <row r="738" spans="1:20" x14ac:dyDescent="0.3">
      <c r="A738" t="s">
        <v>8219</v>
      </c>
      <c r="B738">
        <v>15</v>
      </c>
      <c r="G738" t="s">
        <v>8221</v>
      </c>
      <c r="H738">
        <v>19</v>
      </c>
      <c r="P738" t="s">
        <v>8221</v>
      </c>
      <c r="Q738">
        <v>30000</v>
      </c>
      <c r="S738" t="s">
        <v>8219</v>
      </c>
      <c r="T738">
        <v>500</v>
      </c>
    </row>
    <row r="739" spans="1:20" x14ac:dyDescent="0.3">
      <c r="A739" t="s">
        <v>8219</v>
      </c>
      <c r="B739">
        <v>27</v>
      </c>
      <c r="G739" t="s">
        <v>8221</v>
      </c>
      <c r="H739">
        <v>13</v>
      </c>
      <c r="P739" t="s">
        <v>8221</v>
      </c>
      <c r="Q739">
        <v>2500</v>
      </c>
      <c r="S739" t="s">
        <v>8219</v>
      </c>
      <c r="T739">
        <v>1000</v>
      </c>
    </row>
    <row r="740" spans="1:20" x14ac:dyDescent="0.3">
      <c r="A740" t="s">
        <v>8219</v>
      </c>
      <c r="B740">
        <v>19</v>
      </c>
      <c r="G740" t="s">
        <v>8221</v>
      </c>
      <c r="H740">
        <v>124</v>
      </c>
      <c r="P740" t="s">
        <v>8221</v>
      </c>
      <c r="Q740">
        <v>32500</v>
      </c>
      <c r="S740" t="s">
        <v>8219</v>
      </c>
      <c r="T740">
        <v>1800</v>
      </c>
    </row>
    <row r="741" spans="1:20" x14ac:dyDescent="0.3">
      <c r="A741" t="s">
        <v>8219</v>
      </c>
      <c r="B741">
        <v>17</v>
      </c>
      <c r="G741" t="s">
        <v>8221</v>
      </c>
      <c r="H741">
        <v>4</v>
      </c>
      <c r="P741" t="s">
        <v>8221</v>
      </c>
      <c r="Q741">
        <v>5000</v>
      </c>
      <c r="S741" t="s">
        <v>8219</v>
      </c>
      <c r="T741">
        <v>400</v>
      </c>
    </row>
    <row r="742" spans="1:20" x14ac:dyDescent="0.3">
      <c r="A742" t="s">
        <v>8219</v>
      </c>
      <c r="B742">
        <v>26</v>
      </c>
      <c r="G742" t="s">
        <v>8221</v>
      </c>
      <c r="H742">
        <v>10</v>
      </c>
      <c r="P742" t="s">
        <v>8221</v>
      </c>
      <c r="Q742">
        <v>4800</v>
      </c>
      <c r="S742" t="s">
        <v>8219</v>
      </c>
      <c r="T742">
        <v>2500</v>
      </c>
    </row>
    <row r="743" spans="1:20" x14ac:dyDescent="0.3">
      <c r="A743" t="s">
        <v>8219</v>
      </c>
      <c r="B743">
        <v>28</v>
      </c>
      <c r="G743" t="s">
        <v>8221</v>
      </c>
      <c r="H743">
        <v>15</v>
      </c>
      <c r="P743" t="s">
        <v>8221</v>
      </c>
      <c r="Q743">
        <v>50000</v>
      </c>
      <c r="S743" t="s">
        <v>8219</v>
      </c>
      <c r="T743">
        <v>1200</v>
      </c>
    </row>
    <row r="744" spans="1:20" x14ac:dyDescent="0.3">
      <c r="A744" t="s">
        <v>8219</v>
      </c>
      <c r="B744">
        <v>37</v>
      </c>
      <c r="G744" t="s">
        <v>8221</v>
      </c>
      <c r="H744">
        <v>38</v>
      </c>
      <c r="P744" t="s">
        <v>8221</v>
      </c>
      <c r="Q744">
        <v>11000</v>
      </c>
      <c r="S744" t="s">
        <v>8219</v>
      </c>
      <c r="T744">
        <v>5000</v>
      </c>
    </row>
    <row r="745" spans="1:20" x14ac:dyDescent="0.3">
      <c r="A745" t="s">
        <v>8219</v>
      </c>
      <c r="B745">
        <v>128</v>
      </c>
      <c r="G745" t="s">
        <v>8221</v>
      </c>
      <c r="H745">
        <v>152</v>
      </c>
      <c r="P745" t="s">
        <v>8221</v>
      </c>
      <c r="Q745">
        <v>30000</v>
      </c>
      <c r="S745" t="s">
        <v>8219</v>
      </c>
      <c r="T745">
        <v>10000</v>
      </c>
    </row>
    <row r="746" spans="1:20" x14ac:dyDescent="0.3">
      <c r="A746" t="s">
        <v>8219</v>
      </c>
      <c r="B746">
        <v>10</v>
      </c>
      <c r="G746" t="s">
        <v>8221</v>
      </c>
      <c r="H746">
        <v>24</v>
      </c>
      <c r="P746" t="s">
        <v>8221</v>
      </c>
      <c r="Q746">
        <v>5500</v>
      </c>
      <c r="S746" t="s">
        <v>8219</v>
      </c>
      <c r="T746">
        <v>5000</v>
      </c>
    </row>
    <row r="747" spans="1:20" x14ac:dyDescent="0.3">
      <c r="A747" t="s">
        <v>8219</v>
      </c>
      <c r="B747">
        <v>83</v>
      </c>
      <c r="G747" t="s">
        <v>8221</v>
      </c>
      <c r="H747">
        <v>76</v>
      </c>
      <c r="P747" t="s">
        <v>8221</v>
      </c>
      <c r="Q747">
        <v>35000</v>
      </c>
      <c r="S747" t="s">
        <v>8219</v>
      </c>
      <c r="T747">
        <v>2000</v>
      </c>
    </row>
    <row r="748" spans="1:20" x14ac:dyDescent="0.3">
      <c r="A748" t="s">
        <v>8219</v>
      </c>
      <c r="B748">
        <v>46</v>
      </c>
      <c r="G748" t="s">
        <v>8221</v>
      </c>
      <c r="H748">
        <v>185</v>
      </c>
      <c r="P748" t="s">
        <v>8221</v>
      </c>
      <c r="Q748">
        <v>40000</v>
      </c>
      <c r="S748" t="s">
        <v>8219</v>
      </c>
      <c r="T748">
        <v>5000</v>
      </c>
    </row>
    <row r="749" spans="1:20" x14ac:dyDescent="0.3">
      <c r="A749" t="s">
        <v>8219</v>
      </c>
      <c r="B749">
        <v>90</v>
      </c>
      <c r="G749" t="s">
        <v>8221</v>
      </c>
      <c r="H749">
        <v>33</v>
      </c>
      <c r="P749" t="s">
        <v>8221</v>
      </c>
      <c r="Q749">
        <v>5000</v>
      </c>
      <c r="S749" t="s">
        <v>8219</v>
      </c>
      <c r="T749">
        <v>2300</v>
      </c>
    </row>
    <row r="750" spans="1:20" x14ac:dyDescent="0.3">
      <c r="A750" t="s">
        <v>8219</v>
      </c>
      <c r="B750">
        <v>81</v>
      </c>
      <c r="G750" t="s">
        <v>8221</v>
      </c>
      <c r="H750">
        <v>108</v>
      </c>
      <c r="P750" t="s">
        <v>8221</v>
      </c>
      <c r="Q750">
        <v>24000</v>
      </c>
      <c r="S750" t="s">
        <v>8219</v>
      </c>
      <c r="T750">
        <v>3800</v>
      </c>
    </row>
    <row r="751" spans="1:20" x14ac:dyDescent="0.3">
      <c r="A751" t="s">
        <v>8219</v>
      </c>
      <c r="B751">
        <v>32</v>
      </c>
      <c r="G751" t="s">
        <v>8221</v>
      </c>
      <c r="H751">
        <v>29</v>
      </c>
      <c r="P751" t="s">
        <v>8221</v>
      </c>
      <c r="Q751">
        <v>1900</v>
      </c>
      <c r="S751" t="s">
        <v>8219</v>
      </c>
      <c r="T751">
        <v>2000</v>
      </c>
    </row>
    <row r="752" spans="1:20" x14ac:dyDescent="0.3">
      <c r="A752" t="s">
        <v>8219</v>
      </c>
      <c r="B752">
        <v>20</v>
      </c>
      <c r="G752" t="s">
        <v>8221</v>
      </c>
      <c r="H752">
        <v>24</v>
      </c>
      <c r="P752" t="s">
        <v>8221</v>
      </c>
      <c r="Q752">
        <v>10000</v>
      </c>
      <c r="S752" t="s">
        <v>8219</v>
      </c>
      <c r="T752">
        <v>2000</v>
      </c>
    </row>
    <row r="753" spans="1:20" x14ac:dyDescent="0.3">
      <c r="A753" t="s">
        <v>8219</v>
      </c>
      <c r="B753">
        <v>70</v>
      </c>
      <c r="G753" t="s">
        <v>8221</v>
      </c>
      <c r="H753">
        <v>4</v>
      </c>
      <c r="P753" t="s">
        <v>8221</v>
      </c>
      <c r="Q753">
        <v>5500</v>
      </c>
      <c r="S753" t="s">
        <v>8219</v>
      </c>
      <c r="T753">
        <v>4500</v>
      </c>
    </row>
    <row r="754" spans="1:20" x14ac:dyDescent="0.3">
      <c r="A754" t="s">
        <v>8219</v>
      </c>
      <c r="B754">
        <v>168</v>
      </c>
      <c r="G754" t="s">
        <v>8221</v>
      </c>
      <c r="H754">
        <v>4</v>
      </c>
      <c r="P754" t="s">
        <v>8221</v>
      </c>
      <c r="Q754">
        <v>8000</v>
      </c>
      <c r="S754" t="s">
        <v>8219</v>
      </c>
      <c r="T754">
        <v>5000</v>
      </c>
    </row>
    <row r="755" spans="1:20" x14ac:dyDescent="0.3">
      <c r="A755" t="s">
        <v>8219</v>
      </c>
      <c r="B755">
        <v>34</v>
      </c>
      <c r="G755" t="s">
        <v>8221</v>
      </c>
      <c r="H755">
        <v>15</v>
      </c>
      <c r="P755" t="s">
        <v>8221</v>
      </c>
      <c r="Q755">
        <v>33000</v>
      </c>
      <c r="S755" t="s">
        <v>8219</v>
      </c>
      <c r="T755">
        <v>1100</v>
      </c>
    </row>
    <row r="756" spans="1:20" x14ac:dyDescent="0.3">
      <c r="A756" t="s">
        <v>8219</v>
      </c>
      <c r="B756">
        <v>48</v>
      </c>
      <c r="G756" t="s">
        <v>8221</v>
      </c>
      <c r="H756">
        <v>4</v>
      </c>
      <c r="P756" t="s">
        <v>8221</v>
      </c>
      <c r="Q756">
        <v>3000</v>
      </c>
      <c r="S756" t="s">
        <v>8219</v>
      </c>
      <c r="T756">
        <v>1500</v>
      </c>
    </row>
    <row r="757" spans="1:20" x14ac:dyDescent="0.3">
      <c r="A757" t="s">
        <v>8219</v>
      </c>
      <c r="B757">
        <v>48</v>
      </c>
      <c r="G757" t="s">
        <v>8221</v>
      </c>
      <c r="H757">
        <v>139</v>
      </c>
      <c r="P757" t="s">
        <v>8221</v>
      </c>
      <c r="Q757">
        <v>25000</v>
      </c>
      <c r="S757" t="s">
        <v>8219</v>
      </c>
      <c r="T757">
        <v>7500</v>
      </c>
    </row>
    <row r="758" spans="1:20" x14ac:dyDescent="0.3">
      <c r="A758" t="s">
        <v>8219</v>
      </c>
      <c r="B758">
        <v>221</v>
      </c>
      <c r="G758" t="s">
        <v>8221</v>
      </c>
      <c r="H758">
        <v>2</v>
      </c>
      <c r="P758" t="s">
        <v>8221</v>
      </c>
      <c r="Q758">
        <v>3000</v>
      </c>
      <c r="S758" t="s">
        <v>8219</v>
      </c>
      <c r="T758">
        <v>25000</v>
      </c>
    </row>
    <row r="759" spans="1:20" x14ac:dyDescent="0.3">
      <c r="A759" t="s">
        <v>8219</v>
      </c>
      <c r="B759">
        <v>107</v>
      </c>
      <c r="G759" t="s">
        <v>8221</v>
      </c>
      <c r="H759">
        <v>18</v>
      </c>
      <c r="P759" t="s">
        <v>8221</v>
      </c>
      <c r="Q759">
        <v>9000</v>
      </c>
      <c r="S759" t="s">
        <v>8219</v>
      </c>
      <c r="T759">
        <v>6000</v>
      </c>
    </row>
    <row r="760" spans="1:20" x14ac:dyDescent="0.3">
      <c r="A760" t="s">
        <v>8219</v>
      </c>
      <c r="B760">
        <v>45</v>
      </c>
      <c r="G760" t="s">
        <v>8221</v>
      </c>
      <c r="H760">
        <v>81</v>
      </c>
      <c r="P760" t="s">
        <v>8221</v>
      </c>
      <c r="Q760">
        <v>28000</v>
      </c>
      <c r="S760" t="s">
        <v>8219</v>
      </c>
      <c r="T760">
        <v>500</v>
      </c>
    </row>
    <row r="761" spans="1:20" x14ac:dyDescent="0.3">
      <c r="A761" t="s">
        <v>8219</v>
      </c>
      <c r="B761">
        <v>36</v>
      </c>
      <c r="G761" t="s">
        <v>8221</v>
      </c>
      <c r="H761">
        <v>86</v>
      </c>
      <c r="P761" t="s">
        <v>8221</v>
      </c>
      <c r="Q761">
        <v>19000</v>
      </c>
      <c r="S761" t="s">
        <v>8219</v>
      </c>
      <c r="T761">
        <v>80</v>
      </c>
    </row>
    <row r="762" spans="1:20" x14ac:dyDescent="0.3">
      <c r="A762" t="s">
        <v>8219</v>
      </c>
      <c r="B762">
        <v>101</v>
      </c>
      <c r="G762" t="s">
        <v>8221</v>
      </c>
      <c r="H762">
        <v>140</v>
      </c>
      <c r="P762" t="s">
        <v>8221</v>
      </c>
      <c r="Q762">
        <v>10000</v>
      </c>
      <c r="S762" t="s">
        <v>8219</v>
      </c>
      <c r="T762">
        <v>7900</v>
      </c>
    </row>
    <row r="763" spans="1:20" x14ac:dyDescent="0.3">
      <c r="A763" t="s">
        <v>8219</v>
      </c>
      <c r="B763">
        <v>62</v>
      </c>
      <c r="G763" t="s">
        <v>8221</v>
      </c>
      <c r="H763">
        <v>37</v>
      </c>
      <c r="P763" t="s">
        <v>8221</v>
      </c>
      <c r="Q763">
        <v>16000</v>
      </c>
      <c r="S763" t="s">
        <v>8219</v>
      </c>
      <c r="T763">
        <v>8000</v>
      </c>
    </row>
    <row r="764" spans="1:20" x14ac:dyDescent="0.3">
      <c r="A764" t="s">
        <v>8219</v>
      </c>
      <c r="B764">
        <v>32</v>
      </c>
      <c r="G764" t="s">
        <v>8221</v>
      </c>
      <c r="H764">
        <v>6</v>
      </c>
      <c r="P764" t="s">
        <v>8221</v>
      </c>
      <c r="Q764">
        <v>4000</v>
      </c>
      <c r="S764" t="s">
        <v>8219</v>
      </c>
      <c r="T764">
        <v>1000</v>
      </c>
    </row>
    <row r="765" spans="1:20" x14ac:dyDescent="0.3">
      <c r="A765" t="s">
        <v>8219</v>
      </c>
      <c r="B765">
        <v>89</v>
      </c>
      <c r="G765" t="s">
        <v>8221</v>
      </c>
      <c r="H765">
        <v>113</v>
      </c>
      <c r="P765" t="s">
        <v>8221</v>
      </c>
      <c r="Q765">
        <v>46260</v>
      </c>
      <c r="S765" t="s">
        <v>8219</v>
      </c>
      <c r="T765">
        <v>2500</v>
      </c>
    </row>
    <row r="766" spans="1:20" x14ac:dyDescent="0.3">
      <c r="A766" t="s">
        <v>8219</v>
      </c>
      <c r="B766">
        <v>93</v>
      </c>
      <c r="G766" t="s">
        <v>8221</v>
      </c>
      <c r="H766">
        <v>37</v>
      </c>
      <c r="P766" t="s">
        <v>8221</v>
      </c>
      <c r="Q766">
        <v>17000</v>
      </c>
      <c r="S766" t="s">
        <v>8219</v>
      </c>
      <c r="T766">
        <v>3500</v>
      </c>
    </row>
    <row r="767" spans="1:20" x14ac:dyDescent="0.3">
      <c r="A767" t="s">
        <v>8219</v>
      </c>
      <c r="B767">
        <v>98</v>
      </c>
      <c r="G767" t="s">
        <v>8221</v>
      </c>
      <c r="H767">
        <v>18</v>
      </c>
      <c r="P767" t="s">
        <v>8221</v>
      </c>
      <c r="Q767">
        <v>3500</v>
      </c>
      <c r="S767" t="s">
        <v>8219</v>
      </c>
      <c r="T767">
        <v>2500</v>
      </c>
    </row>
    <row r="768" spans="1:20" x14ac:dyDescent="0.3">
      <c r="A768" t="s">
        <v>8219</v>
      </c>
      <c r="B768">
        <v>82</v>
      </c>
      <c r="G768" t="s">
        <v>8221</v>
      </c>
      <c r="H768">
        <v>75</v>
      </c>
      <c r="P768" t="s">
        <v>8221</v>
      </c>
      <c r="Q768">
        <v>17500</v>
      </c>
      <c r="S768" t="s">
        <v>8219</v>
      </c>
      <c r="T768">
        <v>3400</v>
      </c>
    </row>
    <row r="769" spans="1:20" x14ac:dyDescent="0.3">
      <c r="A769" t="s">
        <v>8219</v>
      </c>
      <c r="B769">
        <v>116</v>
      </c>
      <c r="G769" t="s">
        <v>8221</v>
      </c>
      <c r="H769">
        <v>52</v>
      </c>
      <c r="P769" t="s">
        <v>8221</v>
      </c>
      <c r="Q769">
        <v>15500</v>
      </c>
      <c r="S769" t="s">
        <v>8219</v>
      </c>
      <c r="T769">
        <v>8000</v>
      </c>
    </row>
    <row r="770" spans="1:20" x14ac:dyDescent="0.3">
      <c r="A770" t="s">
        <v>8219</v>
      </c>
      <c r="B770">
        <v>52</v>
      </c>
      <c r="G770" t="s">
        <v>8221</v>
      </c>
      <c r="H770">
        <v>122</v>
      </c>
      <c r="P770" t="s">
        <v>8221</v>
      </c>
      <c r="Q770">
        <v>22500</v>
      </c>
      <c r="S770" t="s">
        <v>8219</v>
      </c>
      <c r="T770">
        <v>2000</v>
      </c>
    </row>
    <row r="771" spans="1:20" x14ac:dyDescent="0.3">
      <c r="A771" t="s">
        <v>8219</v>
      </c>
      <c r="B771">
        <v>23</v>
      </c>
      <c r="G771" t="s">
        <v>8221</v>
      </c>
      <c r="H771">
        <v>8</v>
      </c>
      <c r="P771" t="s">
        <v>8221</v>
      </c>
      <c r="Q771">
        <v>20000</v>
      </c>
      <c r="S771" t="s">
        <v>8219</v>
      </c>
      <c r="T771">
        <v>1000</v>
      </c>
    </row>
    <row r="772" spans="1:20" x14ac:dyDescent="0.3">
      <c r="A772" t="s">
        <v>8219</v>
      </c>
      <c r="B772">
        <v>77</v>
      </c>
      <c r="G772" t="s">
        <v>8221</v>
      </c>
      <c r="H772">
        <v>8</v>
      </c>
      <c r="P772" t="s">
        <v>8221</v>
      </c>
      <c r="Q772">
        <v>5000</v>
      </c>
      <c r="S772" t="s">
        <v>8219</v>
      </c>
      <c r="T772">
        <v>2000</v>
      </c>
    </row>
    <row r="773" spans="1:20" x14ac:dyDescent="0.3">
      <c r="A773" t="s">
        <v>8219</v>
      </c>
      <c r="B773">
        <v>49</v>
      </c>
      <c r="G773" t="s">
        <v>8221</v>
      </c>
      <c r="H773">
        <v>96</v>
      </c>
      <c r="P773" t="s">
        <v>8221</v>
      </c>
      <c r="Q773">
        <v>28000</v>
      </c>
      <c r="S773" t="s">
        <v>8219</v>
      </c>
      <c r="T773">
        <v>1700</v>
      </c>
    </row>
    <row r="774" spans="1:20" x14ac:dyDescent="0.3">
      <c r="A774" t="s">
        <v>8219</v>
      </c>
      <c r="B774">
        <v>59</v>
      </c>
      <c r="G774" t="s">
        <v>8221</v>
      </c>
      <c r="H774">
        <v>9</v>
      </c>
      <c r="P774" t="s">
        <v>8221</v>
      </c>
      <c r="Q774">
        <v>3500</v>
      </c>
      <c r="S774" t="s">
        <v>8219</v>
      </c>
      <c r="T774">
        <v>2100</v>
      </c>
    </row>
    <row r="775" spans="1:20" x14ac:dyDescent="0.3">
      <c r="A775" t="s">
        <v>8219</v>
      </c>
      <c r="B775">
        <v>113</v>
      </c>
      <c r="G775" t="s">
        <v>8221</v>
      </c>
      <c r="H775">
        <v>2</v>
      </c>
      <c r="P775" t="s">
        <v>8221</v>
      </c>
      <c r="Q775">
        <v>450</v>
      </c>
      <c r="S775" t="s">
        <v>8219</v>
      </c>
      <c r="T775">
        <v>5000</v>
      </c>
    </row>
    <row r="776" spans="1:20" x14ac:dyDescent="0.3">
      <c r="A776" t="s">
        <v>8219</v>
      </c>
      <c r="B776">
        <v>34</v>
      </c>
      <c r="G776" t="s">
        <v>8221</v>
      </c>
      <c r="H776">
        <v>26</v>
      </c>
      <c r="P776" t="s">
        <v>8221</v>
      </c>
      <c r="Q776">
        <v>54000</v>
      </c>
      <c r="S776" t="s">
        <v>8219</v>
      </c>
      <c r="T776">
        <v>1000</v>
      </c>
    </row>
    <row r="777" spans="1:20" x14ac:dyDescent="0.3">
      <c r="A777" t="s">
        <v>8219</v>
      </c>
      <c r="B777">
        <v>42</v>
      </c>
      <c r="G777" t="s">
        <v>8221</v>
      </c>
      <c r="H777">
        <v>23</v>
      </c>
      <c r="P777" t="s">
        <v>8221</v>
      </c>
      <c r="Q777">
        <v>6500</v>
      </c>
      <c r="S777" t="s">
        <v>8219</v>
      </c>
      <c r="T777">
        <v>3000</v>
      </c>
    </row>
    <row r="778" spans="1:20" x14ac:dyDescent="0.3">
      <c r="A778" t="s">
        <v>8219</v>
      </c>
      <c r="B778">
        <v>42</v>
      </c>
      <c r="G778" t="s">
        <v>8221</v>
      </c>
      <c r="H778">
        <v>0</v>
      </c>
      <c r="P778" t="s">
        <v>8221</v>
      </c>
      <c r="Q778">
        <v>8750</v>
      </c>
      <c r="S778" t="s">
        <v>8219</v>
      </c>
      <c r="T778">
        <v>6000</v>
      </c>
    </row>
    <row r="779" spans="1:20" x14ac:dyDescent="0.3">
      <c r="A779" t="s">
        <v>8219</v>
      </c>
      <c r="B779">
        <v>49</v>
      </c>
      <c r="G779" t="s">
        <v>8221</v>
      </c>
      <c r="H779">
        <v>140</v>
      </c>
      <c r="P779" t="s">
        <v>8221</v>
      </c>
      <c r="Q779">
        <v>12000</v>
      </c>
      <c r="S779" t="s">
        <v>8219</v>
      </c>
      <c r="T779">
        <v>1500</v>
      </c>
    </row>
    <row r="780" spans="1:20" x14ac:dyDescent="0.3">
      <c r="A780" t="s">
        <v>8219</v>
      </c>
      <c r="B780">
        <v>56</v>
      </c>
      <c r="G780" t="s">
        <v>8221</v>
      </c>
      <c r="H780">
        <v>0</v>
      </c>
      <c r="P780" t="s">
        <v>8221</v>
      </c>
      <c r="Q780">
        <v>3000</v>
      </c>
      <c r="S780" t="s">
        <v>8219</v>
      </c>
      <c r="T780">
        <v>2000</v>
      </c>
    </row>
    <row r="781" spans="1:20" x14ac:dyDescent="0.3">
      <c r="A781" t="s">
        <v>8219</v>
      </c>
      <c r="B781">
        <v>25</v>
      </c>
      <c r="G781" t="s">
        <v>8221</v>
      </c>
      <c r="H781">
        <v>6</v>
      </c>
      <c r="P781" t="s">
        <v>8221</v>
      </c>
      <c r="Q781">
        <v>25000</v>
      </c>
      <c r="S781" t="s">
        <v>8219</v>
      </c>
      <c r="T781">
        <v>1000</v>
      </c>
    </row>
    <row r="782" spans="1:20" x14ac:dyDescent="0.3">
      <c r="A782" t="s">
        <v>8219</v>
      </c>
      <c r="B782">
        <v>52</v>
      </c>
      <c r="G782" t="s">
        <v>8221</v>
      </c>
      <c r="H782">
        <v>100</v>
      </c>
      <c r="P782" t="s">
        <v>8221</v>
      </c>
      <c r="Q782">
        <v>18000</v>
      </c>
      <c r="S782" t="s">
        <v>8219</v>
      </c>
      <c r="T782">
        <v>1200</v>
      </c>
    </row>
    <row r="783" spans="1:20" x14ac:dyDescent="0.3">
      <c r="A783" t="s">
        <v>8219</v>
      </c>
      <c r="B783">
        <v>34</v>
      </c>
      <c r="G783" t="s">
        <v>8221</v>
      </c>
      <c r="H783">
        <v>0</v>
      </c>
      <c r="P783" t="s">
        <v>8221</v>
      </c>
      <c r="Q783">
        <v>15000</v>
      </c>
      <c r="S783" t="s">
        <v>8219</v>
      </c>
      <c r="T783">
        <v>2000</v>
      </c>
    </row>
    <row r="784" spans="1:20" x14ac:dyDescent="0.3">
      <c r="A784" t="s">
        <v>8219</v>
      </c>
      <c r="B784">
        <v>67</v>
      </c>
      <c r="G784" t="s">
        <v>8221</v>
      </c>
      <c r="H784">
        <v>4</v>
      </c>
      <c r="P784" t="s">
        <v>8221</v>
      </c>
      <c r="Q784">
        <v>1200</v>
      </c>
      <c r="S784" t="s">
        <v>8219</v>
      </c>
      <c r="T784">
        <v>6000</v>
      </c>
    </row>
    <row r="785" spans="1:20" x14ac:dyDescent="0.3">
      <c r="A785" t="s">
        <v>8219</v>
      </c>
      <c r="B785">
        <v>70</v>
      </c>
      <c r="G785" t="s">
        <v>8221</v>
      </c>
      <c r="H785">
        <v>8</v>
      </c>
      <c r="P785" t="s">
        <v>8221</v>
      </c>
      <c r="Q785">
        <v>26000</v>
      </c>
      <c r="S785" t="s">
        <v>8219</v>
      </c>
      <c r="T785">
        <v>5500</v>
      </c>
    </row>
    <row r="786" spans="1:20" x14ac:dyDescent="0.3">
      <c r="A786" t="s">
        <v>8219</v>
      </c>
      <c r="B786">
        <v>89</v>
      </c>
      <c r="G786" t="s">
        <v>8221</v>
      </c>
      <c r="H786">
        <v>0</v>
      </c>
      <c r="P786" t="s">
        <v>8221</v>
      </c>
      <c r="Q786">
        <v>250000</v>
      </c>
      <c r="S786" t="s">
        <v>8219</v>
      </c>
      <c r="T786">
        <v>7000</v>
      </c>
    </row>
    <row r="787" spans="1:20" x14ac:dyDescent="0.3">
      <c r="A787" t="s">
        <v>8219</v>
      </c>
      <c r="B787">
        <v>107</v>
      </c>
      <c r="G787" t="s">
        <v>8221</v>
      </c>
      <c r="H787">
        <v>16</v>
      </c>
      <c r="P787" t="s">
        <v>8221</v>
      </c>
      <c r="Q787">
        <v>18000</v>
      </c>
      <c r="S787" t="s">
        <v>8219</v>
      </c>
      <c r="T787">
        <v>15000</v>
      </c>
    </row>
    <row r="788" spans="1:20" x14ac:dyDescent="0.3">
      <c r="A788" t="s">
        <v>8219</v>
      </c>
      <c r="B788">
        <v>159</v>
      </c>
      <c r="G788" t="s">
        <v>8221</v>
      </c>
      <c r="H788">
        <v>2</v>
      </c>
      <c r="P788" t="s">
        <v>8221</v>
      </c>
      <c r="Q788">
        <v>2500</v>
      </c>
      <c r="S788" t="s">
        <v>8219</v>
      </c>
      <c r="T788">
        <v>9000</v>
      </c>
    </row>
    <row r="789" spans="1:20" x14ac:dyDescent="0.3">
      <c r="A789" t="s">
        <v>8219</v>
      </c>
      <c r="B789">
        <v>181</v>
      </c>
      <c r="G789" t="s">
        <v>8221</v>
      </c>
      <c r="H789">
        <v>48</v>
      </c>
      <c r="P789" t="s">
        <v>8221</v>
      </c>
      <c r="Q789">
        <v>6500</v>
      </c>
      <c r="S789" t="s">
        <v>8219</v>
      </c>
      <c r="T789">
        <v>50000</v>
      </c>
    </row>
    <row r="790" spans="1:20" x14ac:dyDescent="0.3">
      <c r="A790" t="s">
        <v>8219</v>
      </c>
      <c r="B790">
        <v>131</v>
      </c>
      <c r="G790" t="s">
        <v>8221</v>
      </c>
      <c r="H790">
        <v>2</v>
      </c>
      <c r="P790" t="s">
        <v>8221</v>
      </c>
      <c r="Q790">
        <v>110000</v>
      </c>
      <c r="S790" t="s">
        <v>8219</v>
      </c>
      <c r="T790">
        <v>10050</v>
      </c>
    </row>
    <row r="791" spans="1:20" x14ac:dyDescent="0.3">
      <c r="A791" t="s">
        <v>8219</v>
      </c>
      <c r="B791">
        <v>125</v>
      </c>
      <c r="G791" t="s">
        <v>8221</v>
      </c>
      <c r="H791">
        <v>2</v>
      </c>
      <c r="P791" t="s">
        <v>8221</v>
      </c>
      <c r="Q791">
        <v>25000</v>
      </c>
      <c r="S791" t="s">
        <v>8219</v>
      </c>
      <c r="T791">
        <v>5000</v>
      </c>
    </row>
    <row r="792" spans="1:20" x14ac:dyDescent="0.3">
      <c r="A792" t="s">
        <v>8219</v>
      </c>
      <c r="B792">
        <v>61</v>
      </c>
      <c r="G792" t="s">
        <v>8221</v>
      </c>
      <c r="H792">
        <v>1</v>
      </c>
      <c r="P792" t="s">
        <v>8221</v>
      </c>
      <c r="Q792">
        <v>20000</v>
      </c>
      <c r="S792" t="s">
        <v>8219</v>
      </c>
      <c r="T792">
        <v>10000</v>
      </c>
    </row>
    <row r="793" spans="1:20" x14ac:dyDescent="0.3">
      <c r="A793" t="s">
        <v>8219</v>
      </c>
      <c r="B793">
        <v>90</v>
      </c>
      <c r="G793" t="s">
        <v>8221</v>
      </c>
      <c r="H793">
        <v>17</v>
      </c>
      <c r="P793" t="s">
        <v>8221</v>
      </c>
      <c r="Q793">
        <v>25000</v>
      </c>
      <c r="S793" t="s">
        <v>8219</v>
      </c>
      <c r="T793">
        <v>1200</v>
      </c>
    </row>
    <row r="794" spans="1:20" x14ac:dyDescent="0.3">
      <c r="A794" t="s">
        <v>8219</v>
      </c>
      <c r="B794">
        <v>35</v>
      </c>
      <c r="G794" t="s">
        <v>8221</v>
      </c>
      <c r="H794">
        <v>0</v>
      </c>
      <c r="P794" t="s">
        <v>8221</v>
      </c>
      <c r="Q794">
        <v>10000</v>
      </c>
      <c r="S794" t="s">
        <v>8219</v>
      </c>
      <c r="T794">
        <v>15000</v>
      </c>
    </row>
    <row r="795" spans="1:20" x14ac:dyDescent="0.3">
      <c r="A795" t="s">
        <v>8219</v>
      </c>
      <c r="B795">
        <v>90</v>
      </c>
      <c r="G795" t="s">
        <v>8221</v>
      </c>
      <c r="H795">
        <v>11</v>
      </c>
      <c r="P795" t="s">
        <v>8221</v>
      </c>
      <c r="Q795">
        <v>3500</v>
      </c>
      <c r="S795" t="s">
        <v>8219</v>
      </c>
      <c r="T795">
        <v>8500</v>
      </c>
    </row>
    <row r="796" spans="1:20" x14ac:dyDescent="0.3">
      <c r="A796" t="s">
        <v>8219</v>
      </c>
      <c r="B796">
        <v>4</v>
      </c>
      <c r="G796" t="s">
        <v>8221</v>
      </c>
      <c r="H796">
        <v>95</v>
      </c>
      <c r="P796" t="s">
        <v>8221</v>
      </c>
      <c r="Q796">
        <v>6500</v>
      </c>
      <c r="S796" t="s">
        <v>8219</v>
      </c>
      <c r="T796">
        <v>25</v>
      </c>
    </row>
    <row r="797" spans="1:20" x14ac:dyDescent="0.3">
      <c r="A797" t="s">
        <v>8219</v>
      </c>
      <c r="B797">
        <v>120</v>
      </c>
      <c r="G797" t="s">
        <v>8221</v>
      </c>
      <c r="H797">
        <v>13</v>
      </c>
      <c r="P797" t="s">
        <v>8221</v>
      </c>
      <c r="Q797">
        <v>20000</v>
      </c>
      <c r="S797" t="s">
        <v>8219</v>
      </c>
      <c r="T797">
        <v>5500</v>
      </c>
    </row>
    <row r="798" spans="1:20" x14ac:dyDescent="0.3">
      <c r="A798" t="s">
        <v>8219</v>
      </c>
      <c r="B798">
        <v>14</v>
      </c>
      <c r="G798" t="s">
        <v>8221</v>
      </c>
      <c r="H798">
        <v>2</v>
      </c>
      <c r="P798" t="s">
        <v>8221</v>
      </c>
      <c r="Q798">
        <v>8000</v>
      </c>
      <c r="S798" t="s">
        <v>8219</v>
      </c>
      <c r="T798">
        <v>5000</v>
      </c>
    </row>
    <row r="799" spans="1:20" x14ac:dyDescent="0.3">
      <c r="A799" t="s">
        <v>8219</v>
      </c>
      <c r="B799">
        <v>27</v>
      </c>
      <c r="G799" t="s">
        <v>8221</v>
      </c>
      <c r="H799">
        <v>2</v>
      </c>
      <c r="P799" t="s">
        <v>8221</v>
      </c>
      <c r="Q799">
        <v>160000</v>
      </c>
      <c r="S799" t="s">
        <v>8219</v>
      </c>
      <c r="T799">
        <v>1000</v>
      </c>
    </row>
    <row r="800" spans="1:20" x14ac:dyDescent="0.3">
      <c r="A800" t="s">
        <v>8219</v>
      </c>
      <c r="B800">
        <v>49</v>
      </c>
      <c r="G800" t="s">
        <v>8221</v>
      </c>
      <c r="H800">
        <v>3</v>
      </c>
      <c r="P800" t="s">
        <v>8221</v>
      </c>
      <c r="Q800">
        <v>10000</v>
      </c>
      <c r="S800" t="s">
        <v>8219</v>
      </c>
      <c r="T800">
        <v>5000</v>
      </c>
    </row>
    <row r="801" spans="1:20" x14ac:dyDescent="0.3">
      <c r="A801" t="s">
        <v>8219</v>
      </c>
      <c r="B801">
        <v>102</v>
      </c>
      <c r="G801" t="s">
        <v>8221</v>
      </c>
      <c r="H801">
        <v>0</v>
      </c>
      <c r="P801" t="s">
        <v>8221</v>
      </c>
      <c r="Q801">
        <v>280</v>
      </c>
      <c r="S801" t="s">
        <v>8219</v>
      </c>
      <c r="T801">
        <v>5000</v>
      </c>
    </row>
    <row r="802" spans="1:20" x14ac:dyDescent="0.3">
      <c r="A802" t="s">
        <v>8219</v>
      </c>
      <c r="B802">
        <v>3</v>
      </c>
      <c r="G802" t="s">
        <v>8221</v>
      </c>
      <c r="H802">
        <v>0</v>
      </c>
      <c r="P802" t="s">
        <v>8221</v>
      </c>
      <c r="Q802">
        <v>60</v>
      </c>
      <c r="S802" t="s">
        <v>8219</v>
      </c>
      <c r="T802">
        <v>100</v>
      </c>
    </row>
    <row r="803" spans="1:20" x14ac:dyDescent="0.3">
      <c r="A803" t="s">
        <v>8219</v>
      </c>
      <c r="B803">
        <v>25</v>
      </c>
      <c r="G803" t="s">
        <v>8221</v>
      </c>
      <c r="H803">
        <v>0</v>
      </c>
      <c r="P803" t="s">
        <v>8221</v>
      </c>
      <c r="Q803">
        <v>8000</v>
      </c>
      <c r="S803" t="s">
        <v>8219</v>
      </c>
      <c r="T803">
        <v>100</v>
      </c>
    </row>
    <row r="804" spans="1:20" x14ac:dyDescent="0.3">
      <c r="A804" t="s">
        <v>8219</v>
      </c>
      <c r="B804">
        <v>118</v>
      </c>
      <c r="G804" t="s">
        <v>8221</v>
      </c>
      <c r="H804">
        <v>2</v>
      </c>
      <c r="P804" t="s">
        <v>8221</v>
      </c>
      <c r="Q804">
        <v>5000</v>
      </c>
      <c r="S804" t="s">
        <v>8219</v>
      </c>
      <c r="T804">
        <v>12000</v>
      </c>
    </row>
    <row r="805" spans="1:20" x14ac:dyDescent="0.3">
      <c r="A805" t="s">
        <v>8219</v>
      </c>
      <c r="B805">
        <v>57</v>
      </c>
      <c r="G805" t="s">
        <v>8221</v>
      </c>
      <c r="H805">
        <v>24</v>
      </c>
      <c r="P805" t="s">
        <v>8221</v>
      </c>
      <c r="Q805">
        <v>5000</v>
      </c>
      <c r="S805" t="s">
        <v>8219</v>
      </c>
      <c r="T805">
        <v>2500</v>
      </c>
    </row>
    <row r="806" spans="1:20" x14ac:dyDescent="0.3">
      <c r="A806" t="s">
        <v>8219</v>
      </c>
      <c r="B806">
        <v>11</v>
      </c>
      <c r="G806" t="s">
        <v>8221</v>
      </c>
      <c r="H806">
        <v>25</v>
      </c>
      <c r="P806" t="s">
        <v>8221</v>
      </c>
      <c r="Q806">
        <v>99000</v>
      </c>
      <c r="S806" t="s">
        <v>8219</v>
      </c>
      <c r="T806">
        <v>300</v>
      </c>
    </row>
    <row r="807" spans="1:20" x14ac:dyDescent="0.3">
      <c r="A807" t="s">
        <v>8219</v>
      </c>
      <c r="B807">
        <v>33</v>
      </c>
      <c r="G807" t="s">
        <v>8221</v>
      </c>
      <c r="H807">
        <v>3</v>
      </c>
      <c r="P807" t="s">
        <v>8221</v>
      </c>
      <c r="Q807">
        <v>1000</v>
      </c>
      <c r="S807" t="s">
        <v>8219</v>
      </c>
      <c r="T807">
        <v>700</v>
      </c>
    </row>
    <row r="808" spans="1:20" x14ac:dyDescent="0.3">
      <c r="A808" t="s">
        <v>8219</v>
      </c>
      <c r="B808">
        <v>40</v>
      </c>
      <c r="G808" t="s">
        <v>8221</v>
      </c>
      <c r="H808">
        <v>41</v>
      </c>
      <c r="P808" t="s">
        <v>8221</v>
      </c>
      <c r="Q808">
        <v>3000</v>
      </c>
      <c r="S808" t="s">
        <v>8219</v>
      </c>
      <c r="T808">
        <v>3000</v>
      </c>
    </row>
    <row r="809" spans="1:20" x14ac:dyDescent="0.3">
      <c r="A809" t="s">
        <v>8219</v>
      </c>
      <c r="B809">
        <v>50</v>
      </c>
      <c r="G809" t="s">
        <v>8221</v>
      </c>
      <c r="H809">
        <v>2</v>
      </c>
      <c r="P809" t="s">
        <v>8221</v>
      </c>
      <c r="Q809">
        <v>50000</v>
      </c>
      <c r="S809" t="s">
        <v>8219</v>
      </c>
      <c r="T809">
        <v>2000</v>
      </c>
    </row>
    <row r="810" spans="1:20" x14ac:dyDescent="0.3">
      <c r="A810" t="s">
        <v>8219</v>
      </c>
      <c r="B810">
        <v>38</v>
      </c>
      <c r="G810" t="s">
        <v>8221</v>
      </c>
      <c r="H810">
        <v>4</v>
      </c>
      <c r="P810" t="s">
        <v>8221</v>
      </c>
      <c r="Q810">
        <v>25000</v>
      </c>
      <c r="S810" t="s">
        <v>8219</v>
      </c>
      <c r="T810">
        <v>2000</v>
      </c>
    </row>
    <row r="811" spans="1:20" x14ac:dyDescent="0.3">
      <c r="A811" t="s">
        <v>8219</v>
      </c>
      <c r="B811">
        <v>96</v>
      </c>
      <c r="G811" t="s">
        <v>8221</v>
      </c>
      <c r="H811">
        <v>99</v>
      </c>
      <c r="P811" t="s">
        <v>8221</v>
      </c>
      <c r="Q811">
        <v>50000</v>
      </c>
      <c r="S811" t="s">
        <v>8219</v>
      </c>
      <c r="T811">
        <v>8000</v>
      </c>
    </row>
    <row r="812" spans="1:20" x14ac:dyDescent="0.3">
      <c r="A812" t="s">
        <v>8219</v>
      </c>
      <c r="B812">
        <v>48</v>
      </c>
      <c r="G812" t="s">
        <v>8221</v>
      </c>
      <c r="H812">
        <v>4</v>
      </c>
      <c r="P812" t="s">
        <v>8221</v>
      </c>
      <c r="Q812">
        <v>30000</v>
      </c>
      <c r="S812" t="s">
        <v>8219</v>
      </c>
      <c r="T812">
        <v>20000</v>
      </c>
    </row>
    <row r="813" spans="1:20" x14ac:dyDescent="0.3">
      <c r="A813" t="s">
        <v>8219</v>
      </c>
      <c r="B813">
        <v>33</v>
      </c>
      <c r="G813" t="s">
        <v>8221</v>
      </c>
      <c r="H813">
        <v>4</v>
      </c>
      <c r="P813" t="s">
        <v>8221</v>
      </c>
      <c r="Q813">
        <v>25000</v>
      </c>
      <c r="S813" t="s">
        <v>8219</v>
      </c>
      <c r="T813">
        <v>1500</v>
      </c>
    </row>
    <row r="814" spans="1:20" x14ac:dyDescent="0.3">
      <c r="A814" t="s">
        <v>8219</v>
      </c>
      <c r="B814">
        <v>226</v>
      </c>
      <c r="G814" t="s">
        <v>8221</v>
      </c>
      <c r="H814">
        <v>38</v>
      </c>
      <c r="P814" t="s">
        <v>8221</v>
      </c>
      <c r="Q814">
        <v>35000</v>
      </c>
      <c r="S814" t="s">
        <v>8219</v>
      </c>
      <c r="T814">
        <v>15000</v>
      </c>
    </row>
    <row r="815" spans="1:20" x14ac:dyDescent="0.3">
      <c r="A815" t="s">
        <v>8219</v>
      </c>
      <c r="B815">
        <v>14</v>
      </c>
      <c r="G815" t="s">
        <v>8221</v>
      </c>
      <c r="H815">
        <v>285</v>
      </c>
      <c r="P815" t="s">
        <v>8221</v>
      </c>
      <c r="Q815">
        <v>85000</v>
      </c>
      <c r="S815" t="s">
        <v>8219</v>
      </c>
      <c r="T815">
        <v>1000</v>
      </c>
    </row>
    <row r="816" spans="1:20" x14ac:dyDescent="0.3">
      <c r="A816" t="s">
        <v>8219</v>
      </c>
      <c r="B816">
        <v>20</v>
      </c>
      <c r="G816" t="s">
        <v>8221</v>
      </c>
      <c r="H816">
        <v>1</v>
      </c>
      <c r="P816" t="s">
        <v>8221</v>
      </c>
      <c r="Q816">
        <v>42500</v>
      </c>
      <c r="S816" t="s">
        <v>8219</v>
      </c>
      <c r="T816">
        <v>350</v>
      </c>
    </row>
    <row r="817" spans="1:20" x14ac:dyDescent="0.3">
      <c r="A817" t="s">
        <v>8219</v>
      </c>
      <c r="B817">
        <v>25</v>
      </c>
      <c r="G817" t="s">
        <v>8221</v>
      </c>
      <c r="H817">
        <v>42</v>
      </c>
      <c r="P817" t="s">
        <v>8221</v>
      </c>
      <c r="Q817">
        <v>5000</v>
      </c>
      <c r="S817" t="s">
        <v>8219</v>
      </c>
      <c r="T817">
        <v>400</v>
      </c>
    </row>
    <row r="818" spans="1:20" x14ac:dyDescent="0.3">
      <c r="A818" t="s">
        <v>8219</v>
      </c>
      <c r="B818">
        <v>90</v>
      </c>
      <c r="G818" t="s">
        <v>8221</v>
      </c>
      <c r="H818">
        <v>26</v>
      </c>
      <c r="P818" t="s">
        <v>8221</v>
      </c>
      <c r="Q818">
        <v>48000</v>
      </c>
      <c r="S818" t="s">
        <v>8219</v>
      </c>
      <c r="T818">
        <v>10000</v>
      </c>
    </row>
    <row r="819" spans="1:20" x14ac:dyDescent="0.3">
      <c r="A819" t="s">
        <v>8219</v>
      </c>
      <c r="B819">
        <v>11</v>
      </c>
      <c r="G819" t="s">
        <v>8221</v>
      </c>
      <c r="H819">
        <v>2</v>
      </c>
      <c r="P819" t="s">
        <v>8221</v>
      </c>
      <c r="Q819">
        <v>666</v>
      </c>
      <c r="S819" t="s">
        <v>8219</v>
      </c>
      <c r="T819">
        <v>500</v>
      </c>
    </row>
    <row r="820" spans="1:20" x14ac:dyDescent="0.3">
      <c r="A820" t="s">
        <v>8219</v>
      </c>
      <c r="B820">
        <v>55</v>
      </c>
      <c r="G820" t="s">
        <v>8221</v>
      </c>
      <c r="H820">
        <v>4</v>
      </c>
      <c r="P820" t="s">
        <v>8221</v>
      </c>
      <c r="Q820">
        <v>500</v>
      </c>
      <c r="S820" t="s">
        <v>8219</v>
      </c>
      <c r="T820">
        <v>5000</v>
      </c>
    </row>
    <row r="821" spans="1:20" x14ac:dyDescent="0.3">
      <c r="A821" t="s">
        <v>8219</v>
      </c>
      <c r="B821">
        <v>30</v>
      </c>
      <c r="G821" t="s">
        <v>8221</v>
      </c>
      <c r="H821">
        <v>6</v>
      </c>
      <c r="P821" t="s">
        <v>8221</v>
      </c>
      <c r="Q821">
        <v>20000</v>
      </c>
      <c r="S821" t="s">
        <v>8219</v>
      </c>
      <c r="T821">
        <v>600</v>
      </c>
    </row>
    <row r="822" spans="1:20" x14ac:dyDescent="0.3">
      <c r="A822" t="s">
        <v>8219</v>
      </c>
      <c r="B822">
        <v>28</v>
      </c>
      <c r="G822" t="s">
        <v>8221</v>
      </c>
      <c r="H822">
        <v>70</v>
      </c>
      <c r="P822" t="s">
        <v>8221</v>
      </c>
      <c r="Q822">
        <v>390000</v>
      </c>
      <c r="S822" t="s">
        <v>8219</v>
      </c>
      <c r="T822">
        <v>1000</v>
      </c>
    </row>
    <row r="823" spans="1:20" x14ac:dyDescent="0.3">
      <c r="A823" t="s">
        <v>8219</v>
      </c>
      <c r="B823">
        <v>45</v>
      </c>
      <c r="G823" t="s">
        <v>8221</v>
      </c>
      <c r="H823">
        <v>9</v>
      </c>
      <c r="P823" t="s">
        <v>8221</v>
      </c>
      <c r="Q823">
        <v>25000</v>
      </c>
      <c r="S823" t="s">
        <v>8219</v>
      </c>
      <c r="T823">
        <v>1000</v>
      </c>
    </row>
    <row r="824" spans="1:20" x14ac:dyDescent="0.3">
      <c r="A824" t="s">
        <v>8219</v>
      </c>
      <c r="B824">
        <v>13</v>
      </c>
      <c r="G824" t="s">
        <v>8221</v>
      </c>
      <c r="H824">
        <v>8</v>
      </c>
      <c r="P824" t="s">
        <v>8221</v>
      </c>
      <c r="Q824">
        <v>500</v>
      </c>
      <c r="S824" t="s">
        <v>8219</v>
      </c>
      <c r="T824">
        <v>900</v>
      </c>
    </row>
    <row r="825" spans="1:20" x14ac:dyDescent="0.3">
      <c r="A825" t="s">
        <v>8219</v>
      </c>
      <c r="B825">
        <v>40</v>
      </c>
      <c r="G825" t="s">
        <v>8221</v>
      </c>
      <c r="H825">
        <v>105</v>
      </c>
      <c r="P825" t="s">
        <v>8221</v>
      </c>
      <c r="Q825">
        <v>10000</v>
      </c>
      <c r="S825" t="s">
        <v>8219</v>
      </c>
      <c r="T825">
        <v>2000</v>
      </c>
    </row>
    <row r="826" spans="1:20" x14ac:dyDescent="0.3">
      <c r="A826" t="s">
        <v>8219</v>
      </c>
      <c r="B826">
        <v>21</v>
      </c>
      <c r="G826" t="s">
        <v>8221</v>
      </c>
      <c r="H826">
        <v>12</v>
      </c>
      <c r="P826" t="s">
        <v>8221</v>
      </c>
      <c r="Q826">
        <v>7500</v>
      </c>
      <c r="S826" t="s">
        <v>8219</v>
      </c>
      <c r="T826">
        <v>2000</v>
      </c>
    </row>
    <row r="827" spans="1:20" x14ac:dyDescent="0.3">
      <c r="A827" t="s">
        <v>8219</v>
      </c>
      <c r="B827">
        <v>134</v>
      </c>
      <c r="G827" t="s">
        <v>8221</v>
      </c>
      <c r="H827">
        <v>0</v>
      </c>
      <c r="P827" t="s">
        <v>8221</v>
      </c>
      <c r="Q827">
        <v>180000</v>
      </c>
      <c r="S827" t="s">
        <v>8219</v>
      </c>
      <c r="T827">
        <v>10000</v>
      </c>
    </row>
    <row r="828" spans="1:20" x14ac:dyDescent="0.3">
      <c r="A828" t="s">
        <v>8219</v>
      </c>
      <c r="B828">
        <v>20</v>
      </c>
      <c r="G828" t="s">
        <v>8221</v>
      </c>
      <c r="H828">
        <v>16</v>
      </c>
      <c r="P828" t="s">
        <v>8221</v>
      </c>
      <c r="Q828">
        <v>33000</v>
      </c>
      <c r="S828" t="s">
        <v>8219</v>
      </c>
      <c r="T828">
        <v>1500</v>
      </c>
    </row>
    <row r="829" spans="1:20" x14ac:dyDescent="0.3">
      <c r="A829" t="s">
        <v>8219</v>
      </c>
      <c r="B829">
        <v>19</v>
      </c>
      <c r="G829" t="s">
        <v>8221</v>
      </c>
      <c r="H829">
        <v>7</v>
      </c>
      <c r="P829" t="s">
        <v>8221</v>
      </c>
      <c r="Q829">
        <v>15000</v>
      </c>
      <c r="S829" t="s">
        <v>8219</v>
      </c>
      <c r="T829">
        <v>1000</v>
      </c>
    </row>
    <row r="830" spans="1:20" x14ac:dyDescent="0.3">
      <c r="A830" t="s">
        <v>8219</v>
      </c>
      <c r="B830">
        <v>209</v>
      </c>
      <c r="G830" t="s">
        <v>8221</v>
      </c>
      <c r="H830">
        <v>4</v>
      </c>
      <c r="P830" t="s">
        <v>8221</v>
      </c>
      <c r="Q830">
        <v>1600</v>
      </c>
      <c r="S830" t="s">
        <v>8219</v>
      </c>
      <c r="T830">
        <v>15000</v>
      </c>
    </row>
    <row r="831" spans="1:20" x14ac:dyDescent="0.3">
      <c r="A831" t="s">
        <v>8219</v>
      </c>
      <c r="B831">
        <v>38</v>
      </c>
      <c r="G831" t="s">
        <v>8221</v>
      </c>
      <c r="H831">
        <v>1</v>
      </c>
      <c r="P831" t="s">
        <v>8221</v>
      </c>
      <c r="Q831">
        <v>2000</v>
      </c>
      <c r="S831" t="s">
        <v>8219</v>
      </c>
      <c r="T831">
        <v>2500</v>
      </c>
    </row>
    <row r="832" spans="1:20" x14ac:dyDescent="0.3">
      <c r="A832" t="s">
        <v>8219</v>
      </c>
      <c r="B832">
        <v>24</v>
      </c>
      <c r="G832" t="s">
        <v>8221</v>
      </c>
      <c r="H832">
        <v>28</v>
      </c>
      <c r="P832" t="s">
        <v>8221</v>
      </c>
      <c r="Q832">
        <v>5500</v>
      </c>
      <c r="S832" t="s">
        <v>8219</v>
      </c>
      <c r="T832">
        <v>3000</v>
      </c>
    </row>
    <row r="833" spans="1:20" x14ac:dyDescent="0.3">
      <c r="A833" t="s">
        <v>8219</v>
      </c>
      <c r="B833">
        <v>8</v>
      </c>
      <c r="G833" t="s">
        <v>8221</v>
      </c>
      <c r="H833">
        <v>1</v>
      </c>
      <c r="P833" t="s">
        <v>8221</v>
      </c>
      <c r="Q833">
        <v>6000</v>
      </c>
      <c r="S833" t="s">
        <v>8219</v>
      </c>
      <c r="T833">
        <v>300</v>
      </c>
    </row>
    <row r="834" spans="1:20" x14ac:dyDescent="0.3">
      <c r="A834" t="s">
        <v>8219</v>
      </c>
      <c r="B834">
        <v>179</v>
      </c>
      <c r="G834" t="s">
        <v>8221</v>
      </c>
      <c r="H834">
        <v>1</v>
      </c>
      <c r="P834" t="s">
        <v>8221</v>
      </c>
      <c r="Q834">
        <v>5000</v>
      </c>
      <c r="S834" t="s">
        <v>8219</v>
      </c>
      <c r="T834">
        <v>9000</v>
      </c>
    </row>
    <row r="835" spans="1:20" x14ac:dyDescent="0.3">
      <c r="A835" t="s">
        <v>8219</v>
      </c>
      <c r="B835">
        <v>26</v>
      </c>
      <c r="G835" t="s">
        <v>8221</v>
      </c>
      <c r="H835">
        <v>5</v>
      </c>
      <c r="P835" t="s">
        <v>8221</v>
      </c>
      <c r="Q835">
        <v>3000</v>
      </c>
      <c r="S835" t="s">
        <v>8219</v>
      </c>
      <c r="T835">
        <v>1300</v>
      </c>
    </row>
    <row r="836" spans="1:20" x14ac:dyDescent="0.3">
      <c r="A836" t="s">
        <v>8219</v>
      </c>
      <c r="B836">
        <v>131</v>
      </c>
      <c r="G836" t="s">
        <v>8221</v>
      </c>
      <c r="H836">
        <v>3</v>
      </c>
      <c r="P836" t="s">
        <v>8221</v>
      </c>
      <c r="Q836">
        <v>2000</v>
      </c>
      <c r="S836" t="s">
        <v>8219</v>
      </c>
      <c r="T836">
        <v>15000</v>
      </c>
    </row>
    <row r="837" spans="1:20" x14ac:dyDescent="0.3">
      <c r="A837" t="s">
        <v>8219</v>
      </c>
      <c r="B837">
        <v>14</v>
      </c>
      <c r="G837" t="s">
        <v>8221</v>
      </c>
      <c r="H837">
        <v>2</v>
      </c>
      <c r="P837" t="s">
        <v>8221</v>
      </c>
      <c r="Q837">
        <v>1500</v>
      </c>
      <c r="S837" t="s">
        <v>8219</v>
      </c>
      <c r="T837">
        <v>800</v>
      </c>
    </row>
    <row r="838" spans="1:20" x14ac:dyDescent="0.3">
      <c r="A838" t="s">
        <v>8219</v>
      </c>
      <c r="B838">
        <v>174</v>
      </c>
      <c r="G838" t="s">
        <v>8221</v>
      </c>
      <c r="H838">
        <v>0</v>
      </c>
      <c r="P838" t="s">
        <v>8221</v>
      </c>
      <c r="Q838">
        <v>2000</v>
      </c>
      <c r="S838" t="s">
        <v>8219</v>
      </c>
      <c r="T838">
        <v>15000</v>
      </c>
    </row>
    <row r="839" spans="1:20" x14ac:dyDescent="0.3">
      <c r="A839" t="s">
        <v>8219</v>
      </c>
      <c r="B839">
        <v>191</v>
      </c>
      <c r="G839" t="s">
        <v>8221</v>
      </c>
      <c r="H839">
        <v>0</v>
      </c>
      <c r="P839" t="s">
        <v>8221</v>
      </c>
      <c r="Q839">
        <v>3200</v>
      </c>
      <c r="S839" t="s">
        <v>8219</v>
      </c>
      <c r="T839">
        <v>8750</v>
      </c>
    </row>
    <row r="840" spans="1:20" x14ac:dyDescent="0.3">
      <c r="A840" t="s">
        <v>8219</v>
      </c>
      <c r="B840">
        <v>38</v>
      </c>
      <c r="G840" t="s">
        <v>8221</v>
      </c>
      <c r="H840">
        <v>3</v>
      </c>
      <c r="P840" t="s">
        <v>8221</v>
      </c>
      <c r="Q840">
        <v>1000</v>
      </c>
      <c r="S840" t="s">
        <v>8219</v>
      </c>
      <c r="T840">
        <v>2000</v>
      </c>
    </row>
    <row r="841" spans="1:20" x14ac:dyDescent="0.3">
      <c r="A841" t="s">
        <v>8219</v>
      </c>
      <c r="B841">
        <v>22</v>
      </c>
      <c r="G841" t="s">
        <v>8221</v>
      </c>
      <c r="H841">
        <v>0</v>
      </c>
      <c r="P841" t="s">
        <v>8221</v>
      </c>
      <c r="Q841">
        <v>133800</v>
      </c>
      <c r="S841" t="s">
        <v>8219</v>
      </c>
      <c r="T841">
        <v>3000</v>
      </c>
    </row>
    <row r="842" spans="1:20" x14ac:dyDescent="0.3">
      <c r="A842" t="s">
        <v>8219</v>
      </c>
      <c r="B842">
        <v>149</v>
      </c>
      <c r="G842" t="s">
        <v>8221</v>
      </c>
      <c r="H842">
        <v>0</v>
      </c>
      <c r="P842" t="s">
        <v>8221</v>
      </c>
      <c r="Q842">
        <v>6500</v>
      </c>
      <c r="S842" t="s">
        <v>8219</v>
      </c>
      <c r="T842">
        <v>5555.55</v>
      </c>
    </row>
    <row r="843" spans="1:20" x14ac:dyDescent="0.3">
      <c r="A843" t="s">
        <v>8219</v>
      </c>
      <c r="B843">
        <v>56</v>
      </c>
      <c r="G843" t="s">
        <v>8221</v>
      </c>
      <c r="H843">
        <v>3</v>
      </c>
      <c r="P843" t="s">
        <v>8221</v>
      </c>
      <c r="Q843">
        <v>2500</v>
      </c>
      <c r="S843" t="s">
        <v>8219</v>
      </c>
      <c r="T843">
        <v>3000</v>
      </c>
    </row>
    <row r="844" spans="1:20" x14ac:dyDescent="0.3">
      <c r="A844" t="s">
        <v>8219</v>
      </c>
      <c r="B844">
        <v>19</v>
      </c>
      <c r="G844" t="s">
        <v>8221</v>
      </c>
      <c r="H844">
        <v>7</v>
      </c>
      <c r="P844" t="s">
        <v>8221</v>
      </c>
      <c r="Q844">
        <v>31000</v>
      </c>
      <c r="S844" t="s">
        <v>8219</v>
      </c>
      <c r="T844">
        <v>750</v>
      </c>
    </row>
    <row r="845" spans="1:20" x14ac:dyDescent="0.3">
      <c r="A845" t="s">
        <v>8219</v>
      </c>
      <c r="B845">
        <v>70</v>
      </c>
      <c r="G845" t="s">
        <v>8221</v>
      </c>
      <c r="H845">
        <v>25</v>
      </c>
      <c r="P845" t="s">
        <v>8221</v>
      </c>
      <c r="Q845">
        <v>5000</v>
      </c>
      <c r="S845" t="s">
        <v>8219</v>
      </c>
      <c r="T845">
        <v>2000</v>
      </c>
    </row>
    <row r="846" spans="1:20" x14ac:dyDescent="0.3">
      <c r="A846" t="s">
        <v>8219</v>
      </c>
      <c r="B846">
        <v>81</v>
      </c>
      <c r="G846" t="s">
        <v>8221</v>
      </c>
      <c r="H846">
        <v>10</v>
      </c>
      <c r="P846" t="s">
        <v>8221</v>
      </c>
      <c r="Q846">
        <v>50000</v>
      </c>
      <c r="S846" t="s">
        <v>8219</v>
      </c>
      <c r="T846">
        <v>3350</v>
      </c>
    </row>
    <row r="847" spans="1:20" x14ac:dyDescent="0.3">
      <c r="A847" t="s">
        <v>8219</v>
      </c>
      <c r="B847">
        <v>32</v>
      </c>
      <c r="G847" t="s">
        <v>8221</v>
      </c>
      <c r="H847">
        <v>3</v>
      </c>
      <c r="P847" t="s">
        <v>8221</v>
      </c>
      <c r="Q847">
        <v>80000</v>
      </c>
      <c r="S847" t="s">
        <v>8219</v>
      </c>
      <c r="T847">
        <v>999</v>
      </c>
    </row>
    <row r="848" spans="1:20" x14ac:dyDescent="0.3">
      <c r="A848" t="s">
        <v>8219</v>
      </c>
      <c r="B848">
        <v>26</v>
      </c>
      <c r="G848" t="s">
        <v>8221</v>
      </c>
      <c r="H848">
        <v>5</v>
      </c>
      <c r="P848" t="s">
        <v>8221</v>
      </c>
      <c r="Q848">
        <v>500</v>
      </c>
      <c r="S848" t="s">
        <v>8219</v>
      </c>
      <c r="T848">
        <v>1000</v>
      </c>
    </row>
    <row r="849" spans="1:20" x14ac:dyDescent="0.3">
      <c r="A849" t="s">
        <v>8219</v>
      </c>
      <c r="B849">
        <v>105</v>
      </c>
      <c r="G849" t="s">
        <v>8221</v>
      </c>
      <c r="H849">
        <v>5</v>
      </c>
      <c r="P849" t="s">
        <v>8221</v>
      </c>
      <c r="Q849">
        <v>1100</v>
      </c>
      <c r="S849" t="s">
        <v>8219</v>
      </c>
      <c r="T849">
        <v>4575</v>
      </c>
    </row>
    <row r="850" spans="1:20" x14ac:dyDescent="0.3">
      <c r="A850" t="s">
        <v>8219</v>
      </c>
      <c r="B850">
        <v>29</v>
      </c>
      <c r="G850" t="s">
        <v>8221</v>
      </c>
      <c r="H850">
        <v>27</v>
      </c>
      <c r="P850" t="s">
        <v>8221</v>
      </c>
      <c r="Q850">
        <v>60000</v>
      </c>
      <c r="S850" t="s">
        <v>8219</v>
      </c>
      <c r="T850">
        <v>1200</v>
      </c>
    </row>
    <row r="851" spans="1:20" x14ac:dyDescent="0.3">
      <c r="A851" t="s">
        <v>8219</v>
      </c>
      <c r="B851">
        <v>8</v>
      </c>
      <c r="G851" t="s">
        <v>8221</v>
      </c>
      <c r="H851">
        <v>2</v>
      </c>
      <c r="P851" t="s">
        <v>8221</v>
      </c>
      <c r="Q851">
        <v>20000</v>
      </c>
      <c r="S851" t="s">
        <v>8219</v>
      </c>
      <c r="T851">
        <v>3000</v>
      </c>
    </row>
    <row r="852" spans="1:20" x14ac:dyDescent="0.3">
      <c r="A852" t="s">
        <v>8219</v>
      </c>
      <c r="B852">
        <v>89</v>
      </c>
      <c r="G852" t="s">
        <v>8221</v>
      </c>
      <c r="H852">
        <v>236</v>
      </c>
      <c r="P852" t="s">
        <v>8221</v>
      </c>
      <c r="Q852">
        <v>28000</v>
      </c>
      <c r="S852" t="s">
        <v>8219</v>
      </c>
      <c r="T852">
        <v>2500</v>
      </c>
    </row>
    <row r="853" spans="1:20" x14ac:dyDescent="0.3">
      <c r="A853" t="s">
        <v>8219</v>
      </c>
      <c r="B853">
        <v>44</v>
      </c>
      <c r="G853" t="s">
        <v>8221</v>
      </c>
      <c r="H853">
        <v>1</v>
      </c>
      <c r="P853" t="s">
        <v>8221</v>
      </c>
      <c r="Q853">
        <v>15000</v>
      </c>
      <c r="S853" t="s">
        <v>8219</v>
      </c>
      <c r="T853">
        <v>2000</v>
      </c>
    </row>
    <row r="854" spans="1:20" x14ac:dyDescent="0.3">
      <c r="A854" t="s">
        <v>8219</v>
      </c>
      <c r="B854">
        <v>246</v>
      </c>
      <c r="G854" t="s">
        <v>8221</v>
      </c>
      <c r="H854">
        <v>12</v>
      </c>
      <c r="P854" t="s">
        <v>8221</v>
      </c>
      <c r="Q854">
        <v>2000</v>
      </c>
      <c r="S854" t="s">
        <v>8219</v>
      </c>
      <c r="T854">
        <v>12000</v>
      </c>
    </row>
    <row r="855" spans="1:20" x14ac:dyDescent="0.3">
      <c r="A855" t="s">
        <v>8219</v>
      </c>
      <c r="B855">
        <v>120</v>
      </c>
      <c r="G855" t="s">
        <v>8221</v>
      </c>
      <c r="H855">
        <v>4</v>
      </c>
      <c r="P855" t="s">
        <v>8221</v>
      </c>
      <c r="Q855">
        <v>42000</v>
      </c>
      <c r="S855" t="s">
        <v>8219</v>
      </c>
      <c r="T855">
        <v>10000</v>
      </c>
    </row>
    <row r="856" spans="1:20" x14ac:dyDescent="0.3">
      <c r="A856" t="s">
        <v>8219</v>
      </c>
      <c r="B856">
        <v>26</v>
      </c>
      <c r="G856" t="s">
        <v>8221</v>
      </c>
      <c r="H856">
        <v>3</v>
      </c>
      <c r="P856" t="s">
        <v>8221</v>
      </c>
      <c r="Q856">
        <v>500</v>
      </c>
      <c r="S856" t="s">
        <v>8219</v>
      </c>
      <c r="T856">
        <v>500</v>
      </c>
    </row>
    <row r="857" spans="1:20" x14ac:dyDescent="0.3">
      <c r="A857" t="s">
        <v>8219</v>
      </c>
      <c r="B857">
        <v>45</v>
      </c>
      <c r="G857" t="s">
        <v>8221</v>
      </c>
      <c r="H857">
        <v>99</v>
      </c>
      <c r="P857" t="s">
        <v>8221</v>
      </c>
      <c r="Q857">
        <v>100000</v>
      </c>
      <c r="S857" t="s">
        <v>8219</v>
      </c>
      <c r="T857">
        <v>2500</v>
      </c>
    </row>
    <row r="858" spans="1:20" x14ac:dyDescent="0.3">
      <c r="A858" t="s">
        <v>8219</v>
      </c>
      <c r="B858">
        <v>20</v>
      </c>
      <c r="G858" t="s">
        <v>8221</v>
      </c>
      <c r="H858">
        <v>3</v>
      </c>
      <c r="P858" t="s">
        <v>8221</v>
      </c>
      <c r="Q858">
        <v>1000</v>
      </c>
      <c r="S858" t="s">
        <v>8219</v>
      </c>
      <c r="T858">
        <v>1000</v>
      </c>
    </row>
    <row r="859" spans="1:20" x14ac:dyDescent="0.3">
      <c r="A859" t="s">
        <v>8219</v>
      </c>
      <c r="B859">
        <v>47</v>
      </c>
      <c r="G859" t="s">
        <v>8221</v>
      </c>
      <c r="H859">
        <v>3</v>
      </c>
      <c r="P859" t="s">
        <v>8221</v>
      </c>
      <c r="Q859">
        <v>6000</v>
      </c>
      <c r="S859" t="s">
        <v>8219</v>
      </c>
      <c r="T859">
        <v>9072</v>
      </c>
    </row>
    <row r="860" spans="1:20" x14ac:dyDescent="0.3">
      <c r="A860" t="s">
        <v>8219</v>
      </c>
      <c r="B860">
        <v>13</v>
      </c>
      <c r="G860" t="s">
        <v>8221</v>
      </c>
      <c r="H860">
        <v>22</v>
      </c>
      <c r="P860" t="s">
        <v>8221</v>
      </c>
      <c r="Q860">
        <v>5000</v>
      </c>
      <c r="S860" t="s">
        <v>8219</v>
      </c>
      <c r="T860">
        <v>451</v>
      </c>
    </row>
    <row r="861" spans="1:20" x14ac:dyDescent="0.3">
      <c r="A861" t="s">
        <v>8219</v>
      </c>
      <c r="B861">
        <v>183</v>
      </c>
      <c r="G861" t="s">
        <v>8221</v>
      </c>
      <c r="H861">
        <v>4</v>
      </c>
      <c r="P861" t="s">
        <v>8221</v>
      </c>
      <c r="Q861">
        <v>80000</v>
      </c>
      <c r="S861" t="s">
        <v>8219</v>
      </c>
      <c r="T861">
        <v>6350</v>
      </c>
    </row>
    <row r="862" spans="1:20" x14ac:dyDescent="0.3">
      <c r="A862" t="s">
        <v>8219</v>
      </c>
      <c r="B862">
        <v>21</v>
      </c>
      <c r="G862" t="s">
        <v>8221</v>
      </c>
      <c r="H862">
        <v>534</v>
      </c>
      <c r="P862" t="s">
        <v>8221</v>
      </c>
      <c r="Q862">
        <v>50000</v>
      </c>
      <c r="S862" t="s">
        <v>8219</v>
      </c>
      <c r="T862">
        <v>1000</v>
      </c>
    </row>
    <row r="863" spans="1:20" x14ac:dyDescent="0.3">
      <c r="A863" t="s">
        <v>8219</v>
      </c>
      <c r="B863">
        <v>42</v>
      </c>
      <c r="G863" t="s">
        <v>8221</v>
      </c>
      <c r="H863">
        <v>12</v>
      </c>
      <c r="P863" t="s">
        <v>8221</v>
      </c>
      <c r="Q863">
        <v>1000</v>
      </c>
      <c r="S863" t="s">
        <v>8219</v>
      </c>
      <c r="T863">
        <v>900</v>
      </c>
    </row>
    <row r="864" spans="1:20" x14ac:dyDescent="0.3">
      <c r="A864" t="s">
        <v>8219</v>
      </c>
      <c r="B864">
        <v>54</v>
      </c>
      <c r="G864" t="s">
        <v>8221</v>
      </c>
      <c r="H864">
        <v>56</v>
      </c>
      <c r="P864" t="s">
        <v>8221</v>
      </c>
      <c r="Q864">
        <v>30000</v>
      </c>
      <c r="S864" t="s">
        <v>8219</v>
      </c>
      <c r="T864">
        <v>2500</v>
      </c>
    </row>
    <row r="865" spans="1:20" x14ac:dyDescent="0.3">
      <c r="A865" t="s">
        <v>8219</v>
      </c>
      <c r="B865">
        <v>38</v>
      </c>
      <c r="G865" t="s">
        <v>8221</v>
      </c>
      <c r="H865">
        <v>11</v>
      </c>
      <c r="P865" t="s">
        <v>8221</v>
      </c>
      <c r="Q865">
        <v>500000</v>
      </c>
      <c r="S865" t="s">
        <v>8219</v>
      </c>
      <c r="T865">
        <v>1500</v>
      </c>
    </row>
    <row r="866" spans="1:20" x14ac:dyDescent="0.3">
      <c r="A866" t="s">
        <v>8219</v>
      </c>
      <c r="B866">
        <v>64</v>
      </c>
      <c r="G866" t="s">
        <v>8221</v>
      </c>
      <c r="H866">
        <v>0</v>
      </c>
      <c r="P866" t="s">
        <v>8221</v>
      </c>
      <c r="Q866">
        <v>15000</v>
      </c>
      <c r="S866" t="s">
        <v>8219</v>
      </c>
      <c r="T866">
        <v>2000</v>
      </c>
    </row>
    <row r="867" spans="1:20" x14ac:dyDescent="0.3">
      <c r="A867" t="s">
        <v>8219</v>
      </c>
      <c r="B867">
        <v>13</v>
      </c>
      <c r="G867" t="s">
        <v>8221</v>
      </c>
      <c r="H867">
        <v>12</v>
      </c>
      <c r="P867" t="s">
        <v>8221</v>
      </c>
      <c r="Q867">
        <v>10500</v>
      </c>
      <c r="S867" t="s">
        <v>8219</v>
      </c>
      <c r="T867">
        <v>125</v>
      </c>
    </row>
    <row r="868" spans="1:20" x14ac:dyDescent="0.3">
      <c r="A868" t="s">
        <v>8219</v>
      </c>
      <c r="B868">
        <v>33</v>
      </c>
      <c r="G868" t="s">
        <v>8221</v>
      </c>
      <c r="H868">
        <v>5</v>
      </c>
      <c r="P868" t="s">
        <v>8221</v>
      </c>
      <c r="Q868">
        <v>2000</v>
      </c>
      <c r="S868" t="s">
        <v>8219</v>
      </c>
      <c r="T868">
        <v>3000</v>
      </c>
    </row>
    <row r="869" spans="1:20" x14ac:dyDescent="0.3">
      <c r="A869" t="s">
        <v>8219</v>
      </c>
      <c r="B869">
        <v>52</v>
      </c>
      <c r="G869" t="s">
        <v>8221</v>
      </c>
      <c r="H869">
        <v>24</v>
      </c>
      <c r="P869" t="s">
        <v>8221</v>
      </c>
      <c r="Q869">
        <v>35500</v>
      </c>
      <c r="S869" t="s">
        <v>8219</v>
      </c>
      <c r="T869">
        <v>1500</v>
      </c>
    </row>
    <row r="870" spans="1:20" x14ac:dyDescent="0.3">
      <c r="A870" t="s">
        <v>8219</v>
      </c>
      <c r="B870">
        <v>107</v>
      </c>
      <c r="G870" t="s">
        <v>8221</v>
      </c>
      <c r="H870">
        <v>89</v>
      </c>
      <c r="P870" t="s">
        <v>8221</v>
      </c>
      <c r="Q870">
        <v>15000</v>
      </c>
      <c r="S870" t="s">
        <v>8219</v>
      </c>
      <c r="T870">
        <v>1500</v>
      </c>
    </row>
    <row r="871" spans="1:20" x14ac:dyDescent="0.3">
      <c r="A871" t="s">
        <v>8219</v>
      </c>
      <c r="B871">
        <v>11</v>
      </c>
      <c r="G871" t="s">
        <v>8221</v>
      </c>
      <c r="H871">
        <v>1</v>
      </c>
      <c r="P871" t="s">
        <v>8221</v>
      </c>
      <c r="Q871">
        <v>5000</v>
      </c>
      <c r="S871" t="s">
        <v>8219</v>
      </c>
      <c r="T871">
        <v>600</v>
      </c>
    </row>
    <row r="872" spans="1:20" x14ac:dyDescent="0.3">
      <c r="A872" t="s">
        <v>8219</v>
      </c>
      <c r="B872">
        <v>34</v>
      </c>
      <c r="G872" t="s">
        <v>8221</v>
      </c>
      <c r="H872">
        <v>55</v>
      </c>
      <c r="P872" t="s">
        <v>8221</v>
      </c>
      <c r="Q872">
        <v>390000</v>
      </c>
      <c r="S872" t="s">
        <v>8219</v>
      </c>
      <c r="T872">
        <v>2550</v>
      </c>
    </row>
    <row r="873" spans="1:20" x14ac:dyDescent="0.3">
      <c r="A873" t="s">
        <v>8219</v>
      </c>
      <c r="B873">
        <v>75</v>
      </c>
      <c r="G873" t="s">
        <v>8221</v>
      </c>
      <c r="H873">
        <v>2</v>
      </c>
      <c r="P873" t="s">
        <v>8221</v>
      </c>
      <c r="Q873">
        <v>100</v>
      </c>
      <c r="S873" t="s">
        <v>8219</v>
      </c>
      <c r="T873">
        <v>3200</v>
      </c>
    </row>
    <row r="874" spans="1:20" x14ac:dyDescent="0.3">
      <c r="A874" t="s">
        <v>8219</v>
      </c>
      <c r="B874">
        <v>26</v>
      </c>
      <c r="G874" t="s">
        <v>8221</v>
      </c>
      <c r="H874">
        <v>0</v>
      </c>
      <c r="P874" t="s">
        <v>8221</v>
      </c>
      <c r="Q874">
        <v>2000</v>
      </c>
      <c r="S874" t="s">
        <v>8219</v>
      </c>
      <c r="T874">
        <v>1000</v>
      </c>
    </row>
    <row r="875" spans="1:20" x14ac:dyDescent="0.3">
      <c r="A875" t="s">
        <v>8219</v>
      </c>
      <c r="B875">
        <v>50</v>
      </c>
      <c r="G875" t="s">
        <v>8221</v>
      </c>
      <c r="H875">
        <v>4</v>
      </c>
      <c r="P875" t="s">
        <v>8221</v>
      </c>
      <c r="Q875">
        <v>50000</v>
      </c>
      <c r="S875" t="s">
        <v>8219</v>
      </c>
      <c r="T875">
        <v>2000</v>
      </c>
    </row>
    <row r="876" spans="1:20" x14ac:dyDescent="0.3">
      <c r="A876" t="s">
        <v>8219</v>
      </c>
      <c r="B876">
        <v>80</v>
      </c>
      <c r="G876" t="s">
        <v>8221</v>
      </c>
      <c r="H876">
        <v>6</v>
      </c>
      <c r="P876" t="s">
        <v>8221</v>
      </c>
      <c r="Q876">
        <v>45000</v>
      </c>
      <c r="S876" t="s">
        <v>8219</v>
      </c>
      <c r="T876">
        <v>5250</v>
      </c>
    </row>
    <row r="877" spans="1:20" x14ac:dyDescent="0.3">
      <c r="A877" t="s">
        <v>8219</v>
      </c>
      <c r="B877">
        <v>110</v>
      </c>
      <c r="G877" t="s">
        <v>8221</v>
      </c>
      <c r="H877">
        <v>4</v>
      </c>
      <c r="P877" t="s">
        <v>8221</v>
      </c>
      <c r="Q877">
        <v>30000</v>
      </c>
      <c r="S877" t="s">
        <v>8219</v>
      </c>
      <c r="T877">
        <v>6000</v>
      </c>
    </row>
    <row r="878" spans="1:20" x14ac:dyDescent="0.3">
      <c r="A878" t="s">
        <v>8219</v>
      </c>
      <c r="B878">
        <v>77</v>
      </c>
      <c r="G878" t="s">
        <v>8221</v>
      </c>
      <c r="H878">
        <v>4</v>
      </c>
      <c r="P878" t="s">
        <v>8221</v>
      </c>
      <c r="Q878">
        <v>372625</v>
      </c>
      <c r="S878" t="s">
        <v>8219</v>
      </c>
      <c r="T878">
        <v>5000</v>
      </c>
    </row>
    <row r="879" spans="1:20" x14ac:dyDescent="0.3">
      <c r="A879" t="s">
        <v>8219</v>
      </c>
      <c r="B879">
        <v>50</v>
      </c>
      <c r="G879" t="s">
        <v>8221</v>
      </c>
      <c r="H879">
        <v>2</v>
      </c>
      <c r="P879" t="s">
        <v>8221</v>
      </c>
      <c r="Q879">
        <v>250</v>
      </c>
      <c r="S879" t="s">
        <v>8219</v>
      </c>
      <c r="T879">
        <v>2500</v>
      </c>
    </row>
    <row r="880" spans="1:20" x14ac:dyDescent="0.3">
      <c r="A880" t="s">
        <v>8219</v>
      </c>
      <c r="B880">
        <v>145</v>
      </c>
      <c r="G880" t="s">
        <v>8221</v>
      </c>
      <c r="H880">
        <v>5</v>
      </c>
      <c r="P880" t="s">
        <v>8221</v>
      </c>
      <c r="Q880">
        <v>5000</v>
      </c>
      <c r="S880" t="s">
        <v>8219</v>
      </c>
      <c r="T880">
        <v>7500</v>
      </c>
    </row>
    <row r="881" spans="1:20" x14ac:dyDescent="0.3">
      <c r="A881" t="s">
        <v>8219</v>
      </c>
      <c r="B881">
        <v>29</v>
      </c>
      <c r="G881" t="s">
        <v>8221</v>
      </c>
      <c r="H881">
        <v>83</v>
      </c>
      <c r="P881" t="s">
        <v>8221</v>
      </c>
      <c r="Q881">
        <v>56000</v>
      </c>
      <c r="S881" t="s">
        <v>8219</v>
      </c>
      <c r="T881">
        <v>600</v>
      </c>
    </row>
    <row r="882" spans="1:20" x14ac:dyDescent="0.3">
      <c r="A882" t="s">
        <v>8219</v>
      </c>
      <c r="B882">
        <v>114</v>
      </c>
      <c r="G882" t="s">
        <v>8221</v>
      </c>
      <c r="H882">
        <v>57</v>
      </c>
      <c r="P882" t="s">
        <v>8221</v>
      </c>
      <c r="Q882">
        <v>75000</v>
      </c>
      <c r="S882" t="s">
        <v>8219</v>
      </c>
      <c r="T882">
        <v>15000</v>
      </c>
    </row>
    <row r="883" spans="1:20" x14ac:dyDescent="0.3">
      <c r="A883" t="s">
        <v>8219</v>
      </c>
      <c r="B883">
        <v>96</v>
      </c>
      <c r="G883" t="s">
        <v>8221</v>
      </c>
      <c r="H883">
        <v>311</v>
      </c>
      <c r="P883" t="s">
        <v>8221</v>
      </c>
      <c r="Q883">
        <v>300000</v>
      </c>
      <c r="S883" t="s">
        <v>8219</v>
      </c>
      <c r="T883">
        <v>10000</v>
      </c>
    </row>
    <row r="884" spans="1:20" x14ac:dyDescent="0.3">
      <c r="A884" t="s">
        <v>8219</v>
      </c>
      <c r="B884">
        <v>31</v>
      </c>
      <c r="G884" t="s">
        <v>8221</v>
      </c>
      <c r="H884">
        <v>2</v>
      </c>
      <c r="P884" t="s">
        <v>8221</v>
      </c>
      <c r="Q884">
        <v>3600</v>
      </c>
      <c r="S884" t="s">
        <v>8219</v>
      </c>
      <c r="T884">
        <v>650</v>
      </c>
    </row>
    <row r="885" spans="1:20" x14ac:dyDescent="0.3">
      <c r="A885" t="s">
        <v>8219</v>
      </c>
      <c r="B885">
        <v>4883</v>
      </c>
      <c r="G885" t="s">
        <v>8221</v>
      </c>
      <c r="H885">
        <v>16</v>
      </c>
      <c r="P885" t="s">
        <v>8221</v>
      </c>
      <c r="Q885">
        <v>10000</v>
      </c>
      <c r="S885" t="s">
        <v>8219</v>
      </c>
      <c r="T885">
        <v>250000</v>
      </c>
    </row>
    <row r="886" spans="1:20" x14ac:dyDescent="0.3">
      <c r="A886" t="s">
        <v>8219</v>
      </c>
      <c r="B886">
        <v>95</v>
      </c>
      <c r="G886" t="s">
        <v>8221</v>
      </c>
      <c r="H886">
        <v>9</v>
      </c>
      <c r="P886" t="s">
        <v>8221</v>
      </c>
      <c r="Q886">
        <v>28000</v>
      </c>
      <c r="S886" t="s">
        <v>8219</v>
      </c>
      <c r="T886">
        <v>6000</v>
      </c>
    </row>
    <row r="887" spans="1:20" x14ac:dyDescent="0.3">
      <c r="A887" t="s">
        <v>8219</v>
      </c>
      <c r="B887">
        <v>2478</v>
      </c>
      <c r="G887" t="s">
        <v>8221</v>
      </c>
      <c r="H887">
        <v>1</v>
      </c>
      <c r="P887" t="s">
        <v>8221</v>
      </c>
      <c r="Q887">
        <v>12000</v>
      </c>
      <c r="S887" t="s">
        <v>8219</v>
      </c>
      <c r="T887">
        <v>10000</v>
      </c>
    </row>
    <row r="888" spans="1:20" x14ac:dyDescent="0.3">
      <c r="A888" t="s">
        <v>8219</v>
      </c>
      <c r="B888">
        <v>1789</v>
      </c>
      <c r="G888" t="s">
        <v>8221</v>
      </c>
      <c r="H888">
        <v>12</v>
      </c>
      <c r="P888" t="s">
        <v>8221</v>
      </c>
      <c r="Q888">
        <v>1200</v>
      </c>
      <c r="S888" t="s">
        <v>8219</v>
      </c>
      <c r="T888">
        <v>40000</v>
      </c>
    </row>
    <row r="889" spans="1:20" x14ac:dyDescent="0.3">
      <c r="A889" t="s">
        <v>8219</v>
      </c>
      <c r="B889">
        <v>680</v>
      </c>
      <c r="G889" t="s">
        <v>8221</v>
      </c>
      <c r="H889">
        <v>0</v>
      </c>
      <c r="P889" t="s">
        <v>8221</v>
      </c>
      <c r="Q889">
        <v>15000</v>
      </c>
      <c r="S889" t="s">
        <v>8219</v>
      </c>
      <c r="T889">
        <v>100000</v>
      </c>
    </row>
    <row r="890" spans="1:20" x14ac:dyDescent="0.3">
      <c r="A890" t="s">
        <v>8219</v>
      </c>
      <c r="B890">
        <v>70</v>
      </c>
      <c r="G890" t="s">
        <v>8221</v>
      </c>
      <c r="H890">
        <v>20</v>
      </c>
      <c r="P890" t="s">
        <v>8221</v>
      </c>
      <c r="Q890">
        <v>5000</v>
      </c>
      <c r="S890" t="s">
        <v>8219</v>
      </c>
      <c r="T890">
        <v>7500</v>
      </c>
    </row>
    <row r="891" spans="1:20" x14ac:dyDescent="0.3">
      <c r="A891" t="s">
        <v>8219</v>
      </c>
      <c r="B891">
        <v>23</v>
      </c>
      <c r="G891" t="s">
        <v>8221</v>
      </c>
      <c r="H891">
        <v>16</v>
      </c>
      <c r="P891" t="s">
        <v>8221</v>
      </c>
      <c r="Q891">
        <v>3250</v>
      </c>
      <c r="S891" t="s">
        <v>8219</v>
      </c>
      <c r="T891">
        <v>800</v>
      </c>
    </row>
    <row r="892" spans="1:20" x14ac:dyDescent="0.3">
      <c r="A892" t="s">
        <v>8219</v>
      </c>
      <c r="B892">
        <v>4245</v>
      </c>
      <c r="G892" t="s">
        <v>8221</v>
      </c>
      <c r="H892">
        <v>33</v>
      </c>
      <c r="P892" t="s">
        <v>8221</v>
      </c>
      <c r="Q892">
        <v>22000</v>
      </c>
      <c r="S892" t="s">
        <v>8219</v>
      </c>
      <c r="T892">
        <v>100000</v>
      </c>
    </row>
    <row r="893" spans="1:20" x14ac:dyDescent="0.3">
      <c r="A893" t="s">
        <v>8219</v>
      </c>
      <c r="B893">
        <v>943</v>
      </c>
      <c r="G893" t="s">
        <v>8221</v>
      </c>
      <c r="H893">
        <v>2</v>
      </c>
      <c r="P893" t="s">
        <v>8221</v>
      </c>
      <c r="Q893">
        <v>15000</v>
      </c>
      <c r="S893" t="s">
        <v>8219</v>
      </c>
      <c r="T893">
        <v>50000</v>
      </c>
    </row>
    <row r="894" spans="1:20" x14ac:dyDescent="0.3">
      <c r="A894" t="s">
        <v>8219</v>
      </c>
      <c r="B894">
        <v>1876</v>
      </c>
      <c r="G894" t="s">
        <v>8221</v>
      </c>
      <c r="H894">
        <v>6</v>
      </c>
      <c r="P894" t="s">
        <v>8221</v>
      </c>
      <c r="Q894">
        <v>25000</v>
      </c>
      <c r="S894" t="s">
        <v>8219</v>
      </c>
      <c r="T894">
        <v>48000</v>
      </c>
    </row>
    <row r="895" spans="1:20" x14ac:dyDescent="0.3">
      <c r="A895" t="s">
        <v>8219</v>
      </c>
      <c r="B895">
        <v>834</v>
      </c>
      <c r="G895" t="s">
        <v>8221</v>
      </c>
      <c r="H895">
        <v>0</v>
      </c>
      <c r="P895" t="s">
        <v>8221</v>
      </c>
      <c r="Q895">
        <v>15000</v>
      </c>
      <c r="S895" t="s">
        <v>8219</v>
      </c>
      <c r="T895">
        <v>50000</v>
      </c>
    </row>
    <row r="896" spans="1:20" x14ac:dyDescent="0.3">
      <c r="A896" t="s">
        <v>8219</v>
      </c>
      <c r="B896">
        <v>682</v>
      </c>
      <c r="G896" t="s">
        <v>8221</v>
      </c>
      <c r="H896">
        <v>3</v>
      </c>
      <c r="P896" t="s">
        <v>8221</v>
      </c>
      <c r="Q896">
        <v>25000</v>
      </c>
      <c r="S896" t="s">
        <v>8219</v>
      </c>
      <c r="T896">
        <v>35000</v>
      </c>
    </row>
    <row r="897" spans="1:20" x14ac:dyDescent="0.3">
      <c r="A897" t="s">
        <v>8219</v>
      </c>
      <c r="B897">
        <v>147</v>
      </c>
      <c r="G897" t="s">
        <v>8221</v>
      </c>
      <c r="H897">
        <v>0</v>
      </c>
      <c r="P897" t="s">
        <v>8221</v>
      </c>
      <c r="Q897">
        <v>8000</v>
      </c>
      <c r="S897" t="s">
        <v>8219</v>
      </c>
      <c r="T897">
        <v>15000</v>
      </c>
    </row>
    <row r="898" spans="1:20" x14ac:dyDescent="0.3">
      <c r="A898" t="s">
        <v>8219</v>
      </c>
      <c r="B898">
        <v>415</v>
      </c>
      <c r="G898" t="s">
        <v>8221</v>
      </c>
      <c r="H898">
        <v>3</v>
      </c>
      <c r="P898" t="s">
        <v>8221</v>
      </c>
      <c r="Q898">
        <v>3000</v>
      </c>
      <c r="S898" t="s">
        <v>8219</v>
      </c>
      <c r="T898">
        <v>50000</v>
      </c>
    </row>
    <row r="899" spans="1:20" x14ac:dyDescent="0.3">
      <c r="A899" t="s">
        <v>8219</v>
      </c>
      <c r="B899">
        <v>290</v>
      </c>
      <c r="G899" t="s">
        <v>8221</v>
      </c>
      <c r="H899">
        <v>13</v>
      </c>
      <c r="P899" t="s">
        <v>8221</v>
      </c>
      <c r="Q899">
        <v>15000</v>
      </c>
      <c r="S899" t="s">
        <v>8219</v>
      </c>
      <c r="T899">
        <v>42000</v>
      </c>
    </row>
    <row r="900" spans="1:20" x14ac:dyDescent="0.3">
      <c r="A900" t="s">
        <v>8219</v>
      </c>
      <c r="B900">
        <v>365</v>
      </c>
      <c r="G900" t="s">
        <v>8221</v>
      </c>
      <c r="H900">
        <v>6</v>
      </c>
      <c r="P900" t="s">
        <v>8221</v>
      </c>
      <c r="Q900">
        <v>60000</v>
      </c>
      <c r="S900" t="s">
        <v>8219</v>
      </c>
      <c r="T900">
        <v>60000</v>
      </c>
    </row>
    <row r="901" spans="1:20" x14ac:dyDescent="0.3">
      <c r="A901" t="s">
        <v>8219</v>
      </c>
      <c r="B901">
        <v>660</v>
      </c>
      <c r="G901" t="s">
        <v>8221</v>
      </c>
      <c r="H901">
        <v>1</v>
      </c>
      <c r="P901" t="s">
        <v>8221</v>
      </c>
      <c r="Q901">
        <v>20000</v>
      </c>
      <c r="S901" t="s">
        <v>8219</v>
      </c>
      <c r="T901">
        <v>30000</v>
      </c>
    </row>
    <row r="902" spans="1:20" x14ac:dyDescent="0.3">
      <c r="A902" t="s">
        <v>8219</v>
      </c>
      <c r="B902">
        <v>1356</v>
      </c>
      <c r="G902" t="s">
        <v>8221</v>
      </c>
      <c r="H902">
        <v>0</v>
      </c>
      <c r="P902" t="s">
        <v>8221</v>
      </c>
      <c r="Q902">
        <v>1000</v>
      </c>
      <c r="S902" t="s">
        <v>8219</v>
      </c>
      <c r="T902">
        <v>7000</v>
      </c>
    </row>
    <row r="903" spans="1:20" x14ac:dyDescent="0.3">
      <c r="A903" t="s">
        <v>8219</v>
      </c>
      <c r="B903">
        <v>424</v>
      </c>
      <c r="G903" t="s">
        <v>8221</v>
      </c>
      <c r="H903">
        <v>5</v>
      </c>
      <c r="P903" t="s">
        <v>8221</v>
      </c>
      <c r="Q903">
        <v>25000</v>
      </c>
      <c r="S903" t="s">
        <v>8219</v>
      </c>
      <c r="T903">
        <v>10000</v>
      </c>
    </row>
    <row r="904" spans="1:20" x14ac:dyDescent="0.3">
      <c r="A904" t="s">
        <v>8219</v>
      </c>
      <c r="B904">
        <v>33</v>
      </c>
      <c r="G904" t="s">
        <v>8221</v>
      </c>
      <c r="H904">
        <v>0</v>
      </c>
      <c r="P904" t="s">
        <v>8221</v>
      </c>
      <c r="Q904">
        <v>3000</v>
      </c>
      <c r="S904" t="s">
        <v>8219</v>
      </c>
      <c r="T904">
        <v>70000</v>
      </c>
    </row>
    <row r="905" spans="1:20" x14ac:dyDescent="0.3">
      <c r="A905" t="s">
        <v>8219</v>
      </c>
      <c r="B905">
        <v>1633</v>
      </c>
      <c r="G905" t="s">
        <v>8221</v>
      </c>
      <c r="H905">
        <v>36</v>
      </c>
      <c r="P905" t="s">
        <v>8221</v>
      </c>
      <c r="Q905">
        <v>16870</v>
      </c>
      <c r="S905" t="s">
        <v>8219</v>
      </c>
      <c r="T905">
        <v>10000</v>
      </c>
    </row>
    <row r="906" spans="1:20" x14ac:dyDescent="0.3">
      <c r="A906" t="s">
        <v>8219</v>
      </c>
      <c r="B906">
        <v>306</v>
      </c>
      <c r="G906" t="s">
        <v>8221</v>
      </c>
      <c r="H906">
        <v>1</v>
      </c>
      <c r="P906" t="s">
        <v>8221</v>
      </c>
      <c r="Q906">
        <v>6000</v>
      </c>
      <c r="S906" t="s">
        <v>8219</v>
      </c>
      <c r="T906">
        <v>10000</v>
      </c>
    </row>
    <row r="907" spans="1:20" x14ac:dyDescent="0.3">
      <c r="A907" t="s">
        <v>8219</v>
      </c>
      <c r="B907">
        <v>205</v>
      </c>
      <c r="G907" t="s">
        <v>8221</v>
      </c>
      <c r="H907">
        <v>1</v>
      </c>
      <c r="P907" t="s">
        <v>8221</v>
      </c>
      <c r="Q907">
        <v>500</v>
      </c>
      <c r="S907" t="s">
        <v>8219</v>
      </c>
      <c r="T907">
        <v>19000</v>
      </c>
    </row>
    <row r="908" spans="1:20" x14ac:dyDescent="0.3">
      <c r="A908" t="s">
        <v>8219</v>
      </c>
      <c r="B908">
        <v>1281</v>
      </c>
      <c r="G908" t="s">
        <v>8221</v>
      </c>
      <c r="H908">
        <v>1</v>
      </c>
      <c r="P908" t="s">
        <v>8221</v>
      </c>
      <c r="Q908">
        <v>60000</v>
      </c>
      <c r="S908" t="s">
        <v>8219</v>
      </c>
      <c r="T908">
        <v>89200</v>
      </c>
    </row>
    <row r="909" spans="1:20" x14ac:dyDescent="0.3">
      <c r="A909" t="s">
        <v>8219</v>
      </c>
      <c r="B909">
        <v>103</v>
      </c>
      <c r="G909" t="s">
        <v>8221</v>
      </c>
      <c r="H909">
        <v>9</v>
      </c>
      <c r="P909" t="s">
        <v>8221</v>
      </c>
      <c r="Q909">
        <v>25000</v>
      </c>
      <c r="S909" t="s">
        <v>8219</v>
      </c>
      <c r="T909">
        <v>5000</v>
      </c>
    </row>
    <row r="910" spans="1:20" x14ac:dyDescent="0.3">
      <c r="A910" t="s">
        <v>8219</v>
      </c>
      <c r="B910">
        <v>1513</v>
      </c>
      <c r="G910" t="s">
        <v>8221</v>
      </c>
      <c r="H910">
        <v>1</v>
      </c>
      <c r="P910" t="s">
        <v>8221</v>
      </c>
      <c r="Q910">
        <v>3500</v>
      </c>
      <c r="S910" t="s">
        <v>8219</v>
      </c>
      <c r="T910">
        <v>100000</v>
      </c>
    </row>
    <row r="911" spans="1:20" x14ac:dyDescent="0.3">
      <c r="A911" t="s">
        <v>8219</v>
      </c>
      <c r="B911">
        <v>405</v>
      </c>
      <c r="G911" t="s">
        <v>8221</v>
      </c>
      <c r="H911">
        <v>0</v>
      </c>
      <c r="P911" t="s">
        <v>8221</v>
      </c>
      <c r="Q911">
        <v>20000</v>
      </c>
      <c r="S911" t="s">
        <v>8219</v>
      </c>
      <c r="T911">
        <v>20000</v>
      </c>
    </row>
    <row r="912" spans="1:20" x14ac:dyDescent="0.3">
      <c r="A912" t="s">
        <v>8219</v>
      </c>
      <c r="B912">
        <v>510</v>
      </c>
      <c r="G912" t="s">
        <v>8221</v>
      </c>
      <c r="H912">
        <v>1</v>
      </c>
      <c r="P912" t="s">
        <v>8221</v>
      </c>
      <c r="Q912">
        <v>50000</v>
      </c>
      <c r="S912" t="s">
        <v>8219</v>
      </c>
      <c r="T912">
        <v>50000</v>
      </c>
    </row>
    <row r="913" spans="1:20" x14ac:dyDescent="0.3">
      <c r="A913" t="s">
        <v>8219</v>
      </c>
      <c r="B913">
        <v>1887</v>
      </c>
      <c r="G913" t="s">
        <v>8221</v>
      </c>
      <c r="H913">
        <v>1</v>
      </c>
      <c r="P913" t="s">
        <v>8221</v>
      </c>
      <c r="Q913">
        <v>35000</v>
      </c>
      <c r="S913" t="s">
        <v>8219</v>
      </c>
      <c r="T913">
        <v>20000</v>
      </c>
    </row>
    <row r="914" spans="1:20" x14ac:dyDescent="0.3">
      <c r="A914" t="s">
        <v>8219</v>
      </c>
      <c r="B914">
        <v>701</v>
      </c>
      <c r="G914" t="s">
        <v>8221</v>
      </c>
      <c r="H914">
        <v>4</v>
      </c>
      <c r="P914" t="s">
        <v>8221</v>
      </c>
      <c r="Q914">
        <v>140000</v>
      </c>
      <c r="S914" t="s">
        <v>8219</v>
      </c>
      <c r="T914">
        <v>5000</v>
      </c>
    </row>
    <row r="915" spans="1:20" x14ac:dyDescent="0.3">
      <c r="A915" t="s">
        <v>8219</v>
      </c>
      <c r="B915">
        <v>3863</v>
      </c>
      <c r="G915" t="s">
        <v>8221</v>
      </c>
      <c r="H915">
        <v>2</v>
      </c>
      <c r="P915" t="s">
        <v>8221</v>
      </c>
      <c r="Q915">
        <v>3000</v>
      </c>
      <c r="S915" t="s">
        <v>8219</v>
      </c>
      <c r="T915">
        <v>400000</v>
      </c>
    </row>
    <row r="916" spans="1:20" x14ac:dyDescent="0.3">
      <c r="A916" t="s">
        <v>8219</v>
      </c>
      <c r="B916">
        <v>238</v>
      </c>
      <c r="G916" t="s">
        <v>8221</v>
      </c>
      <c r="H916">
        <v>2</v>
      </c>
      <c r="P916" t="s">
        <v>8221</v>
      </c>
      <c r="Q916">
        <v>100000</v>
      </c>
      <c r="S916" t="s">
        <v>8219</v>
      </c>
      <c r="T916">
        <v>2500</v>
      </c>
    </row>
    <row r="917" spans="1:20" x14ac:dyDescent="0.3">
      <c r="A917" t="s">
        <v>8219</v>
      </c>
      <c r="B917">
        <v>2051</v>
      </c>
      <c r="G917" t="s">
        <v>8221</v>
      </c>
      <c r="H917">
        <v>2</v>
      </c>
      <c r="P917" t="s">
        <v>8221</v>
      </c>
      <c r="Q917">
        <v>14000</v>
      </c>
      <c r="S917" t="s">
        <v>8219</v>
      </c>
      <c r="T917">
        <v>198000</v>
      </c>
    </row>
    <row r="918" spans="1:20" x14ac:dyDescent="0.3">
      <c r="A918" t="s">
        <v>8219</v>
      </c>
      <c r="B918">
        <v>402</v>
      </c>
      <c r="G918" t="s">
        <v>8221</v>
      </c>
      <c r="H918">
        <v>0</v>
      </c>
      <c r="P918" t="s">
        <v>8221</v>
      </c>
      <c r="Q918">
        <v>10000</v>
      </c>
      <c r="S918" t="s">
        <v>8219</v>
      </c>
      <c r="T918">
        <v>20000</v>
      </c>
    </row>
    <row r="919" spans="1:20" x14ac:dyDescent="0.3">
      <c r="A919" t="s">
        <v>8219</v>
      </c>
      <c r="B919">
        <v>253</v>
      </c>
      <c r="G919" t="s">
        <v>8221</v>
      </c>
      <c r="H919">
        <v>2</v>
      </c>
      <c r="P919" t="s">
        <v>8221</v>
      </c>
      <c r="Q919">
        <v>20000</v>
      </c>
      <c r="S919" t="s">
        <v>8219</v>
      </c>
      <c r="T919">
        <v>16000</v>
      </c>
    </row>
    <row r="920" spans="1:20" x14ac:dyDescent="0.3">
      <c r="A920" t="s">
        <v>8219</v>
      </c>
      <c r="B920">
        <v>473</v>
      </c>
      <c r="G920" t="s">
        <v>8221</v>
      </c>
      <c r="H920">
        <v>4</v>
      </c>
      <c r="P920" t="s">
        <v>8221</v>
      </c>
      <c r="Q920">
        <v>250000</v>
      </c>
      <c r="S920" t="s">
        <v>8219</v>
      </c>
      <c r="T920">
        <v>4000</v>
      </c>
    </row>
    <row r="921" spans="1:20" x14ac:dyDescent="0.3">
      <c r="A921" t="s">
        <v>8219</v>
      </c>
      <c r="B921">
        <v>821</v>
      </c>
      <c r="G921" t="s">
        <v>8221</v>
      </c>
      <c r="H921">
        <v>2</v>
      </c>
      <c r="P921" t="s">
        <v>8221</v>
      </c>
      <c r="Q921">
        <v>117000</v>
      </c>
      <c r="S921" t="s">
        <v>8219</v>
      </c>
      <c r="T921">
        <v>50000</v>
      </c>
    </row>
    <row r="922" spans="1:20" x14ac:dyDescent="0.3">
      <c r="A922" t="s">
        <v>8219</v>
      </c>
      <c r="B922">
        <v>388</v>
      </c>
      <c r="G922" t="s">
        <v>8221</v>
      </c>
      <c r="H922">
        <v>0</v>
      </c>
      <c r="P922" t="s">
        <v>8221</v>
      </c>
      <c r="Q922">
        <v>8000</v>
      </c>
      <c r="S922" t="s">
        <v>8219</v>
      </c>
      <c r="T922">
        <v>50000</v>
      </c>
    </row>
    <row r="923" spans="1:20" x14ac:dyDescent="0.3">
      <c r="A923" t="s">
        <v>8219</v>
      </c>
      <c r="B923">
        <v>813</v>
      </c>
      <c r="G923" t="s">
        <v>8221</v>
      </c>
      <c r="H923">
        <v>1</v>
      </c>
      <c r="P923" t="s">
        <v>8221</v>
      </c>
      <c r="Q923">
        <v>15000</v>
      </c>
      <c r="S923" t="s">
        <v>8219</v>
      </c>
      <c r="T923">
        <v>200000</v>
      </c>
    </row>
    <row r="924" spans="1:20" x14ac:dyDescent="0.3">
      <c r="A924" t="s">
        <v>8219</v>
      </c>
      <c r="B924">
        <v>1945</v>
      </c>
      <c r="G924" t="s">
        <v>8221</v>
      </c>
      <c r="H924">
        <v>0</v>
      </c>
      <c r="P924" t="s">
        <v>8221</v>
      </c>
      <c r="Q924">
        <v>10000</v>
      </c>
      <c r="S924" t="s">
        <v>8219</v>
      </c>
      <c r="T924">
        <v>50000</v>
      </c>
    </row>
    <row r="925" spans="1:20" x14ac:dyDescent="0.3">
      <c r="A925" t="s">
        <v>8219</v>
      </c>
      <c r="B925">
        <v>1637</v>
      </c>
      <c r="G925" t="s">
        <v>8221</v>
      </c>
      <c r="H925">
        <v>2</v>
      </c>
      <c r="P925" t="s">
        <v>8221</v>
      </c>
      <c r="Q925">
        <v>5000</v>
      </c>
      <c r="S925" t="s">
        <v>8219</v>
      </c>
      <c r="T925">
        <v>55000</v>
      </c>
    </row>
    <row r="926" spans="1:20" x14ac:dyDescent="0.3">
      <c r="A926" t="s">
        <v>8219</v>
      </c>
      <c r="B926">
        <v>1375</v>
      </c>
      <c r="G926" t="s">
        <v>8221</v>
      </c>
      <c r="H926">
        <v>7</v>
      </c>
      <c r="P926" t="s">
        <v>8221</v>
      </c>
      <c r="Q926">
        <v>11000</v>
      </c>
      <c r="S926" t="s">
        <v>8219</v>
      </c>
      <c r="T926">
        <v>50000</v>
      </c>
    </row>
    <row r="927" spans="1:20" x14ac:dyDescent="0.3">
      <c r="A927" t="s">
        <v>8219</v>
      </c>
      <c r="B927">
        <v>17</v>
      </c>
      <c r="G927" t="s">
        <v>8221</v>
      </c>
      <c r="H927">
        <v>5</v>
      </c>
      <c r="P927" t="s">
        <v>8221</v>
      </c>
      <c r="Q927">
        <v>110000</v>
      </c>
      <c r="S927" t="s">
        <v>8219</v>
      </c>
      <c r="T927">
        <v>500</v>
      </c>
    </row>
    <row r="928" spans="1:20" x14ac:dyDescent="0.3">
      <c r="A928" t="s">
        <v>8219</v>
      </c>
      <c r="B928">
        <v>354</v>
      </c>
      <c r="G928" t="s">
        <v>8221</v>
      </c>
      <c r="H928">
        <v>0</v>
      </c>
      <c r="P928" t="s">
        <v>8221</v>
      </c>
      <c r="Q928">
        <v>10000</v>
      </c>
      <c r="S928" t="s">
        <v>8219</v>
      </c>
      <c r="T928">
        <v>50000</v>
      </c>
    </row>
    <row r="929" spans="1:20" x14ac:dyDescent="0.3">
      <c r="A929" t="s">
        <v>8219</v>
      </c>
      <c r="B929">
        <v>191</v>
      </c>
      <c r="G929" t="s">
        <v>8221</v>
      </c>
      <c r="H929">
        <v>0</v>
      </c>
      <c r="P929" t="s">
        <v>8221</v>
      </c>
      <c r="Q929">
        <v>35000</v>
      </c>
      <c r="S929" t="s">
        <v>8219</v>
      </c>
      <c r="T929">
        <v>30000</v>
      </c>
    </row>
    <row r="930" spans="1:20" x14ac:dyDescent="0.3">
      <c r="A930" t="s">
        <v>8219</v>
      </c>
      <c r="B930">
        <v>303</v>
      </c>
      <c r="G930" t="s">
        <v>8221</v>
      </c>
      <c r="H930">
        <v>0</v>
      </c>
      <c r="P930" t="s">
        <v>8221</v>
      </c>
      <c r="Q930">
        <v>7000</v>
      </c>
      <c r="S930" t="s">
        <v>8219</v>
      </c>
      <c r="T930">
        <v>50000</v>
      </c>
    </row>
    <row r="931" spans="1:20" x14ac:dyDescent="0.3">
      <c r="A931" t="s">
        <v>8219</v>
      </c>
      <c r="B931">
        <v>137</v>
      </c>
      <c r="G931" t="s">
        <v>8221</v>
      </c>
      <c r="H931">
        <v>2</v>
      </c>
      <c r="P931" t="s">
        <v>8221</v>
      </c>
      <c r="Q931">
        <v>5000</v>
      </c>
      <c r="S931" t="s">
        <v>8219</v>
      </c>
      <c r="T931">
        <v>10000</v>
      </c>
    </row>
    <row r="932" spans="1:20" x14ac:dyDescent="0.3">
      <c r="A932" t="s">
        <v>8219</v>
      </c>
      <c r="B932">
        <v>41</v>
      </c>
      <c r="G932" t="s">
        <v>8221</v>
      </c>
      <c r="H932">
        <v>0</v>
      </c>
      <c r="P932" t="s">
        <v>8221</v>
      </c>
      <c r="Q932">
        <v>42850</v>
      </c>
      <c r="S932" t="s">
        <v>8219</v>
      </c>
      <c r="T932">
        <v>1570.79</v>
      </c>
    </row>
    <row r="933" spans="1:20" x14ac:dyDescent="0.3">
      <c r="A933" t="s">
        <v>8219</v>
      </c>
      <c r="B933">
        <v>398</v>
      </c>
      <c r="G933" t="s">
        <v>8221</v>
      </c>
      <c r="H933">
        <v>0</v>
      </c>
      <c r="P933" t="s">
        <v>8221</v>
      </c>
      <c r="Q933">
        <v>20000</v>
      </c>
      <c r="S933" t="s">
        <v>8219</v>
      </c>
      <c r="T933">
        <v>50000</v>
      </c>
    </row>
    <row r="934" spans="1:20" x14ac:dyDescent="0.3">
      <c r="A934" t="s">
        <v>8219</v>
      </c>
      <c r="B934">
        <v>1737</v>
      </c>
      <c r="G934" t="s">
        <v>8221</v>
      </c>
      <c r="H934">
        <v>28</v>
      </c>
      <c r="P934" t="s">
        <v>8221</v>
      </c>
      <c r="Q934">
        <v>95000</v>
      </c>
      <c r="S934" t="s">
        <v>8219</v>
      </c>
      <c r="T934">
        <v>30000</v>
      </c>
    </row>
    <row r="935" spans="1:20" x14ac:dyDescent="0.3">
      <c r="A935" t="s">
        <v>8219</v>
      </c>
      <c r="B935">
        <v>971</v>
      </c>
      <c r="G935" t="s">
        <v>8221</v>
      </c>
      <c r="H935">
        <v>2</v>
      </c>
      <c r="P935" t="s">
        <v>8221</v>
      </c>
      <c r="Q935">
        <v>50000</v>
      </c>
      <c r="S935" t="s">
        <v>8219</v>
      </c>
      <c r="T935">
        <v>50000</v>
      </c>
    </row>
    <row r="936" spans="1:20" x14ac:dyDescent="0.3">
      <c r="A936" t="s">
        <v>8219</v>
      </c>
      <c r="B936">
        <v>183</v>
      </c>
      <c r="G936" t="s">
        <v>8221</v>
      </c>
      <c r="H936">
        <v>0</v>
      </c>
      <c r="P936" t="s">
        <v>8221</v>
      </c>
      <c r="Q936">
        <v>100000</v>
      </c>
      <c r="S936" t="s">
        <v>8219</v>
      </c>
      <c r="T936">
        <v>5000</v>
      </c>
    </row>
    <row r="937" spans="1:20" x14ac:dyDescent="0.3">
      <c r="A937" t="s">
        <v>8219</v>
      </c>
      <c r="B937">
        <v>4562</v>
      </c>
      <c r="G937" t="s">
        <v>8221</v>
      </c>
      <c r="H937">
        <v>0</v>
      </c>
      <c r="P937" t="s">
        <v>8221</v>
      </c>
      <c r="Q937">
        <v>1150</v>
      </c>
      <c r="S937" t="s">
        <v>8219</v>
      </c>
      <c r="T937">
        <v>160000</v>
      </c>
    </row>
    <row r="938" spans="1:20" x14ac:dyDescent="0.3">
      <c r="A938" t="s">
        <v>8219</v>
      </c>
      <c r="B938">
        <v>26457</v>
      </c>
      <c r="G938" t="s">
        <v>8221</v>
      </c>
      <c r="H938">
        <v>0</v>
      </c>
      <c r="P938" t="s">
        <v>8221</v>
      </c>
      <c r="Q938">
        <v>180000</v>
      </c>
      <c r="S938" t="s">
        <v>8219</v>
      </c>
      <c r="T938">
        <v>30000</v>
      </c>
    </row>
    <row r="939" spans="1:20" x14ac:dyDescent="0.3">
      <c r="A939" t="s">
        <v>8219</v>
      </c>
      <c r="B939">
        <v>162</v>
      </c>
      <c r="G939" t="s">
        <v>8221</v>
      </c>
      <c r="H939">
        <v>4</v>
      </c>
      <c r="P939" t="s">
        <v>8221</v>
      </c>
      <c r="Q939">
        <v>12000</v>
      </c>
      <c r="S939" t="s">
        <v>8219</v>
      </c>
      <c r="T939">
        <v>7200</v>
      </c>
    </row>
    <row r="940" spans="1:20" x14ac:dyDescent="0.3">
      <c r="A940" t="s">
        <v>8219</v>
      </c>
      <c r="B940">
        <v>479</v>
      </c>
      <c r="G940" t="s">
        <v>8221</v>
      </c>
      <c r="H940">
        <v>12</v>
      </c>
      <c r="P940" t="s">
        <v>8221</v>
      </c>
      <c r="Q940">
        <v>5000</v>
      </c>
      <c r="S940" t="s">
        <v>8219</v>
      </c>
      <c r="T940">
        <v>10000</v>
      </c>
    </row>
    <row r="941" spans="1:20" x14ac:dyDescent="0.3">
      <c r="A941" t="s">
        <v>8219</v>
      </c>
      <c r="B941">
        <v>426</v>
      </c>
      <c r="G941" t="s">
        <v>8221</v>
      </c>
      <c r="H941">
        <v>0</v>
      </c>
      <c r="P941" t="s">
        <v>8221</v>
      </c>
      <c r="Q941">
        <v>22000</v>
      </c>
      <c r="S941" t="s">
        <v>8219</v>
      </c>
      <c r="T941">
        <v>25000</v>
      </c>
    </row>
    <row r="942" spans="1:20" x14ac:dyDescent="0.3">
      <c r="A942" t="s">
        <v>8219</v>
      </c>
      <c r="B942">
        <v>450</v>
      </c>
      <c r="G942" t="s">
        <v>8221</v>
      </c>
      <c r="H942">
        <v>33</v>
      </c>
      <c r="P942" t="s">
        <v>8221</v>
      </c>
      <c r="Q942">
        <v>18000</v>
      </c>
      <c r="S942" t="s">
        <v>8219</v>
      </c>
      <c r="T942">
        <v>65000</v>
      </c>
    </row>
    <row r="943" spans="1:20" x14ac:dyDescent="0.3">
      <c r="A943" t="s">
        <v>8219</v>
      </c>
      <c r="B943">
        <v>1780</v>
      </c>
      <c r="G943" t="s">
        <v>8221</v>
      </c>
      <c r="H943">
        <v>0</v>
      </c>
      <c r="P943" t="s">
        <v>8221</v>
      </c>
      <c r="Q943">
        <v>5000</v>
      </c>
      <c r="S943" t="s">
        <v>8219</v>
      </c>
      <c r="T943">
        <v>40000</v>
      </c>
    </row>
    <row r="944" spans="1:20" x14ac:dyDescent="0.3">
      <c r="A944" t="s">
        <v>8219</v>
      </c>
      <c r="B944">
        <v>122</v>
      </c>
      <c r="G944" t="s">
        <v>8221</v>
      </c>
      <c r="H944">
        <v>4</v>
      </c>
      <c r="P944" t="s">
        <v>8221</v>
      </c>
      <c r="Q944">
        <v>150000</v>
      </c>
      <c r="S944" t="s">
        <v>8219</v>
      </c>
      <c r="T944">
        <v>1500</v>
      </c>
    </row>
    <row r="945" spans="1:20" x14ac:dyDescent="0.3">
      <c r="A945" t="s">
        <v>8219</v>
      </c>
      <c r="B945">
        <v>95</v>
      </c>
      <c r="G945" t="s">
        <v>8221</v>
      </c>
      <c r="H945">
        <v>0</v>
      </c>
      <c r="P945" t="s">
        <v>8221</v>
      </c>
      <c r="Q945">
        <v>100000</v>
      </c>
      <c r="S945" t="s">
        <v>8219</v>
      </c>
      <c r="T945">
        <v>5000</v>
      </c>
    </row>
    <row r="946" spans="1:20" x14ac:dyDescent="0.3">
      <c r="A946" t="s">
        <v>8219</v>
      </c>
      <c r="B946">
        <v>325</v>
      </c>
      <c r="G946" t="s">
        <v>8221</v>
      </c>
      <c r="H946">
        <v>11</v>
      </c>
      <c r="P946" t="s">
        <v>8221</v>
      </c>
      <c r="Q946">
        <v>5000</v>
      </c>
      <c r="S946" t="s">
        <v>8219</v>
      </c>
      <c r="T946">
        <v>100000</v>
      </c>
    </row>
    <row r="947" spans="1:20" x14ac:dyDescent="0.3">
      <c r="A947" t="s">
        <v>8219</v>
      </c>
      <c r="B947">
        <v>353</v>
      </c>
      <c r="G947" t="s">
        <v>8221</v>
      </c>
      <c r="H947">
        <v>1</v>
      </c>
      <c r="P947" t="s">
        <v>8221</v>
      </c>
      <c r="Q947">
        <v>90000</v>
      </c>
      <c r="S947" t="s">
        <v>8219</v>
      </c>
      <c r="T947">
        <v>100000</v>
      </c>
    </row>
    <row r="948" spans="1:20" x14ac:dyDescent="0.3">
      <c r="A948" t="s">
        <v>8219</v>
      </c>
      <c r="B948">
        <v>105</v>
      </c>
      <c r="G948" t="s">
        <v>8221</v>
      </c>
      <c r="H948">
        <v>5</v>
      </c>
      <c r="P948" t="s">
        <v>8221</v>
      </c>
      <c r="Q948">
        <v>1000</v>
      </c>
      <c r="S948" t="s">
        <v>8219</v>
      </c>
      <c r="T948">
        <v>4000</v>
      </c>
    </row>
    <row r="949" spans="1:20" x14ac:dyDescent="0.3">
      <c r="A949" t="s">
        <v>8219</v>
      </c>
      <c r="B949">
        <v>729</v>
      </c>
      <c r="G949" t="s">
        <v>8221</v>
      </c>
      <c r="H949">
        <v>0</v>
      </c>
      <c r="P949" t="s">
        <v>8221</v>
      </c>
      <c r="Q949">
        <v>10000</v>
      </c>
      <c r="S949" t="s">
        <v>8219</v>
      </c>
      <c r="T949">
        <v>80000</v>
      </c>
    </row>
    <row r="950" spans="1:20" x14ac:dyDescent="0.3">
      <c r="A950" t="s">
        <v>8219</v>
      </c>
      <c r="B950">
        <v>454</v>
      </c>
      <c r="G950" t="s">
        <v>8221</v>
      </c>
      <c r="H950">
        <v>1</v>
      </c>
      <c r="P950" t="s">
        <v>8221</v>
      </c>
      <c r="Q950">
        <v>30000</v>
      </c>
      <c r="S950" t="s">
        <v>8219</v>
      </c>
      <c r="T950">
        <v>25000</v>
      </c>
    </row>
    <row r="951" spans="1:20" x14ac:dyDescent="0.3">
      <c r="A951" t="s">
        <v>8219</v>
      </c>
      <c r="B951">
        <v>539</v>
      </c>
      <c r="G951" t="s">
        <v>8221</v>
      </c>
      <c r="H951">
        <v>1</v>
      </c>
      <c r="P951" t="s">
        <v>8221</v>
      </c>
      <c r="Q951">
        <v>3000</v>
      </c>
      <c r="S951" t="s">
        <v>8219</v>
      </c>
      <c r="T951">
        <v>100000</v>
      </c>
    </row>
    <row r="952" spans="1:20" x14ac:dyDescent="0.3">
      <c r="A952" t="s">
        <v>8219</v>
      </c>
      <c r="B952">
        <v>79</v>
      </c>
      <c r="G952" t="s">
        <v>8221</v>
      </c>
      <c r="H952">
        <v>6</v>
      </c>
      <c r="P952" t="s">
        <v>8221</v>
      </c>
      <c r="Q952">
        <v>50000</v>
      </c>
      <c r="S952" t="s">
        <v>8219</v>
      </c>
      <c r="T952">
        <v>3000</v>
      </c>
    </row>
    <row r="953" spans="1:20" x14ac:dyDescent="0.3">
      <c r="A953" t="s">
        <v>8219</v>
      </c>
      <c r="B953">
        <v>94</v>
      </c>
      <c r="G953" t="s">
        <v>8221</v>
      </c>
      <c r="H953">
        <v>8</v>
      </c>
      <c r="P953" t="s">
        <v>8221</v>
      </c>
      <c r="Q953">
        <v>6000</v>
      </c>
      <c r="S953" t="s">
        <v>8219</v>
      </c>
      <c r="T953">
        <v>2500</v>
      </c>
    </row>
    <row r="954" spans="1:20" x14ac:dyDescent="0.3">
      <c r="A954" t="s">
        <v>8219</v>
      </c>
      <c r="B954">
        <v>625</v>
      </c>
      <c r="G954" t="s">
        <v>8221</v>
      </c>
      <c r="H954">
        <v>1</v>
      </c>
      <c r="P954" t="s">
        <v>8221</v>
      </c>
      <c r="Q954">
        <v>50000</v>
      </c>
      <c r="S954" t="s">
        <v>8219</v>
      </c>
      <c r="T954">
        <v>32768</v>
      </c>
    </row>
    <row r="955" spans="1:20" x14ac:dyDescent="0.3">
      <c r="A955" t="s">
        <v>8219</v>
      </c>
      <c r="B955">
        <v>508</v>
      </c>
      <c r="G955" t="s">
        <v>8221</v>
      </c>
      <c r="H955">
        <v>0</v>
      </c>
      <c r="P955" t="s">
        <v>8221</v>
      </c>
      <c r="Q955">
        <v>3000</v>
      </c>
      <c r="S955" t="s">
        <v>8219</v>
      </c>
      <c r="T955">
        <v>50000</v>
      </c>
    </row>
    <row r="956" spans="1:20" x14ac:dyDescent="0.3">
      <c r="A956" t="s">
        <v>8219</v>
      </c>
      <c r="B956">
        <v>531</v>
      </c>
      <c r="G956" t="s">
        <v>8221</v>
      </c>
      <c r="H956">
        <v>2</v>
      </c>
      <c r="P956" t="s">
        <v>8221</v>
      </c>
      <c r="Q956">
        <v>1500</v>
      </c>
      <c r="S956" t="s">
        <v>8219</v>
      </c>
      <c r="T956">
        <v>25000</v>
      </c>
    </row>
    <row r="957" spans="1:20" x14ac:dyDescent="0.3">
      <c r="A957" t="s">
        <v>8219</v>
      </c>
      <c r="B957">
        <v>158</v>
      </c>
      <c r="G957" t="s">
        <v>8221</v>
      </c>
      <c r="H957">
        <v>1</v>
      </c>
      <c r="P957" t="s">
        <v>8221</v>
      </c>
      <c r="Q957">
        <v>30000</v>
      </c>
      <c r="S957" t="s">
        <v>8219</v>
      </c>
      <c r="T957">
        <v>25000</v>
      </c>
    </row>
    <row r="958" spans="1:20" x14ac:dyDescent="0.3">
      <c r="A958" t="s">
        <v>8219</v>
      </c>
      <c r="B958">
        <v>508</v>
      </c>
      <c r="G958" t="s">
        <v>8221</v>
      </c>
      <c r="H958">
        <v>0</v>
      </c>
      <c r="P958" t="s">
        <v>8221</v>
      </c>
      <c r="Q958">
        <v>10000</v>
      </c>
      <c r="S958" t="s">
        <v>8219</v>
      </c>
      <c r="T958">
        <v>78000</v>
      </c>
    </row>
    <row r="959" spans="1:20" x14ac:dyDescent="0.3">
      <c r="A959" t="s">
        <v>8219</v>
      </c>
      <c r="B959">
        <v>644</v>
      </c>
      <c r="G959" t="s">
        <v>8221</v>
      </c>
      <c r="H959">
        <v>1</v>
      </c>
      <c r="P959" t="s">
        <v>8221</v>
      </c>
      <c r="Q959">
        <v>80000</v>
      </c>
      <c r="S959" t="s">
        <v>8219</v>
      </c>
      <c r="T959">
        <v>80000</v>
      </c>
    </row>
    <row r="960" spans="1:20" x14ac:dyDescent="0.3">
      <c r="A960" t="s">
        <v>8219</v>
      </c>
      <c r="B960">
        <v>848</v>
      </c>
      <c r="G960" t="s">
        <v>8221</v>
      </c>
      <c r="H960">
        <v>19</v>
      </c>
      <c r="P960" t="s">
        <v>8221</v>
      </c>
      <c r="Q960">
        <v>15000</v>
      </c>
      <c r="S960" t="s">
        <v>8219</v>
      </c>
      <c r="T960">
        <v>30000</v>
      </c>
    </row>
    <row r="961" spans="1:20" x14ac:dyDescent="0.3">
      <c r="A961" t="s">
        <v>8219</v>
      </c>
      <c r="B961">
        <v>429</v>
      </c>
      <c r="G961" t="s">
        <v>8221</v>
      </c>
      <c r="H961">
        <v>27</v>
      </c>
      <c r="P961" t="s">
        <v>8221</v>
      </c>
      <c r="Q961">
        <v>35000</v>
      </c>
      <c r="S961" t="s">
        <v>8219</v>
      </c>
      <c r="T961">
        <v>10000</v>
      </c>
    </row>
    <row r="962" spans="1:20" x14ac:dyDescent="0.3">
      <c r="A962" t="s">
        <v>8219</v>
      </c>
      <c r="B962">
        <v>204</v>
      </c>
      <c r="G962" t="s">
        <v>8221</v>
      </c>
      <c r="H962">
        <v>7</v>
      </c>
      <c r="P962" t="s">
        <v>8221</v>
      </c>
      <c r="Q962">
        <v>1500</v>
      </c>
      <c r="S962" t="s">
        <v>8219</v>
      </c>
      <c r="T962">
        <v>8000</v>
      </c>
    </row>
    <row r="963" spans="1:20" x14ac:dyDescent="0.3">
      <c r="A963" t="s">
        <v>8219</v>
      </c>
      <c r="B963">
        <v>379</v>
      </c>
      <c r="G963" t="s">
        <v>8221</v>
      </c>
      <c r="H963">
        <v>14</v>
      </c>
      <c r="P963" t="s">
        <v>8221</v>
      </c>
      <c r="Q963">
        <v>3000</v>
      </c>
      <c r="S963" t="s">
        <v>8219</v>
      </c>
      <c r="T963">
        <v>125000</v>
      </c>
    </row>
    <row r="964" spans="1:20" x14ac:dyDescent="0.3">
      <c r="A964" t="s">
        <v>8219</v>
      </c>
      <c r="B964">
        <v>271</v>
      </c>
      <c r="G964" t="s">
        <v>8221</v>
      </c>
      <c r="H964">
        <v>5</v>
      </c>
      <c r="P964" t="s">
        <v>8221</v>
      </c>
      <c r="Q964">
        <v>9041</v>
      </c>
      <c r="S964" t="s">
        <v>8219</v>
      </c>
      <c r="T964">
        <v>3000</v>
      </c>
    </row>
    <row r="965" spans="1:20" x14ac:dyDescent="0.3">
      <c r="A965" t="s">
        <v>8219</v>
      </c>
      <c r="B965">
        <v>120</v>
      </c>
      <c r="G965" t="s">
        <v>8221</v>
      </c>
      <c r="H965">
        <v>30</v>
      </c>
      <c r="P965" t="s">
        <v>8221</v>
      </c>
      <c r="Q965">
        <v>50000</v>
      </c>
      <c r="S965" t="s">
        <v>8219</v>
      </c>
      <c r="T965">
        <v>9500</v>
      </c>
    </row>
    <row r="966" spans="1:20" x14ac:dyDescent="0.3">
      <c r="A966" t="s">
        <v>8219</v>
      </c>
      <c r="B966">
        <v>140</v>
      </c>
      <c r="G966" t="s">
        <v>8221</v>
      </c>
      <c r="H966">
        <v>1</v>
      </c>
      <c r="P966" t="s">
        <v>8221</v>
      </c>
      <c r="Q966">
        <v>1500</v>
      </c>
      <c r="S966" t="s">
        <v>8219</v>
      </c>
      <c r="T966">
        <v>10000</v>
      </c>
    </row>
    <row r="967" spans="1:20" x14ac:dyDescent="0.3">
      <c r="A967" t="s">
        <v>8219</v>
      </c>
      <c r="B967">
        <v>193</v>
      </c>
      <c r="G967" t="s">
        <v>8221</v>
      </c>
      <c r="H967">
        <v>0</v>
      </c>
      <c r="P967" t="s">
        <v>8221</v>
      </c>
      <c r="Q967">
        <v>500000</v>
      </c>
      <c r="S967" t="s">
        <v>8219</v>
      </c>
      <c r="T967">
        <v>1385</v>
      </c>
    </row>
    <row r="968" spans="1:20" x14ac:dyDescent="0.3">
      <c r="A968" t="s">
        <v>8219</v>
      </c>
      <c r="B968">
        <v>180</v>
      </c>
      <c r="G968" t="s">
        <v>8221</v>
      </c>
      <c r="H968">
        <v>60</v>
      </c>
      <c r="P968" t="s">
        <v>8221</v>
      </c>
      <c r="Q968">
        <v>38888</v>
      </c>
      <c r="S968" t="s">
        <v>8219</v>
      </c>
      <c r="T968">
        <v>15000</v>
      </c>
    </row>
    <row r="969" spans="1:20" x14ac:dyDescent="0.3">
      <c r="A969" t="s">
        <v>8219</v>
      </c>
      <c r="B969">
        <v>263</v>
      </c>
      <c r="G969" t="s">
        <v>8221</v>
      </c>
      <c r="H969">
        <v>84</v>
      </c>
      <c r="P969" t="s">
        <v>8221</v>
      </c>
      <c r="Q969">
        <v>25000</v>
      </c>
      <c r="S969" t="s">
        <v>8219</v>
      </c>
      <c r="T969">
        <v>4900</v>
      </c>
    </row>
    <row r="970" spans="1:20" x14ac:dyDescent="0.3">
      <c r="A970" t="s">
        <v>8219</v>
      </c>
      <c r="B970">
        <v>217</v>
      </c>
      <c r="G970" t="s">
        <v>8221</v>
      </c>
      <c r="H970">
        <v>47</v>
      </c>
      <c r="P970" t="s">
        <v>8221</v>
      </c>
      <c r="Q970">
        <v>10000</v>
      </c>
      <c r="S970" t="s">
        <v>8219</v>
      </c>
      <c r="T970">
        <v>10000</v>
      </c>
    </row>
    <row r="971" spans="1:20" x14ac:dyDescent="0.3">
      <c r="A971" t="s">
        <v>8219</v>
      </c>
      <c r="B971">
        <v>443</v>
      </c>
      <c r="G971" t="s">
        <v>8221</v>
      </c>
      <c r="H971">
        <v>66</v>
      </c>
      <c r="P971" t="s">
        <v>8221</v>
      </c>
      <c r="Q971">
        <v>40000</v>
      </c>
      <c r="S971" t="s">
        <v>8219</v>
      </c>
      <c r="T971">
        <v>98000</v>
      </c>
    </row>
    <row r="972" spans="1:20" x14ac:dyDescent="0.3">
      <c r="A972" t="s">
        <v>8219</v>
      </c>
      <c r="B972">
        <v>1373</v>
      </c>
      <c r="G972" t="s">
        <v>8221</v>
      </c>
      <c r="H972">
        <v>171</v>
      </c>
      <c r="P972" t="s">
        <v>8221</v>
      </c>
      <c r="Q972">
        <v>35000</v>
      </c>
      <c r="S972" t="s">
        <v>8219</v>
      </c>
      <c r="T972">
        <v>85000</v>
      </c>
    </row>
    <row r="973" spans="1:20" x14ac:dyDescent="0.3">
      <c r="A973" t="s">
        <v>8219</v>
      </c>
      <c r="B973">
        <v>742</v>
      </c>
      <c r="G973" t="s">
        <v>8221</v>
      </c>
      <c r="H973">
        <v>29</v>
      </c>
      <c r="P973" t="s">
        <v>8221</v>
      </c>
      <c r="Q973">
        <v>25000</v>
      </c>
      <c r="S973" t="s">
        <v>8219</v>
      </c>
      <c r="T973">
        <v>50000</v>
      </c>
    </row>
    <row r="974" spans="1:20" x14ac:dyDescent="0.3">
      <c r="A974" t="s">
        <v>8219</v>
      </c>
      <c r="B974">
        <v>170</v>
      </c>
      <c r="G974" t="s">
        <v>8221</v>
      </c>
      <c r="H974">
        <v>9</v>
      </c>
      <c r="P974" t="s">
        <v>8221</v>
      </c>
      <c r="Q974">
        <v>2100</v>
      </c>
      <c r="S974" t="s">
        <v>8219</v>
      </c>
      <c r="T974">
        <v>10000</v>
      </c>
    </row>
    <row r="975" spans="1:20" x14ac:dyDescent="0.3">
      <c r="A975" t="s">
        <v>8219</v>
      </c>
      <c r="B975">
        <v>242</v>
      </c>
      <c r="G975" t="s">
        <v>8221</v>
      </c>
      <c r="H975">
        <v>27</v>
      </c>
      <c r="P975" t="s">
        <v>8221</v>
      </c>
      <c r="Q975">
        <v>19500</v>
      </c>
      <c r="S975" t="s">
        <v>8219</v>
      </c>
      <c r="T975">
        <v>8000</v>
      </c>
    </row>
    <row r="976" spans="1:20" x14ac:dyDescent="0.3">
      <c r="A976" t="s">
        <v>8219</v>
      </c>
      <c r="B976">
        <v>541</v>
      </c>
      <c r="G976" t="s">
        <v>8221</v>
      </c>
      <c r="H976">
        <v>2</v>
      </c>
      <c r="P976" t="s">
        <v>8221</v>
      </c>
      <c r="Q976">
        <v>8000000</v>
      </c>
      <c r="S976" t="s">
        <v>8219</v>
      </c>
      <c r="T976">
        <v>50000</v>
      </c>
    </row>
    <row r="977" spans="1:20" x14ac:dyDescent="0.3">
      <c r="A977" t="s">
        <v>8219</v>
      </c>
      <c r="B977">
        <v>121</v>
      </c>
      <c r="G977" t="s">
        <v>8221</v>
      </c>
      <c r="H977">
        <v>3</v>
      </c>
      <c r="P977" t="s">
        <v>8221</v>
      </c>
      <c r="Q977">
        <v>40000</v>
      </c>
      <c r="S977" t="s">
        <v>8219</v>
      </c>
      <c r="T977">
        <v>5000</v>
      </c>
    </row>
    <row r="978" spans="1:20" x14ac:dyDescent="0.3">
      <c r="A978" t="s">
        <v>8219</v>
      </c>
      <c r="B978">
        <v>621</v>
      </c>
      <c r="G978" t="s">
        <v>8221</v>
      </c>
      <c r="H978">
        <v>4</v>
      </c>
      <c r="P978" t="s">
        <v>8221</v>
      </c>
      <c r="Q978">
        <v>32000</v>
      </c>
      <c r="S978" t="s">
        <v>8219</v>
      </c>
      <c r="T978">
        <v>35000</v>
      </c>
    </row>
    <row r="979" spans="1:20" x14ac:dyDescent="0.3">
      <c r="A979" t="s">
        <v>8219</v>
      </c>
      <c r="B979">
        <v>101</v>
      </c>
      <c r="G979" t="s">
        <v>8221</v>
      </c>
      <c r="H979">
        <v>2</v>
      </c>
      <c r="P979" t="s">
        <v>8221</v>
      </c>
      <c r="Q979">
        <v>8000</v>
      </c>
      <c r="S979" t="s">
        <v>8219</v>
      </c>
      <c r="T979">
        <v>6000</v>
      </c>
    </row>
    <row r="980" spans="1:20" x14ac:dyDescent="0.3">
      <c r="A980" t="s">
        <v>8219</v>
      </c>
      <c r="B980">
        <v>554</v>
      </c>
      <c r="G980" t="s">
        <v>8221</v>
      </c>
      <c r="H980">
        <v>20</v>
      </c>
      <c r="P980" t="s">
        <v>8221</v>
      </c>
      <c r="Q980">
        <v>6000</v>
      </c>
      <c r="S980" t="s">
        <v>8219</v>
      </c>
      <c r="T980">
        <v>50000</v>
      </c>
    </row>
    <row r="981" spans="1:20" x14ac:dyDescent="0.3">
      <c r="A981" t="s">
        <v>8219</v>
      </c>
      <c r="B981">
        <v>666</v>
      </c>
      <c r="G981" t="s">
        <v>8221</v>
      </c>
      <c r="H981">
        <v>3</v>
      </c>
      <c r="P981" t="s">
        <v>8221</v>
      </c>
      <c r="Q981">
        <v>15000</v>
      </c>
      <c r="S981" t="s">
        <v>8219</v>
      </c>
      <c r="T981">
        <v>15000</v>
      </c>
    </row>
    <row r="982" spans="1:20" x14ac:dyDescent="0.3">
      <c r="A982" t="s">
        <v>8219</v>
      </c>
      <c r="B982">
        <v>410</v>
      </c>
      <c r="G982" t="s">
        <v>8221</v>
      </c>
      <c r="H982">
        <v>4</v>
      </c>
      <c r="P982" t="s">
        <v>8221</v>
      </c>
      <c r="Q982">
        <v>70000</v>
      </c>
      <c r="S982" t="s">
        <v>8219</v>
      </c>
      <c r="T982">
        <v>2560</v>
      </c>
    </row>
    <row r="983" spans="1:20" x14ac:dyDescent="0.3">
      <c r="A983" t="s">
        <v>8219</v>
      </c>
      <c r="B983">
        <v>375</v>
      </c>
      <c r="G983" t="s">
        <v>8221</v>
      </c>
      <c r="H983">
        <v>1</v>
      </c>
      <c r="P983" t="s">
        <v>8221</v>
      </c>
      <c r="Q983">
        <v>50000</v>
      </c>
      <c r="S983" t="s">
        <v>8219</v>
      </c>
      <c r="T983">
        <v>30000</v>
      </c>
    </row>
    <row r="984" spans="1:20" x14ac:dyDescent="0.3">
      <c r="A984" t="s">
        <v>8219</v>
      </c>
      <c r="B984">
        <v>1364</v>
      </c>
      <c r="G984" t="s">
        <v>8221</v>
      </c>
      <c r="H984">
        <v>0</v>
      </c>
      <c r="P984" t="s">
        <v>8221</v>
      </c>
      <c r="Q984">
        <v>30000</v>
      </c>
      <c r="S984" t="s">
        <v>8219</v>
      </c>
      <c r="T984">
        <v>25000</v>
      </c>
    </row>
    <row r="985" spans="1:20" x14ac:dyDescent="0.3">
      <c r="A985" t="s">
        <v>8219</v>
      </c>
      <c r="B985">
        <v>35</v>
      </c>
      <c r="G985" t="s">
        <v>8221</v>
      </c>
      <c r="H985">
        <v>0</v>
      </c>
      <c r="P985" t="s">
        <v>8221</v>
      </c>
      <c r="Q985">
        <v>15000</v>
      </c>
      <c r="S985" t="s">
        <v>8219</v>
      </c>
      <c r="T985">
        <v>5000</v>
      </c>
    </row>
    <row r="986" spans="1:20" x14ac:dyDescent="0.3">
      <c r="A986" t="s">
        <v>8219</v>
      </c>
      <c r="B986">
        <v>203</v>
      </c>
      <c r="G986" t="s">
        <v>8221</v>
      </c>
      <c r="H986">
        <v>14</v>
      </c>
      <c r="P986" t="s">
        <v>8221</v>
      </c>
      <c r="Q986">
        <v>50000</v>
      </c>
      <c r="S986" t="s">
        <v>8219</v>
      </c>
      <c r="T986">
        <v>100000</v>
      </c>
    </row>
    <row r="987" spans="1:20" x14ac:dyDescent="0.3">
      <c r="A987" t="s">
        <v>8219</v>
      </c>
      <c r="B987">
        <v>49</v>
      </c>
      <c r="G987" t="s">
        <v>8221</v>
      </c>
      <c r="H987">
        <v>1</v>
      </c>
      <c r="P987" t="s">
        <v>8221</v>
      </c>
      <c r="Q987">
        <v>35000</v>
      </c>
      <c r="S987" t="s">
        <v>8219</v>
      </c>
      <c r="T987">
        <v>4000</v>
      </c>
    </row>
    <row r="988" spans="1:20" x14ac:dyDescent="0.3">
      <c r="A988" t="s">
        <v>8219</v>
      </c>
      <c r="B988">
        <v>5812</v>
      </c>
      <c r="G988" t="s">
        <v>8221</v>
      </c>
      <c r="H988">
        <v>118</v>
      </c>
      <c r="P988" t="s">
        <v>8221</v>
      </c>
      <c r="Q988">
        <v>80000</v>
      </c>
      <c r="S988" t="s">
        <v>8219</v>
      </c>
      <c r="T988">
        <v>261962</v>
      </c>
    </row>
    <row r="989" spans="1:20" x14ac:dyDescent="0.3">
      <c r="A989" t="s">
        <v>8219</v>
      </c>
      <c r="B989">
        <v>1556</v>
      </c>
      <c r="G989" t="s">
        <v>8221</v>
      </c>
      <c r="H989">
        <v>2</v>
      </c>
      <c r="P989" t="s">
        <v>8221</v>
      </c>
      <c r="Q989">
        <v>65000</v>
      </c>
      <c r="S989" t="s">
        <v>8219</v>
      </c>
      <c r="T989">
        <v>40000</v>
      </c>
    </row>
    <row r="990" spans="1:20" x14ac:dyDescent="0.3">
      <c r="A990" t="s">
        <v>8219</v>
      </c>
      <c r="B990">
        <v>65</v>
      </c>
      <c r="G990" t="s">
        <v>8221</v>
      </c>
      <c r="H990">
        <v>1</v>
      </c>
      <c r="P990" t="s">
        <v>8221</v>
      </c>
      <c r="Q990">
        <v>3500</v>
      </c>
      <c r="S990" t="s">
        <v>8219</v>
      </c>
      <c r="T990">
        <v>2000</v>
      </c>
    </row>
    <row r="991" spans="1:20" x14ac:dyDescent="0.3">
      <c r="A991" t="s">
        <v>8219</v>
      </c>
      <c r="B991">
        <v>10</v>
      </c>
      <c r="G991" t="s">
        <v>8221</v>
      </c>
      <c r="H991">
        <v>3</v>
      </c>
      <c r="P991" t="s">
        <v>8221</v>
      </c>
      <c r="Q991">
        <v>5000</v>
      </c>
      <c r="S991" t="s">
        <v>8219</v>
      </c>
      <c r="T991">
        <v>495</v>
      </c>
    </row>
    <row r="992" spans="1:20" x14ac:dyDescent="0.3">
      <c r="A992" t="s">
        <v>8219</v>
      </c>
      <c r="B992">
        <v>76</v>
      </c>
      <c r="G992" t="s">
        <v>8221</v>
      </c>
      <c r="H992">
        <v>1</v>
      </c>
      <c r="P992" t="s">
        <v>8221</v>
      </c>
      <c r="Q992">
        <v>30000</v>
      </c>
      <c r="S992" t="s">
        <v>8219</v>
      </c>
      <c r="T992">
        <v>25000</v>
      </c>
    </row>
    <row r="993" spans="1:20" x14ac:dyDescent="0.3">
      <c r="A993" t="s">
        <v>8219</v>
      </c>
      <c r="B993">
        <v>263</v>
      </c>
      <c r="G993" t="s">
        <v>8221</v>
      </c>
      <c r="H993">
        <v>3</v>
      </c>
      <c r="P993" t="s">
        <v>8221</v>
      </c>
      <c r="Q993">
        <v>15000</v>
      </c>
      <c r="S993" t="s">
        <v>8219</v>
      </c>
      <c r="T993">
        <v>50000</v>
      </c>
    </row>
    <row r="994" spans="1:20" x14ac:dyDescent="0.3">
      <c r="A994" t="s">
        <v>8219</v>
      </c>
      <c r="B994">
        <v>1530</v>
      </c>
      <c r="G994" t="s">
        <v>8221</v>
      </c>
      <c r="H994">
        <v>38</v>
      </c>
      <c r="P994" t="s">
        <v>8221</v>
      </c>
      <c r="Q994">
        <v>60000</v>
      </c>
      <c r="S994" t="s">
        <v>8219</v>
      </c>
      <c r="T994">
        <v>125000</v>
      </c>
    </row>
    <row r="995" spans="1:20" x14ac:dyDescent="0.3">
      <c r="A995" t="s">
        <v>8219</v>
      </c>
      <c r="B995">
        <v>278</v>
      </c>
      <c r="G995" t="s">
        <v>8221</v>
      </c>
      <c r="H995">
        <v>52</v>
      </c>
      <c r="P995" t="s">
        <v>8221</v>
      </c>
      <c r="Q995">
        <v>23000</v>
      </c>
      <c r="S995" t="s">
        <v>8219</v>
      </c>
      <c r="T995">
        <v>20000</v>
      </c>
    </row>
    <row r="996" spans="1:20" x14ac:dyDescent="0.3">
      <c r="A996" t="s">
        <v>8219</v>
      </c>
      <c r="B996">
        <v>350</v>
      </c>
      <c r="G996" t="s">
        <v>8221</v>
      </c>
      <c r="H996">
        <v>2</v>
      </c>
      <c r="P996" t="s">
        <v>8221</v>
      </c>
      <c r="Q996">
        <v>8000</v>
      </c>
      <c r="S996" t="s">
        <v>8219</v>
      </c>
      <c r="T996">
        <v>71500</v>
      </c>
    </row>
    <row r="997" spans="1:20" x14ac:dyDescent="0.3">
      <c r="A997" t="s">
        <v>8219</v>
      </c>
      <c r="B997">
        <v>470</v>
      </c>
      <c r="G997" t="s">
        <v>8221</v>
      </c>
      <c r="H997">
        <v>0</v>
      </c>
      <c r="P997" t="s">
        <v>8221</v>
      </c>
      <c r="Q997">
        <v>2</v>
      </c>
      <c r="S997" t="s">
        <v>8219</v>
      </c>
      <c r="T997">
        <v>100000</v>
      </c>
    </row>
    <row r="998" spans="1:20" x14ac:dyDescent="0.3">
      <c r="A998" t="s">
        <v>8219</v>
      </c>
      <c r="B998">
        <v>3</v>
      </c>
      <c r="G998" t="s">
        <v>8221</v>
      </c>
      <c r="H998">
        <v>4</v>
      </c>
      <c r="P998" t="s">
        <v>8221</v>
      </c>
      <c r="Q998">
        <v>9999</v>
      </c>
      <c r="S998" t="s">
        <v>8219</v>
      </c>
      <c r="T998">
        <v>600</v>
      </c>
    </row>
    <row r="999" spans="1:20" x14ac:dyDescent="0.3">
      <c r="A999" t="s">
        <v>8219</v>
      </c>
      <c r="B999">
        <v>8200</v>
      </c>
      <c r="G999" t="s">
        <v>8221</v>
      </c>
      <c r="H999">
        <v>4</v>
      </c>
      <c r="P999" t="s">
        <v>8221</v>
      </c>
      <c r="Q999">
        <v>8000</v>
      </c>
      <c r="S999" t="s">
        <v>8219</v>
      </c>
      <c r="T999">
        <v>9999</v>
      </c>
    </row>
    <row r="1000" spans="1:20" x14ac:dyDescent="0.3">
      <c r="A1000" t="s">
        <v>8219</v>
      </c>
      <c r="B1000">
        <v>8359</v>
      </c>
      <c r="G1000" t="s">
        <v>8221</v>
      </c>
      <c r="H1000">
        <v>18</v>
      </c>
      <c r="P1000" t="s">
        <v>8221</v>
      </c>
      <c r="Q1000">
        <v>2500</v>
      </c>
      <c r="S1000" t="s">
        <v>8219</v>
      </c>
      <c r="T1000">
        <v>179000</v>
      </c>
    </row>
    <row r="1001" spans="1:20" x14ac:dyDescent="0.3">
      <c r="A1001" t="s">
        <v>8219</v>
      </c>
      <c r="B1001">
        <v>188</v>
      </c>
      <c r="G1001" t="s">
        <v>8221</v>
      </c>
      <c r="H1001">
        <v>0</v>
      </c>
      <c r="P1001" t="s">
        <v>8221</v>
      </c>
      <c r="Q1001">
        <v>5999</v>
      </c>
      <c r="S1001" t="s">
        <v>8219</v>
      </c>
      <c r="T1001">
        <v>50000</v>
      </c>
    </row>
    <row r="1002" spans="1:20" x14ac:dyDescent="0.3">
      <c r="A1002" t="s">
        <v>8219</v>
      </c>
      <c r="B1002">
        <v>48</v>
      </c>
      <c r="G1002" t="s">
        <v>8221</v>
      </c>
      <c r="H1002">
        <v>22</v>
      </c>
      <c r="P1002" t="s">
        <v>8221</v>
      </c>
      <c r="Q1002">
        <v>16000</v>
      </c>
      <c r="S1002" t="s">
        <v>8219</v>
      </c>
      <c r="T1002">
        <v>20000</v>
      </c>
    </row>
    <row r="1003" spans="1:20" x14ac:dyDescent="0.3">
      <c r="A1003" t="s">
        <v>8219</v>
      </c>
      <c r="B1003">
        <v>607</v>
      </c>
      <c r="G1003" t="s">
        <v>8221</v>
      </c>
      <c r="H1003">
        <v>49</v>
      </c>
      <c r="P1003" t="s">
        <v>8221</v>
      </c>
      <c r="Q1003">
        <v>8000</v>
      </c>
      <c r="S1003" t="s">
        <v>8219</v>
      </c>
      <c r="T1003">
        <v>10000</v>
      </c>
    </row>
    <row r="1004" spans="1:20" x14ac:dyDescent="0.3">
      <c r="A1004" t="s">
        <v>8219</v>
      </c>
      <c r="B1004">
        <v>50</v>
      </c>
      <c r="G1004" t="s">
        <v>8221</v>
      </c>
      <c r="H1004">
        <v>19</v>
      </c>
      <c r="P1004" t="s">
        <v>8221</v>
      </c>
      <c r="Q1004">
        <v>3000</v>
      </c>
      <c r="S1004" t="s">
        <v>8219</v>
      </c>
      <c r="T1004">
        <v>1000</v>
      </c>
    </row>
    <row r="1005" spans="1:20" x14ac:dyDescent="0.3">
      <c r="A1005" t="s">
        <v>8219</v>
      </c>
      <c r="B1005">
        <v>55</v>
      </c>
      <c r="G1005" t="s">
        <v>8221</v>
      </c>
      <c r="H1005">
        <v>4</v>
      </c>
      <c r="P1005" t="s">
        <v>8221</v>
      </c>
      <c r="Q1005">
        <v>500</v>
      </c>
      <c r="S1005" t="s">
        <v>8219</v>
      </c>
      <c r="T1005">
        <v>3500</v>
      </c>
    </row>
    <row r="1006" spans="1:20" x14ac:dyDescent="0.3">
      <c r="A1006" t="s">
        <v>8219</v>
      </c>
      <c r="B1006">
        <v>38</v>
      </c>
      <c r="G1006" t="s">
        <v>8221</v>
      </c>
      <c r="H1006">
        <v>4</v>
      </c>
      <c r="P1006" t="s">
        <v>8221</v>
      </c>
      <c r="Q1006">
        <v>5000</v>
      </c>
      <c r="S1006" t="s">
        <v>8219</v>
      </c>
      <c r="T1006">
        <v>1500</v>
      </c>
    </row>
    <row r="1007" spans="1:20" x14ac:dyDescent="0.3">
      <c r="A1007" t="s">
        <v>8219</v>
      </c>
      <c r="B1007">
        <v>25</v>
      </c>
      <c r="G1007" t="s">
        <v>8221</v>
      </c>
      <c r="H1007">
        <v>2</v>
      </c>
      <c r="P1007" t="s">
        <v>8221</v>
      </c>
      <c r="Q1007">
        <v>10000</v>
      </c>
      <c r="S1007" t="s">
        <v>8219</v>
      </c>
      <c r="T1007">
        <v>750</v>
      </c>
    </row>
    <row r="1008" spans="1:20" x14ac:dyDescent="0.3">
      <c r="A1008" t="s">
        <v>8219</v>
      </c>
      <c r="B1008">
        <v>46</v>
      </c>
      <c r="G1008" t="s">
        <v>8221</v>
      </c>
      <c r="H1008">
        <v>0</v>
      </c>
      <c r="P1008" t="s">
        <v>8221</v>
      </c>
      <c r="Q1008">
        <v>1999</v>
      </c>
      <c r="S1008" t="s">
        <v>8219</v>
      </c>
      <c r="T1008">
        <v>3000</v>
      </c>
    </row>
    <row r="1009" spans="1:20" x14ac:dyDescent="0.3">
      <c r="A1009" t="s">
        <v>8219</v>
      </c>
      <c r="B1009">
        <v>83</v>
      </c>
      <c r="G1009" t="s">
        <v>8221</v>
      </c>
      <c r="H1009">
        <v>0</v>
      </c>
      <c r="P1009" t="s">
        <v>8221</v>
      </c>
      <c r="Q1009">
        <v>3274</v>
      </c>
      <c r="S1009" t="s">
        <v>8219</v>
      </c>
      <c r="T1009">
        <v>6000</v>
      </c>
    </row>
    <row r="1010" spans="1:20" x14ac:dyDescent="0.3">
      <c r="A1010" t="s">
        <v>8219</v>
      </c>
      <c r="B1010">
        <v>35</v>
      </c>
      <c r="G1010" t="s">
        <v>8221</v>
      </c>
      <c r="H1010">
        <v>14</v>
      </c>
      <c r="P1010" t="s">
        <v>8221</v>
      </c>
      <c r="Q1010">
        <v>4800</v>
      </c>
      <c r="S1010" t="s">
        <v>8219</v>
      </c>
      <c r="T1010">
        <v>4000</v>
      </c>
    </row>
    <row r="1011" spans="1:20" x14ac:dyDescent="0.3">
      <c r="A1011" t="s">
        <v>8219</v>
      </c>
      <c r="B1011">
        <v>25</v>
      </c>
      <c r="G1011" t="s">
        <v>8221</v>
      </c>
      <c r="H1011">
        <v>8</v>
      </c>
      <c r="P1011" t="s">
        <v>8221</v>
      </c>
      <c r="Q1011">
        <v>2000</v>
      </c>
      <c r="S1011" t="s">
        <v>8219</v>
      </c>
      <c r="T1011">
        <v>1500</v>
      </c>
    </row>
    <row r="1012" spans="1:20" x14ac:dyDescent="0.3">
      <c r="A1012" t="s">
        <v>8219</v>
      </c>
      <c r="B1012">
        <v>75</v>
      </c>
      <c r="G1012" t="s">
        <v>8221</v>
      </c>
      <c r="H1012">
        <v>0</v>
      </c>
      <c r="P1012" t="s">
        <v>8221</v>
      </c>
      <c r="Q1012">
        <v>10000</v>
      </c>
      <c r="S1012" t="s">
        <v>8219</v>
      </c>
      <c r="T1012">
        <v>3000</v>
      </c>
    </row>
    <row r="1013" spans="1:20" x14ac:dyDescent="0.3">
      <c r="A1013" t="s">
        <v>8219</v>
      </c>
      <c r="B1013">
        <v>62</v>
      </c>
      <c r="G1013" t="s">
        <v>8221</v>
      </c>
      <c r="H1013">
        <v>15</v>
      </c>
      <c r="P1013" t="s">
        <v>8221</v>
      </c>
      <c r="Q1013">
        <v>500</v>
      </c>
      <c r="S1013" t="s">
        <v>8219</v>
      </c>
      <c r="T1013">
        <v>2500</v>
      </c>
    </row>
    <row r="1014" spans="1:20" x14ac:dyDescent="0.3">
      <c r="A1014" t="s">
        <v>8219</v>
      </c>
      <c r="B1014">
        <v>160</v>
      </c>
      <c r="G1014" t="s">
        <v>8221</v>
      </c>
      <c r="H1014">
        <v>33</v>
      </c>
      <c r="P1014" t="s">
        <v>8221</v>
      </c>
      <c r="Q1014">
        <v>10000</v>
      </c>
      <c r="S1014" t="s">
        <v>8219</v>
      </c>
      <c r="T1014">
        <v>8000</v>
      </c>
    </row>
    <row r="1015" spans="1:20" x14ac:dyDescent="0.3">
      <c r="A1015" t="s">
        <v>8219</v>
      </c>
      <c r="B1015">
        <v>246</v>
      </c>
      <c r="G1015" t="s">
        <v>8221</v>
      </c>
      <c r="H1015">
        <v>2</v>
      </c>
      <c r="P1015" t="s">
        <v>8221</v>
      </c>
      <c r="Q1015">
        <v>1500</v>
      </c>
      <c r="S1015" t="s">
        <v>8219</v>
      </c>
      <c r="T1015">
        <v>18000</v>
      </c>
    </row>
    <row r="1016" spans="1:20" x14ac:dyDescent="0.3">
      <c r="A1016" t="s">
        <v>8219</v>
      </c>
      <c r="B1016">
        <v>55</v>
      </c>
      <c r="G1016" t="s">
        <v>8221</v>
      </c>
      <c r="H1016">
        <v>6</v>
      </c>
      <c r="P1016" t="s">
        <v>8221</v>
      </c>
      <c r="Q1016">
        <v>2000</v>
      </c>
      <c r="S1016" t="s">
        <v>8219</v>
      </c>
      <c r="T1016">
        <v>6000</v>
      </c>
    </row>
    <row r="1017" spans="1:20" x14ac:dyDescent="0.3">
      <c r="A1017" t="s">
        <v>8219</v>
      </c>
      <c r="B1017">
        <v>23</v>
      </c>
      <c r="G1017" t="s">
        <v>8221</v>
      </c>
      <c r="H1017">
        <v>2</v>
      </c>
      <c r="P1017" t="s">
        <v>8221</v>
      </c>
      <c r="Q1017">
        <v>1000</v>
      </c>
      <c r="S1017" t="s">
        <v>8219</v>
      </c>
      <c r="T1017">
        <v>1500</v>
      </c>
    </row>
    <row r="1018" spans="1:20" x14ac:dyDescent="0.3">
      <c r="A1018" t="s">
        <v>8219</v>
      </c>
      <c r="B1018">
        <v>72</v>
      </c>
      <c r="G1018" t="s">
        <v>8221</v>
      </c>
      <c r="H1018">
        <v>0</v>
      </c>
      <c r="P1018" t="s">
        <v>8221</v>
      </c>
      <c r="Q1018">
        <v>5000</v>
      </c>
      <c r="S1018" t="s">
        <v>8219</v>
      </c>
      <c r="T1018">
        <v>3500</v>
      </c>
    </row>
    <row r="1019" spans="1:20" x14ac:dyDescent="0.3">
      <c r="A1019" t="s">
        <v>8219</v>
      </c>
      <c r="B1019">
        <v>22</v>
      </c>
      <c r="G1019" t="s">
        <v>8221</v>
      </c>
      <c r="H1019">
        <v>4</v>
      </c>
      <c r="P1019" t="s">
        <v>8221</v>
      </c>
      <c r="Q1019">
        <v>5000</v>
      </c>
      <c r="S1019" t="s">
        <v>8219</v>
      </c>
      <c r="T1019">
        <v>2500</v>
      </c>
    </row>
    <row r="1020" spans="1:20" x14ac:dyDescent="0.3">
      <c r="A1020" t="s">
        <v>8219</v>
      </c>
      <c r="B1020">
        <v>14</v>
      </c>
      <c r="G1020" t="s">
        <v>8221</v>
      </c>
      <c r="H1020">
        <v>1</v>
      </c>
      <c r="P1020" t="s">
        <v>8221</v>
      </c>
      <c r="Q1020">
        <v>3250</v>
      </c>
      <c r="S1020" t="s">
        <v>8219</v>
      </c>
      <c r="T1020">
        <v>600</v>
      </c>
    </row>
    <row r="1021" spans="1:20" x14ac:dyDescent="0.3">
      <c r="A1021" t="s">
        <v>8219</v>
      </c>
      <c r="B1021">
        <v>38</v>
      </c>
      <c r="G1021" t="s">
        <v>8221</v>
      </c>
      <c r="H1021">
        <v>3</v>
      </c>
      <c r="P1021" t="s">
        <v>8221</v>
      </c>
      <c r="Q1021">
        <v>39400</v>
      </c>
      <c r="S1021" t="s">
        <v>8219</v>
      </c>
      <c r="T1021">
        <v>3000</v>
      </c>
    </row>
    <row r="1022" spans="1:20" x14ac:dyDescent="0.3">
      <c r="A1022" t="s">
        <v>8219</v>
      </c>
      <c r="B1022">
        <v>32</v>
      </c>
      <c r="G1022" t="s">
        <v>8221</v>
      </c>
      <c r="H1022">
        <v>4</v>
      </c>
      <c r="P1022" t="s">
        <v>8221</v>
      </c>
      <c r="Q1022">
        <v>4000</v>
      </c>
      <c r="S1022" t="s">
        <v>8219</v>
      </c>
      <c r="T1022">
        <v>6000</v>
      </c>
    </row>
    <row r="1023" spans="1:20" x14ac:dyDescent="0.3">
      <c r="A1023" t="s">
        <v>8219</v>
      </c>
      <c r="B1023">
        <v>63</v>
      </c>
      <c r="G1023" t="s">
        <v>8221</v>
      </c>
      <c r="H1023">
        <v>0</v>
      </c>
      <c r="P1023" t="s">
        <v>8221</v>
      </c>
      <c r="Q1023">
        <v>4000</v>
      </c>
      <c r="S1023" t="s">
        <v>8219</v>
      </c>
      <c r="T1023">
        <v>3000</v>
      </c>
    </row>
    <row r="1024" spans="1:20" x14ac:dyDescent="0.3">
      <c r="A1024" t="s">
        <v>8219</v>
      </c>
      <c r="B1024">
        <v>27</v>
      </c>
      <c r="G1024" t="s">
        <v>8221</v>
      </c>
      <c r="H1024">
        <v>4</v>
      </c>
      <c r="P1024" t="s">
        <v>8221</v>
      </c>
      <c r="Q1024">
        <v>5000</v>
      </c>
      <c r="S1024" t="s">
        <v>8219</v>
      </c>
      <c r="T1024">
        <v>600</v>
      </c>
    </row>
    <row r="1025" spans="1:20" x14ac:dyDescent="0.3">
      <c r="A1025" t="s">
        <v>8219</v>
      </c>
      <c r="B1025">
        <v>44</v>
      </c>
      <c r="G1025" t="s">
        <v>8221</v>
      </c>
      <c r="H1025">
        <v>3</v>
      </c>
      <c r="P1025" t="s">
        <v>8221</v>
      </c>
      <c r="Q1025">
        <v>4000</v>
      </c>
      <c r="S1025" t="s">
        <v>8219</v>
      </c>
      <c r="T1025">
        <v>2000</v>
      </c>
    </row>
    <row r="1026" spans="1:20" x14ac:dyDescent="0.3">
      <c r="A1026" t="s">
        <v>8219</v>
      </c>
      <c r="B1026">
        <v>38</v>
      </c>
      <c r="G1026" t="s">
        <v>8221</v>
      </c>
      <c r="H1026">
        <v>34</v>
      </c>
      <c r="P1026" t="s">
        <v>8221</v>
      </c>
      <c r="Q1026">
        <v>7000</v>
      </c>
      <c r="S1026" t="s">
        <v>8219</v>
      </c>
      <c r="T1026">
        <v>1000</v>
      </c>
    </row>
    <row r="1027" spans="1:20" x14ac:dyDescent="0.3">
      <c r="A1027" t="s">
        <v>8219</v>
      </c>
      <c r="B1027">
        <v>115</v>
      </c>
      <c r="G1027" t="s">
        <v>8221</v>
      </c>
      <c r="H1027">
        <v>2</v>
      </c>
      <c r="P1027" t="s">
        <v>8221</v>
      </c>
      <c r="Q1027">
        <v>800</v>
      </c>
      <c r="S1027" t="s">
        <v>8219</v>
      </c>
      <c r="T1027">
        <v>7777</v>
      </c>
    </row>
    <row r="1028" spans="1:20" x14ac:dyDescent="0.3">
      <c r="A1028" t="s">
        <v>8219</v>
      </c>
      <c r="B1028">
        <v>37</v>
      </c>
      <c r="G1028" t="s">
        <v>8221</v>
      </c>
      <c r="H1028">
        <v>33</v>
      </c>
      <c r="P1028" t="s">
        <v>8221</v>
      </c>
      <c r="Q1028">
        <v>20000</v>
      </c>
      <c r="S1028" t="s">
        <v>8219</v>
      </c>
      <c r="T1028">
        <v>800</v>
      </c>
    </row>
    <row r="1029" spans="1:20" x14ac:dyDescent="0.3">
      <c r="A1029" t="s">
        <v>8219</v>
      </c>
      <c r="B1029">
        <v>99</v>
      </c>
      <c r="G1029" t="s">
        <v>8221</v>
      </c>
      <c r="H1029">
        <v>0</v>
      </c>
      <c r="P1029" t="s">
        <v>8221</v>
      </c>
      <c r="Q1029">
        <v>19980</v>
      </c>
      <c r="S1029" t="s">
        <v>8219</v>
      </c>
      <c r="T1029">
        <v>2000</v>
      </c>
    </row>
    <row r="1030" spans="1:20" x14ac:dyDescent="0.3">
      <c r="A1030" t="s">
        <v>8219</v>
      </c>
      <c r="B1030">
        <v>44</v>
      </c>
      <c r="G1030" t="s">
        <v>8221</v>
      </c>
      <c r="H1030">
        <v>0</v>
      </c>
      <c r="P1030" t="s">
        <v>8221</v>
      </c>
      <c r="Q1030">
        <v>8000</v>
      </c>
      <c r="S1030" t="s">
        <v>8219</v>
      </c>
      <c r="T1030">
        <v>2200</v>
      </c>
    </row>
    <row r="1031" spans="1:20" x14ac:dyDescent="0.3">
      <c r="A1031" t="s">
        <v>8219</v>
      </c>
      <c r="B1031">
        <v>58</v>
      </c>
      <c r="G1031" t="s">
        <v>8221</v>
      </c>
      <c r="H1031">
        <v>1</v>
      </c>
      <c r="P1031" t="s">
        <v>8221</v>
      </c>
      <c r="Q1031">
        <v>530</v>
      </c>
      <c r="S1031" t="s">
        <v>8219</v>
      </c>
      <c r="T1031">
        <v>2000</v>
      </c>
    </row>
    <row r="1032" spans="1:20" x14ac:dyDescent="0.3">
      <c r="A1032" t="s">
        <v>8219</v>
      </c>
      <c r="B1032">
        <v>191</v>
      </c>
      <c r="G1032" t="s">
        <v>8221</v>
      </c>
      <c r="H1032">
        <v>13</v>
      </c>
      <c r="P1032" t="s">
        <v>8221</v>
      </c>
      <c r="Q1032">
        <v>4000</v>
      </c>
      <c r="S1032" t="s">
        <v>8219</v>
      </c>
      <c r="T1032">
        <v>16000</v>
      </c>
    </row>
    <row r="1033" spans="1:20" x14ac:dyDescent="0.3">
      <c r="A1033" t="s">
        <v>8219</v>
      </c>
      <c r="B1033">
        <v>40</v>
      </c>
      <c r="G1033" t="s">
        <v>8221</v>
      </c>
      <c r="H1033">
        <v>2</v>
      </c>
      <c r="P1033" t="s">
        <v>8221</v>
      </c>
      <c r="Q1033">
        <v>5000</v>
      </c>
      <c r="S1033" t="s">
        <v>8219</v>
      </c>
      <c r="T1033">
        <v>4000</v>
      </c>
    </row>
    <row r="1034" spans="1:20" x14ac:dyDescent="0.3">
      <c r="A1034" t="s">
        <v>8219</v>
      </c>
      <c r="B1034">
        <v>38</v>
      </c>
      <c r="G1034" t="s">
        <v>8221</v>
      </c>
      <c r="H1034">
        <v>36</v>
      </c>
      <c r="P1034" t="s">
        <v>8221</v>
      </c>
      <c r="Q1034">
        <v>21000</v>
      </c>
      <c r="S1034" t="s">
        <v>8219</v>
      </c>
      <c r="T1034">
        <v>2000</v>
      </c>
    </row>
    <row r="1035" spans="1:20" x14ac:dyDescent="0.3">
      <c r="A1035" t="s">
        <v>8219</v>
      </c>
      <c r="B1035">
        <v>39</v>
      </c>
      <c r="G1035" t="s">
        <v>8221</v>
      </c>
      <c r="H1035">
        <v>1</v>
      </c>
      <c r="P1035" t="s">
        <v>8221</v>
      </c>
      <c r="Q1035">
        <v>3000</v>
      </c>
      <c r="S1035" t="s">
        <v>8219</v>
      </c>
      <c r="T1035">
        <v>2000</v>
      </c>
    </row>
    <row r="1036" spans="1:20" x14ac:dyDescent="0.3">
      <c r="A1036" t="s">
        <v>8219</v>
      </c>
      <c r="B1036">
        <v>11</v>
      </c>
      <c r="G1036" t="s">
        <v>8221</v>
      </c>
      <c r="H1036">
        <v>15</v>
      </c>
      <c r="P1036" t="s">
        <v>8221</v>
      </c>
      <c r="Q1036">
        <v>5500</v>
      </c>
      <c r="S1036" t="s">
        <v>8219</v>
      </c>
      <c r="T1036">
        <v>300</v>
      </c>
    </row>
    <row r="1037" spans="1:20" x14ac:dyDescent="0.3">
      <c r="A1037" t="s">
        <v>8219</v>
      </c>
      <c r="B1037">
        <v>107</v>
      </c>
      <c r="G1037" t="s">
        <v>8221</v>
      </c>
      <c r="H1037">
        <v>1</v>
      </c>
      <c r="P1037" t="s">
        <v>8221</v>
      </c>
      <c r="Q1037">
        <v>2500</v>
      </c>
      <c r="S1037" t="s">
        <v>8219</v>
      </c>
      <c r="T1037">
        <v>7000</v>
      </c>
    </row>
    <row r="1038" spans="1:20" x14ac:dyDescent="0.3">
      <c r="A1038" t="s">
        <v>8219</v>
      </c>
      <c r="B1038">
        <v>147</v>
      </c>
      <c r="G1038" t="s">
        <v>8221</v>
      </c>
      <c r="H1038">
        <v>0</v>
      </c>
      <c r="P1038" t="s">
        <v>8221</v>
      </c>
      <c r="Q1038">
        <v>100000</v>
      </c>
      <c r="S1038" t="s">
        <v>8219</v>
      </c>
      <c r="T1038">
        <v>5000</v>
      </c>
    </row>
    <row r="1039" spans="1:20" x14ac:dyDescent="0.3">
      <c r="A1039" t="s">
        <v>8219</v>
      </c>
      <c r="B1039">
        <v>36</v>
      </c>
      <c r="G1039" t="s">
        <v>8221</v>
      </c>
      <c r="H1039">
        <v>1</v>
      </c>
      <c r="P1039" t="s">
        <v>8221</v>
      </c>
      <c r="Q1039">
        <v>1000</v>
      </c>
      <c r="S1039" t="s">
        <v>8219</v>
      </c>
      <c r="T1039">
        <v>1500</v>
      </c>
    </row>
    <row r="1040" spans="1:20" x14ac:dyDescent="0.3">
      <c r="A1040" t="s">
        <v>8219</v>
      </c>
      <c r="B1040">
        <v>92</v>
      </c>
      <c r="G1040" t="s">
        <v>8221</v>
      </c>
      <c r="H1040">
        <v>0</v>
      </c>
      <c r="P1040" t="s">
        <v>8221</v>
      </c>
      <c r="Q1040">
        <v>1500</v>
      </c>
      <c r="S1040" t="s">
        <v>8219</v>
      </c>
      <c r="T1040">
        <v>48000</v>
      </c>
    </row>
    <row r="1041" spans="1:20" x14ac:dyDescent="0.3">
      <c r="A1041" t="s">
        <v>8219</v>
      </c>
      <c r="B1041">
        <v>35</v>
      </c>
      <c r="G1041" t="s">
        <v>8221</v>
      </c>
      <c r="H1041">
        <v>0</v>
      </c>
      <c r="P1041" t="s">
        <v>8221</v>
      </c>
      <c r="Q1041">
        <v>1200</v>
      </c>
      <c r="S1041" t="s">
        <v>8219</v>
      </c>
      <c r="T1041">
        <v>1200</v>
      </c>
    </row>
    <row r="1042" spans="1:20" x14ac:dyDescent="0.3">
      <c r="A1042" t="s">
        <v>8219</v>
      </c>
      <c r="B1042">
        <v>17</v>
      </c>
      <c r="G1042" t="s">
        <v>8221</v>
      </c>
      <c r="H1042">
        <v>1</v>
      </c>
      <c r="P1042" t="s">
        <v>8221</v>
      </c>
      <c r="Q1042">
        <v>550</v>
      </c>
      <c r="S1042" t="s">
        <v>8219</v>
      </c>
      <c r="T1042">
        <v>1000</v>
      </c>
    </row>
    <row r="1043" spans="1:20" x14ac:dyDescent="0.3">
      <c r="A1043" t="s">
        <v>8219</v>
      </c>
      <c r="B1043">
        <v>22</v>
      </c>
      <c r="G1043" t="s">
        <v>8221</v>
      </c>
      <c r="H1043">
        <v>39</v>
      </c>
      <c r="P1043" t="s">
        <v>8221</v>
      </c>
      <c r="Q1043">
        <v>7500</v>
      </c>
      <c r="S1043" t="s">
        <v>8219</v>
      </c>
      <c r="T1043">
        <v>2000</v>
      </c>
    </row>
    <row r="1044" spans="1:20" x14ac:dyDescent="0.3">
      <c r="A1044" t="s">
        <v>8219</v>
      </c>
      <c r="B1044">
        <v>69</v>
      </c>
      <c r="G1044" t="s">
        <v>8221</v>
      </c>
      <c r="H1044">
        <v>0</v>
      </c>
      <c r="P1044" t="s">
        <v>8221</v>
      </c>
      <c r="Q1044">
        <v>8000</v>
      </c>
      <c r="S1044" t="s">
        <v>8219</v>
      </c>
      <c r="T1044">
        <v>8000</v>
      </c>
    </row>
    <row r="1045" spans="1:20" x14ac:dyDescent="0.3">
      <c r="A1045" t="s">
        <v>8219</v>
      </c>
      <c r="B1045">
        <v>13</v>
      </c>
      <c r="G1045" t="s">
        <v>8221</v>
      </c>
      <c r="H1045">
        <v>0</v>
      </c>
      <c r="P1045" t="s">
        <v>8221</v>
      </c>
      <c r="Q1045">
        <v>2000</v>
      </c>
      <c r="S1045" t="s">
        <v>8219</v>
      </c>
      <c r="T1045">
        <v>400</v>
      </c>
    </row>
    <row r="1046" spans="1:20" x14ac:dyDescent="0.3">
      <c r="A1046" t="s">
        <v>8219</v>
      </c>
      <c r="B1046">
        <v>58</v>
      </c>
      <c r="G1046" t="s">
        <v>8221</v>
      </c>
      <c r="H1046">
        <v>3</v>
      </c>
      <c r="P1046" t="s">
        <v>8221</v>
      </c>
      <c r="Q1046">
        <v>35000</v>
      </c>
      <c r="S1046" t="s">
        <v>8219</v>
      </c>
      <c r="T1046">
        <v>4500</v>
      </c>
    </row>
    <row r="1047" spans="1:20" x14ac:dyDescent="0.3">
      <c r="A1047" t="s">
        <v>8219</v>
      </c>
      <c r="B1047">
        <v>44</v>
      </c>
      <c r="G1047" t="s">
        <v>8221</v>
      </c>
      <c r="H1047">
        <v>1</v>
      </c>
      <c r="P1047" t="s">
        <v>8221</v>
      </c>
      <c r="Q1047">
        <v>500</v>
      </c>
      <c r="S1047" t="s">
        <v>8219</v>
      </c>
      <c r="T1047">
        <v>2500</v>
      </c>
    </row>
    <row r="1048" spans="1:20" x14ac:dyDescent="0.3">
      <c r="A1048" t="s">
        <v>8219</v>
      </c>
      <c r="B1048">
        <v>83</v>
      </c>
      <c r="G1048" t="s">
        <v>8221</v>
      </c>
      <c r="H1048">
        <v>13</v>
      </c>
      <c r="P1048" t="s">
        <v>8221</v>
      </c>
      <c r="Q1048">
        <v>8000</v>
      </c>
      <c r="S1048" t="s">
        <v>8219</v>
      </c>
      <c r="T1048">
        <v>5500</v>
      </c>
    </row>
    <row r="1049" spans="1:20" x14ac:dyDescent="0.3">
      <c r="A1049" t="s">
        <v>8219</v>
      </c>
      <c r="B1049">
        <v>117</v>
      </c>
      <c r="G1049" t="s">
        <v>8221</v>
      </c>
      <c r="H1049">
        <v>0</v>
      </c>
      <c r="P1049" t="s">
        <v>8221</v>
      </c>
      <c r="Q1049">
        <v>4500</v>
      </c>
      <c r="S1049" t="s">
        <v>8219</v>
      </c>
      <c r="T1049">
        <v>2500</v>
      </c>
    </row>
    <row r="1050" spans="1:20" x14ac:dyDescent="0.3">
      <c r="A1050" t="s">
        <v>8219</v>
      </c>
      <c r="B1050">
        <v>32</v>
      </c>
      <c r="G1050" t="s">
        <v>8221</v>
      </c>
      <c r="H1050">
        <v>6</v>
      </c>
      <c r="P1050" t="s">
        <v>8221</v>
      </c>
      <c r="Q1050">
        <v>5000</v>
      </c>
      <c r="S1050" t="s">
        <v>8219</v>
      </c>
      <c r="T1050">
        <v>2000</v>
      </c>
    </row>
    <row r="1051" spans="1:20" x14ac:dyDescent="0.3">
      <c r="A1051" t="s">
        <v>8219</v>
      </c>
      <c r="B1051">
        <v>8</v>
      </c>
      <c r="G1051" t="s">
        <v>8221</v>
      </c>
      <c r="H1051">
        <v>0</v>
      </c>
      <c r="P1051" t="s">
        <v>8221</v>
      </c>
      <c r="Q1051">
        <v>9500</v>
      </c>
      <c r="S1051" t="s">
        <v>8219</v>
      </c>
      <c r="T1051">
        <v>150</v>
      </c>
    </row>
    <row r="1052" spans="1:20" x14ac:dyDescent="0.3">
      <c r="A1052" t="s">
        <v>8219</v>
      </c>
      <c r="B1052">
        <v>340</v>
      </c>
      <c r="G1052" t="s">
        <v>8221</v>
      </c>
      <c r="H1052">
        <v>14</v>
      </c>
      <c r="P1052" t="s">
        <v>8221</v>
      </c>
      <c r="Q1052">
        <v>1000</v>
      </c>
      <c r="S1052" t="s">
        <v>8219</v>
      </c>
      <c r="T1052">
        <v>18000</v>
      </c>
    </row>
    <row r="1053" spans="1:20" x14ac:dyDescent="0.3">
      <c r="A1053" t="s">
        <v>8219</v>
      </c>
      <c r="B1053">
        <v>7</v>
      </c>
      <c r="G1053" t="s">
        <v>8221</v>
      </c>
      <c r="H1053">
        <v>5</v>
      </c>
      <c r="P1053" t="s">
        <v>8221</v>
      </c>
      <c r="Q1053">
        <v>600</v>
      </c>
      <c r="S1053" t="s">
        <v>8219</v>
      </c>
      <c r="T1053">
        <v>153</v>
      </c>
    </row>
    <row r="1054" spans="1:20" x14ac:dyDescent="0.3">
      <c r="A1054" t="s">
        <v>8219</v>
      </c>
      <c r="B1054">
        <v>19</v>
      </c>
      <c r="G1054" t="s">
        <v>8221</v>
      </c>
      <c r="H1054">
        <v>6</v>
      </c>
      <c r="P1054" t="s">
        <v>8221</v>
      </c>
      <c r="Q1054">
        <v>3000</v>
      </c>
      <c r="S1054" t="s">
        <v>8219</v>
      </c>
      <c r="T1054">
        <v>350</v>
      </c>
    </row>
    <row r="1055" spans="1:20" x14ac:dyDescent="0.3">
      <c r="A1055" t="s">
        <v>8219</v>
      </c>
      <c r="B1055">
        <v>47</v>
      </c>
      <c r="G1055" t="s">
        <v>8221</v>
      </c>
      <c r="H1055">
        <v>15</v>
      </c>
      <c r="P1055" t="s">
        <v>8221</v>
      </c>
      <c r="Q1055">
        <v>38000</v>
      </c>
      <c r="S1055" t="s">
        <v>8219</v>
      </c>
      <c r="T1055">
        <v>4000</v>
      </c>
    </row>
    <row r="1056" spans="1:20" x14ac:dyDescent="0.3">
      <c r="A1056" t="s">
        <v>8219</v>
      </c>
      <c r="B1056">
        <v>13</v>
      </c>
      <c r="G1056" t="s">
        <v>8221</v>
      </c>
      <c r="H1056">
        <v>0</v>
      </c>
      <c r="P1056" t="s">
        <v>8221</v>
      </c>
      <c r="Q1056">
        <v>1000</v>
      </c>
      <c r="S1056" t="s">
        <v>8219</v>
      </c>
      <c r="T1056">
        <v>1000</v>
      </c>
    </row>
    <row r="1057" spans="1:20" x14ac:dyDescent="0.3">
      <c r="A1057" t="s">
        <v>8219</v>
      </c>
      <c r="B1057">
        <v>90</v>
      </c>
      <c r="G1057" t="s">
        <v>8221</v>
      </c>
      <c r="H1057">
        <v>1</v>
      </c>
      <c r="P1057" t="s">
        <v>8221</v>
      </c>
      <c r="Q1057">
        <v>2000</v>
      </c>
      <c r="S1057" t="s">
        <v>8219</v>
      </c>
      <c r="T1057">
        <v>4200</v>
      </c>
    </row>
    <row r="1058" spans="1:20" x14ac:dyDescent="0.3">
      <c r="A1058" t="s">
        <v>8219</v>
      </c>
      <c r="B1058">
        <v>63</v>
      </c>
      <c r="G1058" t="s">
        <v>8221</v>
      </c>
      <c r="H1058">
        <v>9</v>
      </c>
      <c r="P1058" t="s">
        <v>8221</v>
      </c>
      <c r="Q1058">
        <v>4000</v>
      </c>
      <c r="S1058" t="s">
        <v>8219</v>
      </c>
      <c r="T1058">
        <v>4000</v>
      </c>
    </row>
    <row r="1059" spans="1:20" x14ac:dyDescent="0.3">
      <c r="A1059" t="s">
        <v>8219</v>
      </c>
      <c r="B1059">
        <v>26</v>
      </c>
      <c r="G1059" t="s">
        <v>8221</v>
      </c>
      <c r="H1059">
        <v>3</v>
      </c>
      <c r="P1059" t="s">
        <v>8221</v>
      </c>
      <c r="Q1059">
        <v>250</v>
      </c>
      <c r="S1059" t="s">
        <v>8219</v>
      </c>
      <c r="T1059">
        <v>700</v>
      </c>
    </row>
    <row r="1060" spans="1:20" x14ac:dyDescent="0.3">
      <c r="A1060" t="s">
        <v>8219</v>
      </c>
      <c r="B1060">
        <v>71</v>
      </c>
      <c r="G1060" t="s">
        <v>8221</v>
      </c>
      <c r="H1060">
        <v>3</v>
      </c>
      <c r="P1060" t="s">
        <v>8221</v>
      </c>
      <c r="Q1060">
        <v>12700</v>
      </c>
      <c r="S1060" t="s">
        <v>8219</v>
      </c>
      <c r="T1060">
        <v>5000</v>
      </c>
    </row>
    <row r="1061" spans="1:20" x14ac:dyDescent="0.3">
      <c r="A1061" t="s">
        <v>8219</v>
      </c>
      <c r="B1061">
        <v>38</v>
      </c>
      <c r="G1061" t="s">
        <v>8221</v>
      </c>
      <c r="H1061">
        <v>1</v>
      </c>
      <c r="P1061" t="s">
        <v>8221</v>
      </c>
      <c r="Q1061">
        <v>50000</v>
      </c>
      <c r="S1061" t="s">
        <v>8219</v>
      </c>
      <c r="T1061">
        <v>2500</v>
      </c>
    </row>
    <row r="1062" spans="1:20" x14ac:dyDescent="0.3">
      <c r="A1062" t="s">
        <v>8219</v>
      </c>
      <c r="B1062">
        <v>859</v>
      </c>
      <c r="G1062" t="s">
        <v>8221</v>
      </c>
      <c r="H1062">
        <v>3</v>
      </c>
      <c r="P1062" t="s">
        <v>8221</v>
      </c>
      <c r="Q1062">
        <v>2500</v>
      </c>
      <c r="S1062" t="s">
        <v>8219</v>
      </c>
      <c r="T1062">
        <v>25000</v>
      </c>
    </row>
    <row r="1063" spans="1:20" x14ac:dyDescent="0.3">
      <c r="A1063" t="s">
        <v>8219</v>
      </c>
      <c r="B1063">
        <v>21</v>
      </c>
      <c r="G1063" t="s">
        <v>8221</v>
      </c>
      <c r="H1063">
        <v>0</v>
      </c>
      <c r="P1063" t="s">
        <v>8221</v>
      </c>
      <c r="Q1063">
        <v>2888</v>
      </c>
      <c r="S1063" t="s">
        <v>8219</v>
      </c>
      <c r="T1063">
        <v>1000</v>
      </c>
    </row>
    <row r="1064" spans="1:20" x14ac:dyDescent="0.3">
      <c r="A1064" t="s">
        <v>8219</v>
      </c>
      <c r="B1064">
        <v>78</v>
      </c>
      <c r="G1064" t="s">
        <v>8221</v>
      </c>
      <c r="H1064">
        <v>2</v>
      </c>
      <c r="P1064" t="s">
        <v>8221</v>
      </c>
      <c r="Q1064">
        <v>5000</v>
      </c>
      <c r="S1064" t="s">
        <v>8219</v>
      </c>
      <c r="T1064">
        <v>5000</v>
      </c>
    </row>
    <row r="1065" spans="1:20" x14ac:dyDescent="0.3">
      <c r="A1065" t="s">
        <v>8219</v>
      </c>
      <c r="B1065">
        <v>53</v>
      </c>
      <c r="G1065" t="s">
        <v>8221</v>
      </c>
      <c r="H1065">
        <v>10</v>
      </c>
      <c r="P1065" t="s">
        <v>8221</v>
      </c>
      <c r="Q1065">
        <v>2500</v>
      </c>
      <c r="S1065" t="s">
        <v>8219</v>
      </c>
      <c r="T1065">
        <v>2000</v>
      </c>
    </row>
    <row r="1066" spans="1:20" x14ac:dyDescent="0.3">
      <c r="A1066" t="s">
        <v>8219</v>
      </c>
      <c r="B1066">
        <v>356</v>
      </c>
      <c r="G1066" t="s">
        <v>8221</v>
      </c>
      <c r="H1066">
        <v>60</v>
      </c>
      <c r="P1066" t="s">
        <v>8221</v>
      </c>
      <c r="Q1066">
        <v>15000</v>
      </c>
      <c r="S1066" t="s">
        <v>8219</v>
      </c>
      <c r="T1066">
        <v>3000</v>
      </c>
    </row>
    <row r="1067" spans="1:20" x14ac:dyDescent="0.3">
      <c r="A1067" t="s">
        <v>8219</v>
      </c>
      <c r="B1067">
        <v>279</v>
      </c>
      <c r="G1067" t="s">
        <v>8221</v>
      </c>
      <c r="H1067">
        <v>5</v>
      </c>
      <c r="P1067" t="s">
        <v>8221</v>
      </c>
      <c r="Q1067">
        <v>20000</v>
      </c>
      <c r="S1067" t="s">
        <v>8219</v>
      </c>
      <c r="T1067">
        <v>1800</v>
      </c>
    </row>
    <row r="1068" spans="1:20" x14ac:dyDescent="0.3">
      <c r="A1068" t="s">
        <v>8219</v>
      </c>
      <c r="B1068">
        <v>266</v>
      </c>
      <c r="G1068" t="s">
        <v>8221</v>
      </c>
      <c r="H1068">
        <v>9</v>
      </c>
      <c r="P1068" t="s">
        <v>8221</v>
      </c>
      <c r="Q1068">
        <v>5000</v>
      </c>
      <c r="S1068" t="s">
        <v>8219</v>
      </c>
      <c r="T1068">
        <v>10000</v>
      </c>
    </row>
    <row r="1069" spans="1:20" x14ac:dyDescent="0.3">
      <c r="A1069" t="s">
        <v>8219</v>
      </c>
      <c r="B1069">
        <v>623</v>
      </c>
      <c r="G1069" t="s">
        <v>8221</v>
      </c>
      <c r="H1069">
        <v>13</v>
      </c>
      <c r="P1069" t="s">
        <v>8221</v>
      </c>
      <c r="Q1069">
        <v>10000</v>
      </c>
      <c r="S1069" t="s">
        <v>8219</v>
      </c>
      <c r="T1069">
        <v>5000</v>
      </c>
    </row>
    <row r="1070" spans="1:20" x14ac:dyDescent="0.3">
      <c r="A1070" t="s">
        <v>8219</v>
      </c>
      <c r="B1070">
        <v>392</v>
      </c>
      <c r="G1070" t="s">
        <v>8221</v>
      </c>
      <c r="H1070">
        <v>0</v>
      </c>
      <c r="P1070" t="s">
        <v>8221</v>
      </c>
      <c r="Q1070">
        <v>3000</v>
      </c>
      <c r="S1070" t="s">
        <v>8219</v>
      </c>
      <c r="T1070">
        <v>20000</v>
      </c>
    </row>
    <row r="1071" spans="1:20" x14ac:dyDescent="0.3">
      <c r="A1071" t="s">
        <v>8219</v>
      </c>
      <c r="B1071">
        <v>3562</v>
      </c>
      <c r="G1071" t="s">
        <v>8221</v>
      </c>
      <c r="H1071">
        <v>8</v>
      </c>
      <c r="P1071" t="s">
        <v>8221</v>
      </c>
      <c r="Q1071">
        <v>2500</v>
      </c>
      <c r="S1071" t="s">
        <v>8219</v>
      </c>
      <c r="T1071">
        <v>20000</v>
      </c>
    </row>
    <row r="1072" spans="1:20" x14ac:dyDescent="0.3">
      <c r="A1072" t="s">
        <v>8219</v>
      </c>
      <c r="B1072">
        <v>514</v>
      </c>
      <c r="G1072" t="s">
        <v>8221</v>
      </c>
      <c r="H1072">
        <v>3</v>
      </c>
      <c r="P1072" t="s">
        <v>8221</v>
      </c>
      <c r="Q1072">
        <v>5000</v>
      </c>
      <c r="S1072" t="s">
        <v>8219</v>
      </c>
      <c r="T1072">
        <v>5494</v>
      </c>
    </row>
    <row r="1073" spans="1:20" x14ac:dyDescent="0.3">
      <c r="A1073" t="s">
        <v>8219</v>
      </c>
      <c r="B1073">
        <v>88</v>
      </c>
      <c r="G1073" t="s">
        <v>8221</v>
      </c>
      <c r="H1073">
        <v>3</v>
      </c>
      <c r="P1073" t="s">
        <v>8221</v>
      </c>
      <c r="Q1073">
        <v>20000</v>
      </c>
      <c r="S1073" t="s">
        <v>8219</v>
      </c>
      <c r="T1073">
        <v>1200</v>
      </c>
    </row>
    <row r="1074" spans="1:20" x14ac:dyDescent="0.3">
      <c r="A1074" t="s">
        <v>8219</v>
      </c>
      <c r="B1074">
        <v>537</v>
      </c>
      <c r="G1074" t="s">
        <v>8221</v>
      </c>
      <c r="H1074">
        <v>0</v>
      </c>
      <c r="P1074" t="s">
        <v>8221</v>
      </c>
      <c r="Q1074">
        <v>150000</v>
      </c>
      <c r="S1074" t="s">
        <v>8219</v>
      </c>
      <c r="T1074">
        <v>19000</v>
      </c>
    </row>
    <row r="1075" spans="1:20" x14ac:dyDescent="0.3">
      <c r="A1075" t="s">
        <v>8219</v>
      </c>
      <c r="B1075">
        <v>25</v>
      </c>
      <c r="G1075" t="s">
        <v>8221</v>
      </c>
      <c r="H1075">
        <v>6</v>
      </c>
      <c r="P1075" t="s">
        <v>8221</v>
      </c>
      <c r="Q1075">
        <v>6000</v>
      </c>
      <c r="S1075" t="s">
        <v>8219</v>
      </c>
      <c r="T1075">
        <v>750</v>
      </c>
    </row>
    <row r="1076" spans="1:20" x14ac:dyDescent="0.3">
      <c r="A1076" t="s">
        <v>8219</v>
      </c>
      <c r="B1076">
        <v>3238</v>
      </c>
      <c r="G1076" t="s">
        <v>8221</v>
      </c>
      <c r="H1076">
        <v>4</v>
      </c>
      <c r="P1076" t="s">
        <v>8221</v>
      </c>
      <c r="Q1076">
        <v>3000</v>
      </c>
      <c r="S1076" t="s">
        <v>8219</v>
      </c>
      <c r="T1076">
        <v>12000</v>
      </c>
    </row>
    <row r="1077" spans="1:20" x14ac:dyDescent="0.3">
      <c r="A1077" t="s">
        <v>8219</v>
      </c>
      <c r="B1077">
        <v>897</v>
      </c>
      <c r="G1077" t="s">
        <v>8221</v>
      </c>
      <c r="H1077">
        <v>1</v>
      </c>
      <c r="P1077" t="s">
        <v>8221</v>
      </c>
      <c r="Q1077">
        <v>11200</v>
      </c>
      <c r="S1077" t="s">
        <v>8219</v>
      </c>
      <c r="T1077">
        <v>15000</v>
      </c>
    </row>
    <row r="1078" spans="1:20" x14ac:dyDescent="0.3">
      <c r="A1078" t="s">
        <v>8219</v>
      </c>
      <c r="B1078">
        <v>878</v>
      </c>
      <c r="G1078" t="s">
        <v>8221</v>
      </c>
      <c r="H1078">
        <v>29</v>
      </c>
      <c r="P1078" t="s">
        <v>8221</v>
      </c>
      <c r="Q1078">
        <v>12000</v>
      </c>
      <c r="S1078" t="s">
        <v>8219</v>
      </c>
      <c r="T1078">
        <v>10000</v>
      </c>
    </row>
    <row r="1079" spans="1:20" x14ac:dyDescent="0.3">
      <c r="A1079" t="s">
        <v>8219</v>
      </c>
      <c r="B1079">
        <v>115</v>
      </c>
      <c r="G1079" t="s">
        <v>8221</v>
      </c>
      <c r="H1079">
        <v>0</v>
      </c>
      <c r="P1079" t="s">
        <v>8221</v>
      </c>
      <c r="Q1079">
        <v>5500</v>
      </c>
      <c r="S1079" t="s">
        <v>8219</v>
      </c>
      <c r="T1079">
        <v>4600</v>
      </c>
    </row>
    <row r="1080" spans="1:20" x14ac:dyDescent="0.3">
      <c r="A1080" t="s">
        <v>8219</v>
      </c>
      <c r="B1080">
        <v>234</v>
      </c>
      <c r="G1080" t="s">
        <v>8221</v>
      </c>
      <c r="H1080">
        <v>4</v>
      </c>
      <c r="P1080" t="s">
        <v>8221</v>
      </c>
      <c r="Q1080">
        <v>750</v>
      </c>
      <c r="S1080" t="s">
        <v>8219</v>
      </c>
      <c r="T1080">
        <v>14000</v>
      </c>
    </row>
    <row r="1081" spans="1:20" x14ac:dyDescent="0.3">
      <c r="A1081" t="s">
        <v>8219</v>
      </c>
      <c r="B1081">
        <v>4330</v>
      </c>
      <c r="G1081" t="s">
        <v>8221</v>
      </c>
      <c r="H1081">
        <v>5</v>
      </c>
      <c r="P1081" t="s">
        <v>8221</v>
      </c>
      <c r="Q1081">
        <v>10000</v>
      </c>
      <c r="S1081" t="s">
        <v>8219</v>
      </c>
      <c r="T1081">
        <v>30000</v>
      </c>
    </row>
    <row r="1082" spans="1:20" x14ac:dyDescent="0.3">
      <c r="A1082" t="s">
        <v>8219</v>
      </c>
      <c r="B1082">
        <v>651</v>
      </c>
      <c r="G1082" t="s">
        <v>8221</v>
      </c>
      <c r="H1082">
        <v>4</v>
      </c>
      <c r="P1082" t="s">
        <v>8221</v>
      </c>
      <c r="Q1082">
        <v>45000</v>
      </c>
      <c r="S1082" t="s">
        <v>8219</v>
      </c>
      <c r="T1082">
        <v>40000</v>
      </c>
    </row>
    <row r="1083" spans="1:20" x14ac:dyDescent="0.3">
      <c r="A1083" t="s">
        <v>8219</v>
      </c>
      <c r="B1083">
        <v>251</v>
      </c>
      <c r="G1083" t="s">
        <v>8221</v>
      </c>
      <c r="H1083">
        <v>5</v>
      </c>
      <c r="P1083" t="s">
        <v>8221</v>
      </c>
      <c r="Q1083">
        <v>400</v>
      </c>
      <c r="S1083" t="s">
        <v>8219</v>
      </c>
      <c r="T1083">
        <v>9000</v>
      </c>
    </row>
    <row r="1084" spans="1:20" x14ac:dyDescent="0.3">
      <c r="A1084" t="s">
        <v>8219</v>
      </c>
      <c r="B1084">
        <v>263</v>
      </c>
      <c r="G1084" t="s">
        <v>8221</v>
      </c>
      <c r="H1084">
        <v>1</v>
      </c>
      <c r="P1084" t="s">
        <v>8221</v>
      </c>
      <c r="Q1084">
        <v>200</v>
      </c>
      <c r="S1084" t="s">
        <v>8219</v>
      </c>
      <c r="T1084">
        <v>2000</v>
      </c>
    </row>
    <row r="1085" spans="1:20" x14ac:dyDescent="0.3">
      <c r="A1085" t="s">
        <v>8219</v>
      </c>
      <c r="B1085">
        <v>28</v>
      </c>
      <c r="G1085" t="s">
        <v>8221</v>
      </c>
      <c r="H1085">
        <v>1</v>
      </c>
      <c r="P1085" t="s">
        <v>8221</v>
      </c>
      <c r="Q1085">
        <v>3000</v>
      </c>
      <c r="S1085" t="s">
        <v>8219</v>
      </c>
      <c r="T1085">
        <v>110</v>
      </c>
    </row>
    <row r="1086" spans="1:20" x14ac:dyDescent="0.3">
      <c r="A1086" t="s">
        <v>8219</v>
      </c>
      <c r="B1086">
        <v>721</v>
      </c>
      <c r="G1086" t="s">
        <v>8221</v>
      </c>
      <c r="H1086">
        <v>0</v>
      </c>
      <c r="P1086" t="s">
        <v>8221</v>
      </c>
      <c r="Q1086">
        <v>30000</v>
      </c>
      <c r="S1086" t="s">
        <v>8219</v>
      </c>
      <c r="T1086">
        <v>4000</v>
      </c>
    </row>
    <row r="1087" spans="1:20" x14ac:dyDescent="0.3">
      <c r="A1087" t="s">
        <v>8219</v>
      </c>
      <c r="B1087">
        <v>50</v>
      </c>
      <c r="G1087" t="s">
        <v>8221</v>
      </c>
      <c r="H1087">
        <v>14</v>
      </c>
      <c r="P1087" t="s">
        <v>8221</v>
      </c>
      <c r="Q1087">
        <v>3000</v>
      </c>
      <c r="S1087" t="s">
        <v>8219</v>
      </c>
      <c r="T1087">
        <v>2000</v>
      </c>
    </row>
    <row r="1088" spans="1:20" x14ac:dyDescent="0.3">
      <c r="A1088" t="s">
        <v>8219</v>
      </c>
      <c r="B1088">
        <v>73</v>
      </c>
      <c r="G1088" t="s">
        <v>8221</v>
      </c>
      <c r="H1088">
        <v>3</v>
      </c>
      <c r="P1088" t="s">
        <v>8221</v>
      </c>
      <c r="Q1088">
        <v>2000</v>
      </c>
      <c r="S1088" t="s">
        <v>8219</v>
      </c>
      <c r="T1088">
        <v>1500</v>
      </c>
    </row>
    <row r="1089" spans="1:20" x14ac:dyDescent="0.3">
      <c r="A1089" t="s">
        <v>8219</v>
      </c>
      <c r="B1089">
        <v>27</v>
      </c>
      <c r="G1089" t="s">
        <v>8221</v>
      </c>
      <c r="H1089">
        <v>10</v>
      </c>
      <c r="P1089" t="s">
        <v>8221</v>
      </c>
      <c r="Q1089">
        <v>10000</v>
      </c>
      <c r="S1089" t="s">
        <v>8219</v>
      </c>
      <c r="T1089">
        <v>750</v>
      </c>
    </row>
    <row r="1090" spans="1:20" x14ac:dyDescent="0.3">
      <c r="A1090" t="s">
        <v>8219</v>
      </c>
      <c r="B1090">
        <v>34</v>
      </c>
      <c r="G1090" t="s">
        <v>8221</v>
      </c>
      <c r="H1090">
        <v>17</v>
      </c>
      <c r="P1090" t="s">
        <v>8221</v>
      </c>
      <c r="Q1090">
        <v>5500</v>
      </c>
      <c r="S1090" t="s">
        <v>8219</v>
      </c>
      <c r="T1090">
        <v>1100</v>
      </c>
    </row>
    <row r="1091" spans="1:20" x14ac:dyDescent="0.3">
      <c r="A1091" t="s">
        <v>8219</v>
      </c>
      <c r="B1091">
        <v>7</v>
      </c>
      <c r="G1091" t="s">
        <v>8221</v>
      </c>
      <c r="H1091">
        <v>2</v>
      </c>
      <c r="P1091" t="s">
        <v>8221</v>
      </c>
      <c r="Q1091">
        <v>5000</v>
      </c>
      <c r="S1091" t="s">
        <v>8219</v>
      </c>
      <c r="T1091">
        <v>2000</v>
      </c>
    </row>
    <row r="1092" spans="1:20" x14ac:dyDescent="0.3">
      <c r="A1092" t="s">
        <v>8219</v>
      </c>
      <c r="B1092">
        <v>24</v>
      </c>
      <c r="G1092" t="s">
        <v>8221</v>
      </c>
      <c r="H1092">
        <v>0</v>
      </c>
      <c r="P1092" t="s">
        <v>8221</v>
      </c>
      <c r="Q1092">
        <v>50000</v>
      </c>
      <c r="S1092" t="s">
        <v>8219</v>
      </c>
      <c r="T1092">
        <v>1000</v>
      </c>
    </row>
    <row r="1093" spans="1:20" x14ac:dyDescent="0.3">
      <c r="A1093" t="s">
        <v>8219</v>
      </c>
      <c r="B1093">
        <v>15</v>
      </c>
      <c r="G1093" t="s">
        <v>8221</v>
      </c>
      <c r="H1093">
        <v>4</v>
      </c>
      <c r="P1093" t="s">
        <v>8221</v>
      </c>
      <c r="Q1093">
        <v>500</v>
      </c>
      <c r="S1093" t="s">
        <v>8219</v>
      </c>
      <c r="T1093">
        <v>500</v>
      </c>
    </row>
    <row r="1094" spans="1:20" x14ac:dyDescent="0.3">
      <c r="A1094" t="s">
        <v>8219</v>
      </c>
      <c r="B1094">
        <v>72</v>
      </c>
      <c r="G1094" t="s">
        <v>8221</v>
      </c>
      <c r="H1094">
        <v>12</v>
      </c>
      <c r="P1094" t="s">
        <v>8221</v>
      </c>
      <c r="Q1094">
        <v>3000</v>
      </c>
      <c r="S1094" t="s">
        <v>8219</v>
      </c>
      <c r="T1094">
        <v>4000</v>
      </c>
    </row>
    <row r="1095" spans="1:20" x14ac:dyDescent="0.3">
      <c r="A1095" t="s">
        <v>8219</v>
      </c>
      <c r="B1095">
        <v>120</v>
      </c>
      <c r="G1095" t="s">
        <v>8221</v>
      </c>
      <c r="H1095">
        <v>3</v>
      </c>
      <c r="P1095" t="s">
        <v>8221</v>
      </c>
      <c r="Q1095">
        <v>12000</v>
      </c>
      <c r="S1095" t="s">
        <v>8219</v>
      </c>
      <c r="T1095">
        <v>2500</v>
      </c>
    </row>
    <row r="1096" spans="1:20" x14ac:dyDescent="0.3">
      <c r="A1096" t="s">
        <v>8219</v>
      </c>
      <c r="B1096">
        <v>123</v>
      </c>
      <c r="G1096" t="s">
        <v>8221</v>
      </c>
      <c r="H1096">
        <v>12</v>
      </c>
      <c r="P1096" t="s">
        <v>8221</v>
      </c>
      <c r="Q1096">
        <v>7500</v>
      </c>
      <c r="S1096" t="s">
        <v>8219</v>
      </c>
      <c r="T1096">
        <v>6000</v>
      </c>
    </row>
    <row r="1097" spans="1:20" x14ac:dyDescent="0.3">
      <c r="A1097" t="s">
        <v>8219</v>
      </c>
      <c r="B1097">
        <v>1</v>
      </c>
      <c r="G1097" t="s">
        <v>8221</v>
      </c>
      <c r="H1097">
        <v>0</v>
      </c>
      <c r="P1097" t="s">
        <v>8221</v>
      </c>
      <c r="Q1097">
        <v>10000</v>
      </c>
      <c r="S1097" t="s">
        <v>8219</v>
      </c>
      <c r="T1097">
        <v>5</v>
      </c>
    </row>
    <row r="1098" spans="1:20" x14ac:dyDescent="0.3">
      <c r="A1098" t="s">
        <v>8219</v>
      </c>
      <c r="B1098">
        <v>24</v>
      </c>
      <c r="G1098" t="s">
        <v>8221</v>
      </c>
      <c r="H1098">
        <v>7</v>
      </c>
      <c r="P1098" t="s">
        <v>8221</v>
      </c>
      <c r="Q1098">
        <v>5500</v>
      </c>
      <c r="S1098" t="s">
        <v>8219</v>
      </c>
      <c r="T1098">
        <v>600</v>
      </c>
    </row>
    <row r="1099" spans="1:20" x14ac:dyDescent="0.3">
      <c r="A1099" t="s">
        <v>8219</v>
      </c>
      <c r="B1099">
        <v>33</v>
      </c>
      <c r="G1099" t="s">
        <v>8221</v>
      </c>
      <c r="H1099">
        <v>2</v>
      </c>
      <c r="P1099" t="s">
        <v>8221</v>
      </c>
      <c r="Q1099">
        <v>750</v>
      </c>
      <c r="S1099" t="s">
        <v>8219</v>
      </c>
      <c r="T1099">
        <v>550</v>
      </c>
    </row>
    <row r="1100" spans="1:20" x14ac:dyDescent="0.3">
      <c r="A1100" t="s">
        <v>8219</v>
      </c>
      <c r="B1100">
        <v>14</v>
      </c>
      <c r="G1100" t="s">
        <v>8221</v>
      </c>
      <c r="H1100">
        <v>1</v>
      </c>
      <c r="P1100" t="s">
        <v>8221</v>
      </c>
      <c r="Q1100">
        <v>150000</v>
      </c>
      <c r="S1100" t="s">
        <v>8219</v>
      </c>
      <c r="T1100">
        <v>300</v>
      </c>
    </row>
    <row r="1101" spans="1:20" x14ac:dyDescent="0.3">
      <c r="A1101" t="s">
        <v>8219</v>
      </c>
      <c r="B1101">
        <v>9</v>
      </c>
      <c r="G1101" t="s">
        <v>8221</v>
      </c>
      <c r="H1101">
        <v>4</v>
      </c>
      <c r="P1101" t="s">
        <v>8221</v>
      </c>
      <c r="Q1101">
        <v>5000</v>
      </c>
      <c r="S1101" t="s">
        <v>8219</v>
      </c>
      <c r="T1101">
        <v>420</v>
      </c>
    </row>
    <row r="1102" spans="1:20" x14ac:dyDescent="0.3">
      <c r="A1102" t="s">
        <v>8219</v>
      </c>
      <c r="B1102">
        <v>76</v>
      </c>
      <c r="G1102" t="s">
        <v>8221</v>
      </c>
      <c r="H1102">
        <v>4</v>
      </c>
      <c r="P1102" t="s">
        <v>8221</v>
      </c>
      <c r="Q1102">
        <v>1500</v>
      </c>
      <c r="S1102" t="s">
        <v>8219</v>
      </c>
      <c r="T1102">
        <v>2000</v>
      </c>
    </row>
    <row r="1103" spans="1:20" x14ac:dyDescent="0.3">
      <c r="A1103" t="s">
        <v>8219</v>
      </c>
      <c r="B1103">
        <v>19</v>
      </c>
      <c r="G1103" t="s">
        <v>8221</v>
      </c>
      <c r="H1103">
        <v>17</v>
      </c>
      <c r="P1103" t="s">
        <v>8221</v>
      </c>
      <c r="Q1103">
        <v>3500</v>
      </c>
      <c r="S1103" t="s">
        <v>8219</v>
      </c>
      <c r="T1103">
        <v>1000</v>
      </c>
    </row>
    <row r="1104" spans="1:20" x14ac:dyDescent="0.3">
      <c r="A1104" t="s">
        <v>8219</v>
      </c>
      <c r="B1104">
        <v>69</v>
      </c>
      <c r="G1104" t="s">
        <v>8221</v>
      </c>
      <c r="H1104">
        <v>7</v>
      </c>
      <c r="P1104" t="s">
        <v>8221</v>
      </c>
      <c r="Q1104">
        <v>6000</v>
      </c>
      <c r="S1104" t="s">
        <v>8219</v>
      </c>
      <c r="T1104">
        <v>3500</v>
      </c>
    </row>
    <row r="1105" spans="1:20" x14ac:dyDescent="0.3">
      <c r="A1105" t="s">
        <v>8219</v>
      </c>
      <c r="B1105">
        <v>218</v>
      </c>
      <c r="G1105" t="s">
        <v>8221</v>
      </c>
      <c r="H1105">
        <v>2</v>
      </c>
      <c r="P1105" t="s">
        <v>8221</v>
      </c>
      <c r="Q1105">
        <v>2500</v>
      </c>
      <c r="S1105" t="s">
        <v>8219</v>
      </c>
      <c r="T1105">
        <v>7500</v>
      </c>
    </row>
    <row r="1106" spans="1:20" x14ac:dyDescent="0.3">
      <c r="A1106" t="s">
        <v>8219</v>
      </c>
      <c r="B1106">
        <v>30</v>
      </c>
      <c r="G1106" t="s">
        <v>8221</v>
      </c>
      <c r="H1106">
        <v>5</v>
      </c>
      <c r="P1106" t="s">
        <v>8221</v>
      </c>
      <c r="Q1106">
        <v>9600</v>
      </c>
      <c r="S1106" t="s">
        <v>8219</v>
      </c>
      <c r="T1106">
        <v>500</v>
      </c>
    </row>
    <row r="1107" spans="1:20" x14ac:dyDescent="0.3">
      <c r="A1107" t="s">
        <v>8219</v>
      </c>
      <c r="B1107">
        <v>100</v>
      </c>
      <c r="G1107" t="s">
        <v>8221</v>
      </c>
      <c r="H1107">
        <v>1</v>
      </c>
      <c r="P1107" t="s">
        <v>8221</v>
      </c>
      <c r="Q1107">
        <v>180000</v>
      </c>
      <c r="S1107" t="s">
        <v>8219</v>
      </c>
      <c r="T1107">
        <v>19500</v>
      </c>
    </row>
    <row r="1108" spans="1:20" x14ac:dyDescent="0.3">
      <c r="A1108" t="s">
        <v>8219</v>
      </c>
      <c r="B1108">
        <v>296</v>
      </c>
      <c r="G1108" t="s">
        <v>8221</v>
      </c>
      <c r="H1108">
        <v>1</v>
      </c>
      <c r="P1108" t="s">
        <v>8221</v>
      </c>
      <c r="Q1108">
        <v>30000</v>
      </c>
      <c r="S1108" t="s">
        <v>8219</v>
      </c>
      <c r="T1108">
        <v>10000</v>
      </c>
    </row>
    <row r="1109" spans="1:20" x14ac:dyDescent="0.3">
      <c r="A1109" t="s">
        <v>8219</v>
      </c>
      <c r="B1109">
        <v>1204</v>
      </c>
      <c r="G1109" t="s">
        <v>8221</v>
      </c>
      <c r="H1109">
        <v>14</v>
      </c>
      <c r="P1109" t="s">
        <v>8221</v>
      </c>
      <c r="Q1109">
        <v>1800</v>
      </c>
      <c r="S1109" t="s">
        <v>8219</v>
      </c>
      <c r="T1109">
        <v>21000</v>
      </c>
    </row>
    <row r="1110" spans="1:20" x14ac:dyDescent="0.3">
      <c r="A1110" t="s">
        <v>8219</v>
      </c>
      <c r="B1110">
        <v>321</v>
      </c>
      <c r="G1110" t="s">
        <v>8221</v>
      </c>
      <c r="H1110">
        <v>26</v>
      </c>
      <c r="P1110" t="s">
        <v>8221</v>
      </c>
      <c r="Q1110">
        <v>14440</v>
      </c>
      <c r="S1110" t="s">
        <v>8219</v>
      </c>
      <c r="T1110">
        <v>18000</v>
      </c>
    </row>
    <row r="1111" spans="1:20" x14ac:dyDescent="0.3">
      <c r="A1111" t="s">
        <v>8219</v>
      </c>
      <c r="B1111">
        <v>301</v>
      </c>
      <c r="G1111" t="s">
        <v>8221</v>
      </c>
      <c r="H1111">
        <v>2</v>
      </c>
      <c r="P1111" t="s">
        <v>8221</v>
      </c>
      <c r="Q1111">
        <v>10000</v>
      </c>
      <c r="S1111" t="s">
        <v>8219</v>
      </c>
      <c r="T1111">
        <v>13000</v>
      </c>
    </row>
    <row r="1112" spans="1:20" x14ac:dyDescent="0.3">
      <c r="A1112" t="s">
        <v>8219</v>
      </c>
      <c r="B1112">
        <v>144</v>
      </c>
      <c r="G1112" t="s">
        <v>8221</v>
      </c>
      <c r="H1112">
        <v>1</v>
      </c>
      <c r="P1112" t="s">
        <v>8221</v>
      </c>
      <c r="Q1112">
        <v>25000</v>
      </c>
      <c r="S1112" t="s">
        <v>8219</v>
      </c>
      <c r="T1112">
        <v>1000</v>
      </c>
    </row>
    <row r="1113" spans="1:20" x14ac:dyDescent="0.3">
      <c r="A1113" t="s">
        <v>8219</v>
      </c>
      <c r="B1113">
        <v>539</v>
      </c>
      <c r="G1113" t="s">
        <v>8221</v>
      </c>
      <c r="H1113">
        <v>3</v>
      </c>
      <c r="P1113" t="s">
        <v>8221</v>
      </c>
      <c r="Q1113">
        <v>1000</v>
      </c>
      <c r="S1113" t="s">
        <v>8219</v>
      </c>
      <c r="T1113">
        <v>8012</v>
      </c>
    </row>
    <row r="1114" spans="1:20" x14ac:dyDescent="0.3">
      <c r="A1114" t="s">
        <v>8219</v>
      </c>
      <c r="B1114">
        <v>498</v>
      </c>
      <c r="G1114" t="s">
        <v>8221</v>
      </c>
      <c r="H1114">
        <v>7</v>
      </c>
      <c r="P1114" t="s">
        <v>8221</v>
      </c>
      <c r="Q1114">
        <v>1850</v>
      </c>
      <c r="S1114" t="s">
        <v>8219</v>
      </c>
      <c r="T1114">
        <v>8500</v>
      </c>
    </row>
    <row r="1115" spans="1:20" x14ac:dyDescent="0.3">
      <c r="A1115" t="s">
        <v>8219</v>
      </c>
      <c r="B1115">
        <v>1113</v>
      </c>
      <c r="G1115" t="s">
        <v>8221</v>
      </c>
      <c r="H1115">
        <v>9</v>
      </c>
      <c r="P1115" t="s">
        <v>8221</v>
      </c>
      <c r="Q1115">
        <v>2000</v>
      </c>
      <c r="S1115" t="s">
        <v>8219</v>
      </c>
      <c r="T1115">
        <v>2500</v>
      </c>
    </row>
    <row r="1116" spans="1:20" x14ac:dyDescent="0.3">
      <c r="A1116" t="s">
        <v>8219</v>
      </c>
      <c r="B1116">
        <v>988</v>
      </c>
      <c r="G1116" t="s">
        <v>8221</v>
      </c>
      <c r="H1116">
        <v>20</v>
      </c>
      <c r="P1116" t="s">
        <v>8221</v>
      </c>
      <c r="Q1116">
        <v>5000</v>
      </c>
      <c r="S1116" t="s">
        <v>8219</v>
      </c>
      <c r="T1116">
        <v>5000</v>
      </c>
    </row>
    <row r="1117" spans="1:20" x14ac:dyDescent="0.3">
      <c r="A1117" t="s">
        <v>8219</v>
      </c>
      <c r="B1117">
        <v>391</v>
      </c>
      <c r="G1117" t="s">
        <v>8221</v>
      </c>
      <c r="H1117">
        <v>6</v>
      </c>
      <c r="P1117" t="s">
        <v>8221</v>
      </c>
      <c r="Q1117">
        <v>600</v>
      </c>
      <c r="S1117" t="s">
        <v>8219</v>
      </c>
      <c r="T1117">
        <v>2500</v>
      </c>
    </row>
    <row r="1118" spans="1:20" x14ac:dyDescent="0.3">
      <c r="A1118" t="s">
        <v>8219</v>
      </c>
      <c r="B1118">
        <v>28</v>
      </c>
      <c r="G1118" t="s">
        <v>8221</v>
      </c>
      <c r="H1118">
        <v>13</v>
      </c>
      <c r="P1118" t="s">
        <v>8221</v>
      </c>
      <c r="Q1118">
        <v>2500</v>
      </c>
      <c r="S1118" t="s">
        <v>8219</v>
      </c>
      <c r="T1118">
        <v>100</v>
      </c>
    </row>
    <row r="1119" spans="1:20" x14ac:dyDescent="0.3">
      <c r="A1119" t="s">
        <v>8219</v>
      </c>
      <c r="B1119">
        <v>147</v>
      </c>
      <c r="G1119" t="s">
        <v>8221</v>
      </c>
      <c r="H1119">
        <v>1</v>
      </c>
      <c r="P1119" t="s">
        <v>8221</v>
      </c>
      <c r="Q1119">
        <v>25000</v>
      </c>
      <c r="S1119" t="s">
        <v>8219</v>
      </c>
      <c r="T1119">
        <v>13000</v>
      </c>
    </row>
    <row r="1120" spans="1:20" x14ac:dyDescent="0.3">
      <c r="A1120" t="s">
        <v>8219</v>
      </c>
      <c r="B1120">
        <v>680</v>
      </c>
      <c r="G1120" t="s">
        <v>8221</v>
      </c>
      <c r="H1120">
        <v>202</v>
      </c>
      <c r="P1120" t="s">
        <v>8221</v>
      </c>
      <c r="Q1120">
        <v>200000</v>
      </c>
      <c r="S1120" t="s">
        <v>8219</v>
      </c>
      <c r="T1120">
        <v>2800</v>
      </c>
    </row>
    <row r="1121" spans="1:20" x14ac:dyDescent="0.3">
      <c r="A1121" t="s">
        <v>8219</v>
      </c>
      <c r="B1121">
        <v>983</v>
      </c>
      <c r="G1121" t="s">
        <v>8221</v>
      </c>
      <c r="H1121">
        <v>0</v>
      </c>
      <c r="P1121" t="s">
        <v>8221</v>
      </c>
      <c r="Q1121">
        <v>3000</v>
      </c>
      <c r="S1121" t="s">
        <v>8219</v>
      </c>
      <c r="T1121">
        <v>18000</v>
      </c>
    </row>
    <row r="1122" spans="1:20" x14ac:dyDescent="0.3">
      <c r="A1122" t="s">
        <v>8219</v>
      </c>
      <c r="B1122">
        <v>79</v>
      </c>
      <c r="G1122" t="s">
        <v>8221</v>
      </c>
      <c r="H1122">
        <v>1</v>
      </c>
      <c r="P1122" t="s">
        <v>8221</v>
      </c>
      <c r="Q1122">
        <v>10000</v>
      </c>
      <c r="S1122" t="s">
        <v>8219</v>
      </c>
      <c r="T1122">
        <v>4000</v>
      </c>
    </row>
    <row r="1123" spans="1:20" x14ac:dyDescent="0.3">
      <c r="A1123" t="s">
        <v>8219</v>
      </c>
      <c r="B1123">
        <v>426</v>
      </c>
      <c r="G1123" t="s">
        <v>8221</v>
      </c>
      <c r="H1123">
        <v>0</v>
      </c>
      <c r="P1123" t="s">
        <v>8221</v>
      </c>
      <c r="Q1123">
        <v>50000</v>
      </c>
      <c r="S1123" t="s">
        <v>8219</v>
      </c>
      <c r="T1123">
        <v>25000</v>
      </c>
    </row>
    <row r="1124" spans="1:20" x14ac:dyDescent="0.3">
      <c r="A1124" t="s">
        <v>8219</v>
      </c>
      <c r="B1124">
        <v>96</v>
      </c>
      <c r="G1124" t="s">
        <v>8221</v>
      </c>
      <c r="H1124">
        <v>2</v>
      </c>
      <c r="P1124" t="s">
        <v>8221</v>
      </c>
      <c r="Q1124">
        <v>2000</v>
      </c>
      <c r="S1124" t="s">
        <v>8219</v>
      </c>
      <c r="T1124">
        <v>5000</v>
      </c>
    </row>
    <row r="1125" spans="1:20" x14ac:dyDescent="0.3">
      <c r="A1125" t="s">
        <v>8219</v>
      </c>
      <c r="B1125">
        <v>163</v>
      </c>
      <c r="G1125" t="s">
        <v>8221</v>
      </c>
      <c r="H1125">
        <v>13</v>
      </c>
      <c r="P1125" t="s">
        <v>8221</v>
      </c>
      <c r="Q1125">
        <v>25000</v>
      </c>
      <c r="S1125" t="s">
        <v>8219</v>
      </c>
      <c r="T1125">
        <v>1000</v>
      </c>
    </row>
    <row r="1126" spans="1:20" x14ac:dyDescent="0.3">
      <c r="A1126" t="s">
        <v>8219</v>
      </c>
      <c r="B1126">
        <v>2525</v>
      </c>
      <c r="G1126" t="s">
        <v>8221</v>
      </c>
      <c r="H1126">
        <v>9</v>
      </c>
      <c r="P1126" t="s">
        <v>8221</v>
      </c>
      <c r="Q1126">
        <v>500000</v>
      </c>
      <c r="S1126" t="s">
        <v>8219</v>
      </c>
      <c r="T1126">
        <v>10000</v>
      </c>
    </row>
    <row r="1127" spans="1:20" x14ac:dyDescent="0.3">
      <c r="A1127" t="s">
        <v>8219</v>
      </c>
      <c r="B1127">
        <v>2035</v>
      </c>
      <c r="G1127" t="s">
        <v>8221</v>
      </c>
      <c r="H1127">
        <v>2</v>
      </c>
      <c r="P1127" t="s">
        <v>8221</v>
      </c>
      <c r="Q1127">
        <v>1000</v>
      </c>
      <c r="S1127" t="s">
        <v>8219</v>
      </c>
      <c r="T1127">
        <v>1</v>
      </c>
    </row>
    <row r="1128" spans="1:20" x14ac:dyDescent="0.3">
      <c r="A1128" t="s">
        <v>8219</v>
      </c>
      <c r="B1128">
        <v>290</v>
      </c>
      <c r="G1128" t="s">
        <v>8221</v>
      </c>
      <c r="H1128">
        <v>0</v>
      </c>
      <c r="P1128" t="s">
        <v>8221</v>
      </c>
      <c r="Q1128">
        <v>5000000</v>
      </c>
      <c r="S1128" t="s">
        <v>8219</v>
      </c>
      <c r="T1128">
        <v>5000</v>
      </c>
    </row>
    <row r="1129" spans="1:20" x14ac:dyDescent="0.3">
      <c r="A1129" t="s">
        <v>8219</v>
      </c>
      <c r="B1129">
        <v>1980</v>
      </c>
      <c r="G1129" t="s">
        <v>8221</v>
      </c>
      <c r="H1129">
        <v>35</v>
      </c>
      <c r="P1129" t="s">
        <v>8221</v>
      </c>
      <c r="Q1129">
        <v>3500</v>
      </c>
      <c r="S1129" t="s">
        <v>8219</v>
      </c>
      <c r="T1129">
        <v>4000</v>
      </c>
    </row>
    <row r="1130" spans="1:20" x14ac:dyDescent="0.3">
      <c r="A1130" t="s">
        <v>8219</v>
      </c>
      <c r="B1130">
        <v>57</v>
      </c>
      <c r="G1130" t="s">
        <v>8221</v>
      </c>
      <c r="H1130">
        <v>2</v>
      </c>
      <c r="P1130" t="s">
        <v>8221</v>
      </c>
      <c r="Q1130">
        <v>50000</v>
      </c>
      <c r="S1130" t="s">
        <v>8219</v>
      </c>
      <c r="T1130">
        <v>2500</v>
      </c>
    </row>
    <row r="1131" spans="1:20" x14ac:dyDescent="0.3">
      <c r="A1131" t="s">
        <v>8219</v>
      </c>
      <c r="B1131">
        <v>380</v>
      </c>
      <c r="G1131" t="s">
        <v>8221</v>
      </c>
      <c r="H1131">
        <v>3</v>
      </c>
      <c r="P1131" t="s">
        <v>8221</v>
      </c>
      <c r="Q1131">
        <v>10000</v>
      </c>
      <c r="S1131" t="s">
        <v>8219</v>
      </c>
      <c r="T1131">
        <v>18500</v>
      </c>
    </row>
    <row r="1132" spans="1:20" x14ac:dyDescent="0.3">
      <c r="A1132" t="s">
        <v>8219</v>
      </c>
      <c r="B1132">
        <v>128</v>
      </c>
      <c r="G1132" t="s">
        <v>8221</v>
      </c>
      <c r="H1132">
        <v>0</v>
      </c>
      <c r="P1132" t="s">
        <v>8221</v>
      </c>
      <c r="Q1132">
        <v>300</v>
      </c>
      <c r="S1132" t="s">
        <v>8219</v>
      </c>
      <c r="T1132">
        <v>7000</v>
      </c>
    </row>
    <row r="1133" spans="1:20" x14ac:dyDescent="0.3">
      <c r="A1133" t="s">
        <v>8219</v>
      </c>
      <c r="B1133">
        <v>180</v>
      </c>
      <c r="G1133" t="s">
        <v>8221</v>
      </c>
      <c r="H1133">
        <v>1</v>
      </c>
      <c r="P1133" t="s">
        <v>8221</v>
      </c>
      <c r="Q1133">
        <v>20000</v>
      </c>
      <c r="S1133" t="s">
        <v>8219</v>
      </c>
      <c r="T1133">
        <v>3500</v>
      </c>
    </row>
    <row r="1134" spans="1:20" x14ac:dyDescent="0.3">
      <c r="A1134" t="s">
        <v>8219</v>
      </c>
      <c r="B1134">
        <v>571</v>
      </c>
      <c r="G1134" t="s">
        <v>8221</v>
      </c>
      <c r="H1134">
        <v>0</v>
      </c>
      <c r="P1134" t="s">
        <v>8221</v>
      </c>
      <c r="Q1134">
        <v>25000</v>
      </c>
      <c r="S1134" t="s">
        <v>8219</v>
      </c>
      <c r="T1134">
        <v>25000</v>
      </c>
    </row>
    <row r="1135" spans="1:20" x14ac:dyDescent="0.3">
      <c r="A1135" t="s">
        <v>8219</v>
      </c>
      <c r="B1135">
        <v>480</v>
      </c>
      <c r="G1135" t="s">
        <v>8221</v>
      </c>
      <c r="H1135">
        <v>0</v>
      </c>
      <c r="P1135" t="s">
        <v>8221</v>
      </c>
      <c r="Q1135">
        <v>50000</v>
      </c>
      <c r="S1135" t="s">
        <v>8219</v>
      </c>
      <c r="T1135">
        <v>8500</v>
      </c>
    </row>
    <row r="1136" spans="1:20" x14ac:dyDescent="0.3">
      <c r="A1136" t="s">
        <v>8219</v>
      </c>
      <c r="B1136">
        <v>249</v>
      </c>
      <c r="G1136" t="s">
        <v>8221</v>
      </c>
      <c r="H1136">
        <v>3</v>
      </c>
      <c r="P1136" t="s">
        <v>8221</v>
      </c>
      <c r="Q1136">
        <v>18000</v>
      </c>
      <c r="S1136" t="s">
        <v>8219</v>
      </c>
      <c r="T1136">
        <v>9000</v>
      </c>
    </row>
    <row r="1137" spans="1:20" x14ac:dyDescent="0.3">
      <c r="A1137" t="s">
        <v>8219</v>
      </c>
      <c r="B1137">
        <v>84</v>
      </c>
      <c r="G1137" t="s">
        <v>8221</v>
      </c>
      <c r="H1137">
        <v>11</v>
      </c>
      <c r="P1137" t="s">
        <v>8221</v>
      </c>
      <c r="Q1137">
        <v>15000</v>
      </c>
      <c r="S1137" t="s">
        <v>8219</v>
      </c>
      <c r="T1137">
        <v>8000</v>
      </c>
    </row>
    <row r="1138" spans="1:20" x14ac:dyDescent="0.3">
      <c r="A1138" t="s">
        <v>8219</v>
      </c>
      <c r="B1138">
        <v>197</v>
      </c>
      <c r="G1138" t="s">
        <v>8221</v>
      </c>
      <c r="H1138">
        <v>6</v>
      </c>
      <c r="P1138" t="s">
        <v>8221</v>
      </c>
      <c r="Q1138">
        <v>220000</v>
      </c>
      <c r="S1138" t="s">
        <v>8219</v>
      </c>
      <c r="T1138">
        <v>500</v>
      </c>
    </row>
    <row r="1139" spans="1:20" x14ac:dyDescent="0.3">
      <c r="A1139" t="s">
        <v>8219</v>
      </c>
      <c r="B1139">
        <v>271</v>
      </c>
      <c r="G1139" t="s">
        <v>8221</v>
      </c>
      <c r="H1139">
        <v>0</v>
      </c>
      <c r="P1139" t="s">
        <v>8221</v>
      </c>
      <c r="Q1139">
        <v>1000000</v>
      </c>
      <c r="S1139" t="s">
        <v>8219</v>
      </c>
      <c r="T1139">
        <v>3950</v>
      </c>
    </row>
    <row r="1140" spans="1:20" x14ac:dyDescent="0.3">
      <c r="A1140" t="s">
        <v>8219</v>
      </c>
      <c r="B1140">
        <v>50</v>
      </c>
      <c r="G1140" t="s">
        <v>8221</v>
      </c>
      <c r="H1140">
        <v>67</v>
      </c>
      <c r="P1140" t="s">
        <v>8221</v>
      </c>
      <c r="Q1140">
        <v>10000</v>
      </c>
      <c r="S1140" t="s">
        <v>8219</v>
      </c>
      <c r="T1140">
        <v>480</v>
      </c>
    </row>
    <row r="1141" spans="1:20" x14ac:dyDescent="0.3">
      <c r="A1141" t="s">
        <v>8219</v>
      </c>
      <c r="B1141">
        <v>169</v>
      </c>
      <c r="G1141" t="s">
        <v>8221</v>
      </c>
      <c r="H1141">
        <v>23</v>
      </c>
      <c r="P1141" t="s">
        <v>8221</v>
      </c>
      <c r="Q1141">
        <v>3000</v>
      </c>
      <c r="S1141" t="s">
        <v>8219</v>
      </c>
      <c r="T1141">
        <v>2500</v>
      </c>
    </row>
    <row r="1142" spans="1:20" x14ac:dyDescent="0.3">
      <c r="A1142" t="s">
        <v>8219</v>
      </c>
      <c r="B1142">
        <v>205</v>
      </c>
      <c r="G1142" t="s">
        <v>8221</v>
      </c>
      <c r="H1142">
        <v>72</v>
      </c>
      <c r="P1142" t="s">
        <v>8221</v>
      </c>
      <c r="Q1142">
        <v>75000</v>
      </c>
      <c r="S1142" t="s">
        <v>8219</v>
      </c>
      <c r="T1142">
        <v>2200</v>
      </c>
    </row>
    <row r="1143" spans="1:20" x14ac:dyDescent="0.3">
      <c r="A1143" t="s">
        <v>8219</v>
      </c>
      <c r="B1143">
        <v>206</v>
      </c>
      <c r="G1143" t="s">
        <v>8221</v>
      </c>
      <c r="H1143">
        <v>2</v>
      </c>
      <c r="P1143" t="s">
        <v>8221</v>
      </c>
      <c r="Q1143">
        <v>25000</v>
      </c>
      <c r="S1143" t="s">
        <v>8219</v>
      </c>
      <c r="T1143">
        <v>1000</v>
      </c>
    </row>
    <row r="1144" spans="1:20" x14ac:dyDescent="0.3">
      <c r="A1144" t="s">
        <v>8219</v>
      </c>
      <c r="B1144">
        <v>84</v>
      </c>
      <c r="G1144" t="s">
        <v>8221</v>
      </c>
      <c r="H1144">
        <v>15</v>
      </c>
      <c r="P1144" t="s">
        <v>8221</v>
      </c>
      <c r="Q1144">
        <v>350000</v>
      </c>
      <c r="S1144" t="s">
        <v>8219</v>
      </c>
      <c r="T1144">
        <v>2500</v>
      </c>
    </row>
    <row r="1145" spans="1:20" x14ac:dyDescent="0.3">
      <c r="A1145" t="s">
        <v>8219</v>
      </c>
      <c r="B1145">
        <v>210</v>
      </c>
      <c r="G1145" t="s">
        <v>8221</v>
      </c>
      <c r="H1145">
        <v>1</v>
      </c>
      <c r="P1145" t="s">
        <v>8221</v>
      </c>
      <c r="Q1145">
        <v>8000</v>
      </c>
      <c r="S1145" t="s">
        <v>8219</v>
      </c>
      <c r="T1145">
        <v>1000</v>
      </c>
    </row>
    <row r="1146" spans="1:20" x14ac:dyDescent="0.3">
      <c r="A1146" t="s">
        <v>8219</v>
      </c>
      <c r="B1146">
        <v>181</v>
      </c>
      <c r="G1146" t="s">
        <v>8221</v>
      </c>
      <c r="H1146">
        <v>2</v>
      </c>
      <c r="P1146" t="s">
        <v>8221</v>
      </c>
      <c r="Q1146">
        <v>250000</v>
      </c>
      <c r="S1146" t="s">
        <v>8219</v>
      </c>
      <c r="T1146">
        <v>3300</v>
      </c>
    </row>
    <row r="1147" spans="1:20" x14ac:dyDescent="0.3">
      <c r="A1147" t="s">
        <v>8219</v>
      </c>
      <c r="B1147">
        <v>60</v>
      </c>
      <c r="G1147" t="s">
        <v>8221</v>
      </c>
      <c r="H1147">
        <v>7</v>
      </c>
      <c r="P1147" t="s">
        <v>8221</v>
      </c>
      <c r="Q1147">
        <v>1000</v>
      </c>
      <c r="S1147" t="s">
        <v>8219</v>
      </c>
      <c r="T1147">
        <v>7500</v>
      </c>
    </row>
    <row r="1148" spans="1:20" x14ac:dyDescent="0.3">
      <c r="A1148" t="s">
        <v>8219</v>
      </c>
      <c r="B1148">
        <v>445</v>
      </c>
      <c r="G1148" t="s">
        <v>8221</v>
      </c>
      <c r="H1148">
        <v>16</v>
      </c>
      <c r="P1148" t="s">
        <v>8221</v>
      </c>
      <c r="Q1148">
        <v>10000</v>
      </c>
      <c r="S1148" t="s">
        <v>8219</v>
      </c>
      <c r="T1148">
        <v>6000</v>
      </c>
    </row>
    <row r="1149" spans="1:20" x14ac:dyDescent="0.3">
      <c r="A1149" t="s">
        <v>8219</v>
      </c>
      <c r="B1149">
        <v>17</v>
      </c>
      <c r="G1149" t="s">
        <v>8221</v>
      </c>
      <c r="H1149">
        <v>117</v>
      </c>
      <c r="P1149" t="s">
        <v>8221</v>
      </c>
      <c r="Q1149">
        <v>12000</v>
      </c>
      <c r="S1149" t="s">
        <v>8219</v>
      </c>
      <c r="T1149">
        <v>200</v>
      </c>
    </row>
    <row r="1150" spans="1:20" x14ac:dyDescent="0.3">
      <c r="A1150" t="s">
        <v>8219</v>
      </c>
      <c r="B1150">
        <v>194</v>
      </c>
      <c r="G1150" t="s">
        <v>8221</v>
      </c>
      <c r="H1150">
        <v>2</v>
      </c>
      <c r="P1150" t="s">
        <v>8221</v>
      </c>
      <c r="Q1150">
        <v>12000</v>
      </c>
      <c r="S1150" t="s">
        <v>8219</v>
      </c>
      <c r="T1150">
        <v>1500</v>
      </c>
    </row>
    <row r="1151" spans="1:20" x14ac:dyDescent="0.3">
      <c r="A1151" t="s">
        <v>8219</v>
      </c>
      <c r="B1151">
        <v>404</v>
      </c>
      <c r="G1151" t="s">
        <v>8221</v>
      </c>
      <c r="H1151">
        <v>7</v>
      </c>
      <c r="P1151" t="s">
        <v>8221</v>
      </c>
      <c r="Q1151">
        <v>2800000</v>
      </c>
      <c r="S1151" t="s">
        <v>8219</v>
      </c>
      <c r="T1151">
        <v>20000</v>
      </c>
    </row>
    <row r="1152" spans="1:20" x14ac:dyDescent="0.3">
      <c r="A1152" t="s">
        <v>8219</v>
      </c>
      <c r="B1152">
        <v>194</v>
      </c>
      <c r="G1152" t="s">
        <v>8221</v>
      </c>
      <c r="H1152">
        <v>3</v>
      </c>
      <c r="P1152" t="s">
        <v>8221</v>
      </c>
      <c r="Q1152">
        <v>25000</v>
      </c>
      <c r="S1152" t="s">
        <v>8219</v>
      </c>
      <c r="T1152">
        <v>28000</v>
      </c>
    </row>
    <row r="1153" spans="1:20" x14ac:dyDescent="0.3">
      <c r="A1153" t="s">
        <v>8219</v>
      </c>
      <c r="B1153">
        <v>902</v>
      </c>
      <c r="G1153" t="s">
        <v>8221</v>
      </c>
      <c r="H1153">
        <v>20</v>
      </c>
      <c r="P1153" t="s">
        <v>8221</v>
      </c>
      <c r="Q1153">
        <v>15000</v>
      </c>
      <c r="S1153" t="s">
        <v>8219</v>
      </c>
      <c r="T1153">
        <v>2500</v>
      </c>
    </row>
    <row r="1154" spans="1:20" x14ac:dyDescent="0.3">
      <c r="A1154" t="s">
        <v>8219</v>
      </c>
      <c r="B1154">
        <v>1670</v>
      </c>
      <c r="G1154" t="s">
        <v>8221</v>
      </c>
      <c r="H1154">
        <v>50</v>
      </c>
      <c r="P1154" t="s">
        <v>8221</v>
      </c>
      <c r="Q1154">
        <v>10000</v>
      </c>
      <c r="S1154" t="s">
        <v>8219</v>
      </c>
      <c r="T1154">
        <v>25000</v>
      </c>
    </row>
    <row r="1155" spans="1:20" x14ac:dyDescent="0.3">
      <c r="A1155" t="s">
        <v>8219</v>
      </c>
      <c r="B1155">
        <v>1328</v>
      </c>
      <c r="G1155" t="s">
        <v>8221</v>
      </c>
      <c r="H1155">
        <v>2</v>
      </c>
      <c r="P1155" t="s">
        <v>8221</v>
      </c>
      <c r="Q1155">
        <v>22000</v>
      </c>
      <c r="S1155" t="s">
        <v>8219</v>
      </c>
      <c r="T1155">
        <v>20000</v>
      </c>
    </row>
    <row r="1156" spans="1:20" x14ac:dyDescent="0.3">
      <c r="A1156" t="s">
        <v>8219</v>
      </c>
      <c r="B1156">
        <v>944</v>
      </c>
      <c r="G1156" t="s">
        <v>8221</v>
      </c>
      <c r="H1156">
        <v>3</v>
      </c>
      <c r="P1156" t="s">
        <v>8221</v>
      </c>
      <c r="Q1156">
        <v>60000</v>
      </c>
      <c r="S1156" t="s">
        <v>8219</v>
      </c>
      <c r="T1156">
        <v>1000</v>
      </c>
    </row>
    <row r="1157" spans="1:20" x14ac:dyDescent="0.3">
      <c r="A1157" t="s">
        <v>8219</v>
      </c>
      <c r="B1157">
        <v>147</v>
      </c>
      <c r="G1157" t="s">
        <v>8221</v>
      </c>
      <c r="H1157">
        <v>27</v>
      </c>
      <c r="P1157" t="s">
        <v>8221</v>
      </c>
      <c r="Q1157">
        <v>1333666</v>
      </c>
      <c r="S1157" t="s">
        <v>8219</v>
      </c>
      <c r="T1157">
        <v>2500</v>
      </c>
    </row>
    <row r="1158" spans="1:20" x14ac:dyDescent="0.3">
      <c r="A1158" t="s">
        <v>8219</v>
      </c>
      <c r="B1158">
        <v>99</v>
      </c>
      <c r="G1158" t="s">
        <v>8221</v>
      </c>
      <c r="H1158">
        <v>7</v>
      </c>
      <c r="P1158" t="s">
        <v>8221</v>
      </c>
      <c r="Q1158">
        <v>2000000</v>
      </c>
      <c r="S1158" t="s">
        <v>8219</v>
      </c>
      <c r="T1158">
        <v>2500</v>
      </c>
    </row>
    <row r="1159" spans="1:20" x14ac:dyDescent="0.3">
      <c r="A1159" t="s">
        <v>8219</v>
      </c>
      <c r="B1159">
        <v>79</v>
      </c>
      <c r="G1159" t="s">
        <v>8221</v>
      </c>
      <c r="H1159">
        <v>5</v>
      </c>
      <c r="P1159" t="s">
        <v>8221</v>
      </c>
      <c r="Q1159">
        <v>1000000</v>
      </c>
      <c r="S1159" t="s">
        <v>8219</v>
      </c>
      <c r="T1159">
        <v>650</v>
      </c>
    </row>
    <row r="1160" spans="1:20" x14ac:dyDescent="0.3">
      <c r="A1160" t="s">
        <v>8219</v>
      </c>
      <c r="B1160">
        <v>75</v>
      </c>
      <c r="G1160" t="s">
        <v>8221</v>
      </c>
      <c r="H1160">
        <v>0</v>
      </c>
      <c r="P1160" t="s">
        <v>8221</v>
      </c>
      <c r="Q1160">
        <v>9000</v>
      </c>
      <c r="S1160" t="s">
        <v>8219</v>
      </c>
      <c r="T1160">
        <v>4589</v>
      </c>
    </row>
    <row r="1161" spans="1:20" x14ac:dyDescent="0.3">
      <c r="A1161" t="s">
        <v>8219</v>
      </c>
      <c r="B1161">
        <v>207</v>
      </c>
      <c r="G1161" t="s">
        <v>8221</v>
      </c>
      <c r="H1161">
        <v>3</v>
      </c>
      <c r="P1161" t="s">
        <v>8221</v>
      </c>
      <c r="Q1161">
        <v>20000</v>
      </c>
      <c r="S1161" t="s">
        <v>8219</v>
      </c>
      <c r="T1161">
        <v>8500</v>
      </c>
    </row>
    <row r="1162" spans="1:20" x14ac:dyDescent="0.3">
      <c r="A1162" t="s">
        <v>8219</v>
      </c>
      <c r="B1162">
        <v>102</v>
      </c>
      <c r="G1162" t="s">
        <v>8221</v>
      </c>
      <c r="H1162">
        <v>6</v>
      </c>
      <c r="P1162" t="s">
        <v>8221</v>
      </c>
      <c r="Q1162">
        <v>4059</v>
      </c>
      <c r="S1162" t="s">
        <v>8219</v>
      </c>
      <c r="T1162">
        <v>2000</v>
      </c>
    </row>
    <row r="1163" spans="1:20" x14ac:dyDescent="0.3">
      <c r="A1163" t="s">
        <v>8219</v>
      </c>
      <c r="B1163">
        <v>32</v>
      </c>
      <c r="G1163" t="s">
        <v>8221</v>
      </c>
      <c r="H1163">
        <v>9</v>
      </c>
      <c r="P1163" t="s">
        <v>8221</v>
      </c>
      <c r="Q1163">
        <v>25000</v>
      </c>
      <c r="S1163" t="s">
        <v>8219</v>
      </c>
      <c r="T1163">
        <v>1000</v>
      </c>
    </row>
    <row r="1164" spans="1:20" x14ac:dyDescent="0.3">
      <c r="A1164" t="s">
        <v>8219</v>
      </c>
      <c r="B1164">
        <v>480</v>
      </c>
      <c r="G1164" t="s">
        <v>8221</v>
      </c>
      <c r="H1164">
        <v>3</v>
      </c>
      <c r="P1164" t="s">
        <v>8221</v>
      </c>
      <c r="Q1164">
        <v>20000</v>
      </c>
      <c r="S1164" t="s">
        <v>8219</v>
      </c>
      <c r="T1164">
        <v>9800</v>
      </c>
    </row>
    <row r="1165" spans="1:20" x14ac:dyDescent="0.3">
      <c r="A1165" t="s">
        <v>8219</v>
      </c>
      <c r="B1165">
        <v>11</v>
      </c>
      <c r="G1165" t="s">
        <v>8221</v>
      </c>
      <c r="H1165">
        <v>2</v>
      </c>
      <c r="P1165" t="s">
        <v>8221</v>
      </c>
      <c r="Q1165">
        <v>20000</v>
      </c>
      <c r="S1165" t="s">
        <v>8219</v>
      </c>
      <c r="T1165">
        <v>300</v>
      </c>
    </row>
    <row r="1166" spans="1:20" x14ac:dyDescent="0.3">
      <c r="A1166" t="s">
        <v>8219</v>
      </c>
      <c r="B1166">
        <v>12</v>
      </c>
      <c r="G1166" t="s">
        <v>8221</v>
      </c>
      <c r="H1166">
        <v>3</v>
      </c>
      <c r="P1166" t="s">
        <v>8221</v>
      </c>
      <c r="Q1166">
        <v>65000</v>
      </c>
      <c r="S1166" t="s">
        <v>8219</v>
      </c>
      <c r="T1166">
        <v>750</v>
      </c>
    </row>
    <row r="1167" spans="1:20" x14ac:dyDescent="0.3">
      <c r="A1167" t="s">
        <v>8219</v>
      </c>
      <c r="B1167">
        <v>48</v>
      </c>
      <c r="G1167" t="s">
        <v>8221</v>
      </c>
      <c r="H1167">
        <v>45</v>
      </c>
      <c r="P1167" t="s">
        <v>8221</v>
      </c>
      <c r="Q1167">
        <v>25000</v>
      </c>
      <c r="S1167" t="s">
        <v>8219</v>
      </c>
      <c r="T1167">
        <v>3000</v>
      </c>
    </row>
    <row r="1168" spans="1:20" x14ac:dyDescent="0.3">
      <c r="A1168" t="s">
        <v>8219</v>
      </c>
      <c r="B1168">
        <v>59</v>
      </c>
      <c r="G1168" t="s">
        <v>8221</v>
      </c>
      <c r="H1168">
        <v>9</v>
      </c>
      <c r="P1168" t="s">
        <v>8221</v>
      </c>
      <c r="Q1168">
        <v>225000</v>
      </c>
      <c r="S1168" t="s">
        <v>8219</v>
      </c>
      <c r="T1168">
        <v>6000</v>
      </c>
    </row>
    <row r="1169" spans="1:20" x14ac:dyDescent="0.3">
      <c r="A1169" t="s">
        <v>8219</v>
      </c>
      <c r="B1169">
        <v>79</v>
      </c>
      <c r="G1169" t="s">
        <v>8221</v>
      </c>
      <c r="H1169">
        <v>9</v>
      </c>
      <c r="P1169" t="s">
        <v>8221</v>
      </c>
      <c r="Q1169">
        <v>5000</v>
      </c>
      <c r="S1169" t="s">
        <v>8219</v>
      </c>
      <c r="T1169">
        <v>3000</v>
      </c>
    </row>
    <row r="1170" spans="1:20" x14ac:dyDescent="0.3">
      <c r="A1170" t="s">
        <v>8219</v>
      </c>
      <c r="B1170">
        <v>14</v>
      </c>
      <c r="G1170" t="s">
        <v>8221</v>
      </c>
      <c r="H1170">
        <v>21</v>
      </c>
      <c r="P1170" t="s">
        <v>8221</v>
      </c>
      <c r="Q1170">
        <v>100000</v>
      </c>
      <c r="S1170" t="s">
        <v>8219</v>
      </c>
      <c r="T1170">
        <v>1500</v>
      </c>
    </row>
    <row r="1171" spans="1:20" x14ac:dyDescent="0.3">
      <c r="A1171" t="s">
        <v>8219</v>
      </c>
      <c r="B1171">
        <v>106</v>
      </c>
      <c r="G1171" t="s">
        <v>8221</v>
      </c>
      <c r="H1171">
        <v>17</v>
      </c>
      <c r="P1171" t="s">
        <v>8221</v>
      </c>
      <c r="Q1171">
        <v>4000</v>
      </c>
      <c r="S1171" t="s">
        <v>8219</v>
      </c>
      <c r="T1171">
        <v>4500</v>
      </c>
    </row>
    <row r="1172" spans="1:20" x14ac:dyDescent="0.3">
      <c r="A1172" t="s">
        <v>8219</v>
      </c>
      <c r="B1172">
        <v>25</v>
      </c>
      <c r="G1172" t="s">
        <v>8221</v>
      </c>
      <c r="H1172">
        <v>1</v>
      </c>
      <c r="P1172" t="s">
        <v>8221</v>
      </c>
      <c r="Q1172">
        <v>100000</v>
      </c>
      <c r="S1172" t="s">
        <v>8219</v>
      </c>
      <c r="T1172">
        <v>1000</v>
      </c>
    </row>
    <row r="1173" spans="1:20" x14ac:dyDescent="0.3">
      <c r="A1173" t="s">
        <v>8219</v>
      </c>
      <c r="B1173">
        <v>25</v>
      </c>
      <c r="G1173" t="s">
        <v>8221</v>
      </c>
      <c r="H1173">
        <v>1</v>
      </c>
      <c r="P1173" t="s">
        <v>8221</v>
      </c>
      <c r="Q1173">
        <v>14920</v>
      </c>
      <c r="S1173" t="s">
        <v>8219</v>
      </c>
      <c r="T1173">
        <v>1500</v>
      </c>
    </row>
    <row r="1174" spans="1:20" x14ac:dyDescent="0.3">
      <c r="A1174" t="s">
        <v>8219</v>
      </c>
      <c r="B1174">
        <v>29</v>
      </c>
      <c r="G1174" t="s">
        <v>8221</v>
      </c>
      <c r="H1174">
        <v>14</v>
      </c>
      <c r="P1174" t="s">
        <v>8221</v>
      </c>
      <c r="Q1174">
        <v>20000</v>
      </c>
      <c r="S1174" t="s">
        <v>8219</v>
      </c>
      <c r="T1174">
        <v>1500</v>
      </c>
    </row>
    <row r="1175" spans="1:20" x14ac:dyDescent="0.3">
      <c r="A1175" t="s">
        <v>8219</v>
      </c>
      <c r="B1175">
        <v>43</v>
      </c>
      <c r="G1175" t="s">
        <v>8221</v>
      </c>
      <c r="H1175">
        <v>42</v>
      </c>
      <c r="P1175" t="s">
        <v>8221</v>
      </c>
      <c r="Q1175">
        <v>10000</v>
      </c>
      <c r="S1175" t="s">
        <v>8219</v>
      </c>
      <c r="T1175">
        <v>2500</v>
      </c>
    </row>
    <row r="1176" spans="1:20" x14ac:dyDescent="0.3">
      <c r="A1176" t="s">
        <v>8219</v>
      </c>
      <c r="B1176">
        <v>46</v>
      </c>
      <c r="G1176" t="s">
        <v>8221</v>
      </c>
      <c r="H1176">
        <v>27</v>
      </c>
      <c r="P1176" t="s">
        <v>8221</v>
      </c>
      <c r="Q1176">
        <v>48725</v>
      </c>
      <c r="S1176" t="s">
        <v>8219</v>
      </c>
      <c r="T1176">
        <v>2000</v>
      </c>
    </row>
    <row r="1177" spans="1:20" x14ac:dyDescent="0.3">
      <c r="A1177" t="s">
        <v>8219</v>
      </c>
      <c r="B1177">
        <v>27</v>
      </c>
      <c r="G1177" t="s">
        <v>8221</v>
      </c>
      <c r="H1177">
        <v>5</v>
      </c>
      <c r="P1177" t="s">
        <v>8221</v>
      </c>
      <c r="Q1177">
        <v>2000</v>
      </c>
      <c r="S1177" t="s">
        <v>8219</v>
      </c>
      <c r="T1177">
        <v>850</v>
      </c>
    </row>
    <row r="1178" spans="1:20" x14ac:dyDescent="0.3">
      <c r="A1178" t="s">
        <v>8219</v>
      </c>
      <c r="B1178">
        <v>112</v>
      </c>
      <c r="G1178" t="s">
        <v>8221</v>
      </c>
      <c r="H1178">
        <v>13</v>
      </c>
      <c r="P1178" t="s">
        <v>8221</v>
      </c>
      <c r="Q1178">
        <v>12000</v>
      </c>
      <c r="S1178" t="s">
        <v>8219</v>
      </c>
      <c r="T1178">
        <v>5000</v>
      </c>
    </row>
    <row r="1179" spans="1:20" x14ac:dyDescent="0.3">
      <c r="A1179" t="s">
        <v>8219</v>
      </c>
      <c r="B1179">
        <v>34</v>
      </c>
      <c r="G1179" t="s">
        <v>8221</v>
      </c>
      <c r="H1179">
        <v>12</v>
      </c>
      <c r="P1179" t="s">
        <v>8221</v>
      </c>
      <c r="Q1179">
        <v>2500</v>
      </c>
      <c r="S1179" t="s">
        <v>8219</v>
      </c>
      <c r="T1179">
        <v>1200</v>
      </c>
    </row>
    <row r="1180" spans="1:20" x14ac:dyDescent="0.3">
      <c r="A1180" t="s">
        <v>8219</v>
      </c>
      <c r="B1180">
        <v>145</v>
      </c>
      <c r="G1180" t="s">
        <v>8221</v>
      </c>
      <c r="H1180">
        <v>90</v>
      </c>
      <c r="P1180" t="s">
        <v>8221</v>
      </c>
      <c r="Q1180">
        <v>16000</v>
      </c>
      <c r="S1180" t="s">
        <v>8219</v>
      </c>
      <c r="T1180">
        <v>7000</v>
      </c>
    </row>
    <row r="1181" spans="1:20" x14ac:dyDescent="0.3">
      <c r="A1181" t="s">
        <v>8219</v>
      </c>
      <c r="B1181">
        <v>19</v>
      </c>
      <c r="G1181" t="s">
        <v>8221</v>
      </c>
      <c r="H1181">
        <v>2</v>
      </c>
      <c r="P1181" t="s">
        <v>8221</v>
      </c>
      <c r="Q1181">
        <v>4100</v>
      </c>
      <c r="S1181" t="s">
        <v>8219</v>
      </c>
      <c r="T1181">
        <v>1000</v>
      </c>
    </row>
    <row r="1182" spans="1:20" x14ac:dyDescent="0.3">
      <c r="A1182" t="s">
        <v>8219</v>
      </c>
      <c r="B1182">
        <v>288</v>
      </c>
      <c r="G1182" t="s">
        <v>8221</v>
      </c>
      <c r="H1182">
        <v>5</v>
      </c>
      <c r="P1182" t="s">
        <v>8221</v>
      </c>
      <c r="Q1182">
        <v>4000</v>
      </c>
      <c r="S1182" t="s">
        <v>8219</v>
      </c>
      <c r="T1182">
        <v>30000</v>
      </c>
    </row>
    <row r="1183" spans="1:20" x14ac:dyDescent="0.3">
      <c r="A1183" t="s">
        <v>8219</v>
      </c>
      <c r="B1183">
        <v>14</v>
      </c>
      <c r="G1183" t="s">
        <v>8221</v>
      </c>
      <c r="H1183">
        <v>31</v>
      </c>
      <c r="P1183" t="s">
        <v>8221</v>
      </c>
      <c r="Q1183">
        <v>5845</v>
      </c>
      <c r="S1183" t="s">
        <v>8219</v>
      </c>
      <c r="T1183">
        <v>300</v>
      </c>
    </row>
    <row r="1184" spans="1:20" x14ac:dyDescent="0.3">
      <c r="A1184" t="s">
        <v>8219</v>
      </c>
      <c r="B1184">
        <v>7</v>
      </c>
      <c r="G1184" t="s">
        <v>8221</v>
      </c>
      <c r="H1184">
        <v>4</v>
      </c>
      <c r="P1184" t="s">
        <v>8221</v>
      </c>
      <c r="Q1184">
        <v>1000</v>
      </c>
      <c r="S1184" t="s">
        <v>8219</v>
      </c>
      <c r="T1184">
        <v>800</v>
      </c>
    </row>
    <row r="1185" spans="1:20" x14ac:dyDescent="0.3">
      <c r="A1185" t="s">
        <v>8219</v>
      </c>
      <c r="B1185">
        <v>211</v>
      </c>
      <c r="G1185" t="s">
        <v>8221</v>
      </c>
      <c r="H1185">
        <v>29</v>
      </c>
      <c r="P1185" t="s">
        <v>8221</v>
      </c>
      <c r="Q1185">
        <v>40000</v>
      </c>
      <c r="S1185" t="s">
        <v>8219</v>
      </c>
      <c r="T1185">
        <v>5000</v>
      </c>
    </row>
    <row r="1186" spans="1:20" x14ac:dyDescent="0.3">
      <c r="A1186" t="s">
        <v>8219</v>
      </c>
      <c r="B1186">
        <v>85</v>
      </c>
      <c r="G1186" t="s">
        <v>8221</v>
      </c>
      <c r="H1186">
        <v>2</v>
      </c>
      <c r="P1186" t="s">
        <v>8221</v>
      </c>
      <c r="Q1186">
        <v>50000</v>
      </c>
      <c r="S1186" t="s">
        <v>8219</v>
      </c>
      <c r="T1186">
        <v>2300</v>
      </c>
    </row>
    <row r="1187" spans="1:20" x14ac:dyDescent="0.3">
      <c r="A1187" t="s">
        <v>8219</v>
      </c>
      <c r="B1187">
        <v>103</v>
      </c>
      <c r="G1187" t="s">
        <v>8221</v>
      </c>
      <c r="H1187">
        <v>114</v>
      </c>
      <c r="P1187" t="s">
        <v>8221</v>
      </c>
      <c r="Q1187">
        <v>26500</v>
      </c>
      <c r="S1187" t="s">
        <v>8219</v>
      </c>
      <c r="T1187">
        <v>6450</v>
      </c>
    </row>
    <row r="1188" spans="1:20" x14ac:dyDescent="0.3">
      <c r="A1188" t="s">
        <v>8219</v>
      </c>
      <c r="B1188">
        <v>113</v>
      </c>
      <c r="G1188" t="s">
        <v>8221</v>
      </c>
      <c r="H1188">
        <v>1</v>
      </c>
      <c r="P1188" t="s">
        <v>8221</v>
      </c>
      <c r="Q1188">
        <v>25000</v>
      </c>
      <c r="S1188" t="s">
        <v>8219</v>
      </c>
      <c r="T1188">
        <v>6000</v>
      </c>
    </row>
    <row r="1189" spans="1:20" x14ac:dyDescent="0.3">
      <c r="A1189" t="s">
        <v>8219</v>
      </c>
      <c r="B1189">
        <v>167</v>
      </c>
      <c r="G1189" t="s">
        <v>8221</v>
      </c>
      <c r="H1189">
        <v>76</v>
      </c>
      <c r="P1189" t="s">
        <v>8221</v>
      </c>
      <c r="Q1189">
        <v>20000</v>
      </c>
      <c r="S1189" t="s">
        <v>8219</v>
      </c>
      <c r="T1189">
        <v>18000</v>
      </c>
    </row>
    <row r="1190" spans="1:20" x14ac:dyDescent="0.3">
      <c r="A1190" t="s">
        <v>8219</v>
      </c>
      <c r="B1190">
        <v>73</v>
      </c>
      <c r="G1190" t="s">
        <v>8221</v>
      </c>
      <c r="H1190">
        <v>9</v>
      </c>
      <c r="P1190" t="s">
        <v>8221</v>
      </c>
      <c r="Q1190">
        <v>11000</v>
      </c>
      <c r="S1190" t="s">
        <v>8219</v>
      </c>
      <c r="T1190">
        <v>3500</v>
      </c>
    </row>
    <row r="1191" spans="1:20" x14ac:dyDescent="0.3">
      <c r="A1191" t="s">
        <v>8219</v>
      </c>
      <c r="B1191">
        <v>75</v>
      </c>
      <c r="G1191" t="s">
        <v>8221</v>
      </c>
      <c r="H1191">
        <v>37</v>
      </c>
      <c r="P1191" t="s">
        <v>8221</v>
      </c>
      <c r="Q1191">
        <v>109225</v>
      </c>
      <c r="S1191" t="s">
        <v>8219</v>
      </c>
      <c r="T1191">
        <v>1964.47</v>
      </c>
    </row>
    <row r="1192" spans="1:20" x14ac:dyDescent="0.3">
      <c r="A1192" t="s">
        <v>8219</v>
      </c>
      <c r="B1192">
        <v>614</v>
      </c>
      <c r="G1192" t="s">
        <v>8221</v>
      </c>
      <c r="H1192">
        <v>0</v>
      </c>
      <c r="P1192" t="s">
        <v>8221</v>
      </c>
      <c r="Q1192">
        <v>75000</v>
      </c>
      <c r="S1192" t="s">
        <v>8219</v>
      </c>
      <c r="T1192">
        <v>50000</v>
      </c>
    </row>
    <row r="1193" spans="1:20" x14ac:dyDescent="0.3">
      <c r="A1193" t="s">
        <v>8219</v>
      </c>
      <c r="B1193">
        <v>107</v>
      </c>
      <c r="G1193" t="s">
        <v>8221</v>
      </c>
      <c r="H1193">
        <v>1</v>
      </c>
      <c r="P1193" t="s">
        <v>8221</v>
      </c>
      <c r="Q1193">
        <v>10000</v>
      </c>
      <c r="S1193" t="s">
        <v>8219</v>
      </c>
      <c r="T1193">
        <v>6000</v>
      </c>
    </row>
    <row r="1194" spans="1:20" x14ac:dyDescent="0.3">
      <c r="A1194" t="s">
        <v>8219</v>
      </c>
      <c r="B1194">
        <v>1224</v>
      </c>
      <c r="G1194" t="s">
        <v>8221</v>
      </c>
      <c r="H1194">
        <v>10</v>
      </c>
      <c r="P1194" t="s">
        <v>8221</v>
      </c>
      <c r="Q1194">
        <v>750</v>
      </c>
      <c r="S1194" t="s">
        <v>8219</v>
      </c>
      <c r="T1194">
        <v>18500</v>
      </c>
    </row>
    <row r="1195" spans="1:20" x14ac:dyDescent="0.3">
      <c r="A1195" t="s">
        <v>8219</v>
      </c>
      <c r="B1195">
        <v>104</v>
      </c>
      <c r="G1195" t="s">
        <v>8221</v>
      </c>
      <c r="H1195">
        <v>1</v>
      </c>
      <c r="P1195" t="s">
        <v>8221</v>
      </c>
      <c r="Q1195">
        <v>1000</v>
      </c>
      <c r="S1195" t="s">
        <v>8219</v>
      </c>
      <c r="T1195">
        <v>9000</v>
      </c>
    </row>
    <row r="1196" spans="1:20" x14ac:dyDescent="0.3">
      <c r="A1196" t="s">
        <v>8219</v>
      </c>
      <c r="B1196">
        <v>79</v>
      </c>
      <c r="G1196" t="s">
        <v>8221</v>
      </c>
      <c r="H1196">
        <v>2</v>
      </c>
      <c r="P1196" t="s">
        <v>8221</v>
      </c>
      <c r="Q1196">
        <v>500000</v>
      </c>
      <c r="S1196" t="s">
        <v>8219</v>
      </c>
      <c r="T1196">
        <v>3000</v>
      </c>
    </row>
    <row r="1197" spans="1:20" x14ac:dyDescent="0.3">
      <c r="A1197" t="s">
        <v>8219</v>
      </c>
      <c r="B1197">
        <v>157</v>
      </c>
      <c r="G1197" t="s">
        <v>8221</v>
      </c>
      <c r="H1197">
        <v>1</v>
      </c>
      <c r="P1197" t="s">
        <v>8221</v>
      </c>
      <c r="Q1197">
        <v>10000</v>
      </c>
      <c r="S1197" t="s">
        <v>8219</v>
      </c>
      <c r="T1197">
        <v>5000</v>
      </c>
    </row>
    <row r="1198" spans="1:20" x14ac:dyDescent="0.3">
      <c r="A1198" t="s">
        <v>8219</v>
      </c>
      <c r="B1198">
        <v>50</v>
      </c>
      <c r="G1198" t="s">
        <v>8221</v>
      </c>
      <c r="H1198">
        <v>10</v>
      </c>
      <c r="P1198" t="s">
        <v>8221</v>
      </c>
      <c r="Q1198">
        <v>1300000</v>
      </c>
      <c r="S1198" t="s">
        <v>8219</v>
      </c>
      <c r="T1198">
        <v>1200</v>
      </c>
    </row>
    <row r="1199" spans="1:20" x14ac:dyDescent="0.3">
      <c r="A1199" t="s">
        <v>8219</v>
      </c>
      <c r="B1199">
        <v>64</v>
      </c>
      <c r="G1199" t="s">
        <v>8221</v>
      </c>
      <c r="H1199">
        <v>9</v>
      </c>
      <c r="P1199" t="s">
        <v>8221</v>
      </c>
      <c r="Q1199">
        <v>200</v>
      </c>
      <c r="S1199" t="s">
        <v>8219</v>
      </c>
      <c r="T1199">
        <v>2500</v>
      </c>
    </row>
    <row r="1200" spans="1:20" x14ac:dyDescent="0.3">
      <c r="A1200" t="s">
        <v>8219</v>
      </c>
      <c r="B1200">
        <v>200</v>
      </c>
      <c r="G1200" t="s">
        <v>8221</v>
      </c>
      <c r="H1200">
        <v>19</v>
      </c>
      <c r="P1200" t="s">
        <v>8221</v>
      </c>
      <c r="Q1200">
        <v>55000</v>
      </c>
      <c r="S1200" t="s">
        <v>8219</v>
      </c>
      <c r="T1200">
        <v>15000</v>
      </c>
    </row>
    <row r="1201" spans="1:20" x14ac:dyDescent="0.3">
      <c r="A1201" t="s">
        <v>8219</v>
      </c>
      <c r="B1201">
        <v>22</v>
      </c>
      <c r="G1201" t="s">
        <v>8221</v>
      </c>
      <c r="H1201">
        <v>0</v>
      </c>
      <c r="P1201" t="s">
        <v>8221</v>
      </c>
      <c r="Q1201">
        <v>4000</v>
      </c>
      <c r="S1201" t="s">
        <v>8219</v>
      </c>
      <c r="T1201">
        <v>400</v>
      </c>
    </row>
    <row r="1202" spans="1:20" x14ac:dyDescent="0.3">
      <c r="A1202" t="s">
        <v>8219</v>
      </c>
      <c r="B1202">
        <v>163</v>
      </c>
      <c r="G1202" t="s">
        <v>8221</v>
      </c>
      <c r="H1202">
        <v>4</v>
      </c>
      <c r="P1202" t="s">
        <v>8221</v>
      </c>
      <c r="Q1202">
        <v>3750</v>
      </c>
      <c r="S1202" t="s">
        <v>8219</v>
      </c>
      <c r="T1202">
        <v>5000</v>
      </c>
    </row>
    <row r="1203" spans="1:20" x14ac:dyDescent="0.3">
      <c r="A1203" t="s">
        <v>8219</v>
      </c>
      <c r="B1203">
        <v>77</v>
      </c>
      <c r="G1203" t="s">
        <v>8221</v>
      </c>
      <c r="H1203">
        <v>8</v>
      </c>
      <c r="P1203" t="s">
        <v>8221</v>
      </c>
      <c r="Q1203">
        <v>10000</v>
      </c>
      <c r="S1203" t="s">
        <v>8219</v>
      </c>
      <c r="T1203">
        <v>3000</v>
      </c>
    </row>
    <row r="1204" spans="1:20" x14ac:dyDescent="0.3">
      <c r="A1204" t="s">
        <v>8219</v>
      </c>
      <c r="B1204">
        <v>89</v>
      </c>
      <c r="G1204" t="s">
        <v>8221</v>
      </c>
      <c r="H1204">
        <v>24</v>
      </c>
      <c r="P1204" t="s">
        <v>8221</v>
      </c>
      <c r="Q1204">
        <v>5000</v>
      </c>
      <c r="S1204" t="s">
        <v>8219</v>
      </c>
      <c r="T1204">
        <v>5000</v>
      </c>
    </row>
    <row r="1205" spans="1:20" x14ac:dyDescent="0.3">
      <c r="A1205" t="s">
        <v>8219</v>
      </c>
      <c r="B1205">
        <v>3355</v>
      </c>
      <c r="G1205" t="s">
        <v>8221</v>
      </c>
      <c r="H1205">
        <v>0</v>
      </c>
      <c r="P1205" t="s">
        <v>8221</v>
      </c>
      <c r="Q1205">
        <v>11000</v>
      </c>
      <c r="S1205" t="s">
        <v>8219</v>
      </c>
      <c r="T1205">
        <v>35000</v>
      </c>
    </row>
    <row r="1206" spans="1:20" x14ac:dyDescent="0.3">
      <c r="A1206" t="s">
        <v>8219</v>
      </c>
      <c r="B1206">
        <v>537</v>
      </c>
      <c r="G1206" t="s">
        <v>8221</v>
      </c>
      <c r="H1206">
        <v>39</v>
      </c>
      <c r="P1206" t="s">
        <v>8221</v>
      </c>
      <c r="Q1206">
        <v>3500</v>
      </c>
      <c r="S1206" t="s">
        <v>8219</v>
      </c>
      <c r="T1206">
        <v>10000</v>
      </c>
    </row>
    <row r="1207" spans="1:20" x14ac:dyDescent="0.3">
      <c r="A1207" t="s">
        <v>8219</v>
      </c>
      <c r="B1207">
        <v>125</v>
      </c>
      <c r="G1207" t="s">
        <v>8221</v>
      </c>
      <c r="H1207">
        <v>6</v>
      </c>
      <c r="P1207" t="s">
        <v>8221</v>
      </c>
      <c r="Q1207">
        <v>3000000</v>
      </c>
      <c r="S1207" t="s">
        <v>8219</v>
      </c>
      <c r="T1207">
        <v>25000</v>
      </c>
    </row>
    <row r="1208" spans="1:20" x14ac:dyDescent="0.3">
      <c r="A1208" t="s">
        <v>8219</v>
      </c>
      <c r="B1208">
        <v>163</v>
      </c>
      <c r="G1208" t="s">
        <v>8221</v>
      </c>
      <c r="H1208">
        <v>4</v>
      </c>
      <c r="P1208" t="s">
        <v>8221</v>
      </c>
      <c r="Q1208">
        <v>10000</v>
      </c>
      <c r="S1208" t="s">
        <v>8219</v>
      </c>
      <c r="T1208">
        <v>35000</v>
      </c>
    </row>
    <row r="1209" spans="1:20" x14ac:dyDescent="0.3">
      <c r="A1209" t="s">
        <v>8219</v>
      </c>
      <c r="B1209">
        <v>283</v>
      </c>
      <c r="G1209" t="s">
        <v>8221</v>
      </c>
      <c r="H1209">
        <v>3</v>
      </c>
      <c r="P1209" t="s">
        <v>8221</v>
      </c>
      <c r="Q1209">
        <v>30000</v>
      </c>
      <c r="S1209" t="s">
        <v>8219</v>
      </c>
      <c r="T1209">
        <v>8000</v>
      </c>
    </row>
    <row r="1210" spans="1:20" x14ac:dyDescent="0.3">
      <c r="A1210" t="s">
        <v>8219</v>
      </c>
      <c r="B1210">
        <v>352</v>
      </c>
      <c r="G1210" t="s">
        <v>8221</v>
      </c>
      <c r="H1210">
        <v>53</v>
      </c>
      <c r="P1210" t="s">
        <v>8221</v>
      </c>
      <c r="Q1210">
        <v>5000</v>
      </c>
      <c r="S1210" t="s">
        <v>8219</v>
      </c>
      <c r="T1210">
        <v>25000</v>
      </c>
    </row>
    <row r="1211" spans="1:20" x14ac:dyDescent="0.3">
      <c r="A1211" t="s">
        <v>8219</v>
      </c>
      <c r="B1211">
        <v>94</v>
      </c>
      <c r="G1211" t="s">
        <v>8221</v>
      </c>
      <c r="H1211">
        <v>1</v>
      </c>
      <c r="P1211" t="s">
        <v>8221</v>
      </c>
      <c r="Q1211">
        <v>50000</v>
      </c>
      <c r="S1211" t="s">
        <v>8219</v>
      </c>
      <c r="T1211">
        <v>600</v>
      </c>
    </row>
    <row r="1212" spans="1:20" x14ac:dyDescent="0.3">
      <c r="A1212" t="s">
        <v>8219</v>
      </c>
      <c r="B1212">
        <v>67</v>
      </c>
      <c r="G1212" t="s">
        <v>8221</v>
      </c>
      <c r="H1212">
        <v>2</v>
      </c>
      <c r="P1212" t="s">
        <v>8221</v>
      </c>
      <c r="Q1212">
        <v>2000</v>
      </c>
      <c r="S1212" t="s">
        <v>8219</v>
      </c>
      <c r="T1212">
        <v>4000</v>
      </c>
    </row>
    <row r="1213" spans="1:20" x14ac:dyDescent="0.3">
      <c r="A1213" t="s">
        <v>8219</v>
      </c>
      <c r="B1213">
        <v>221</v>
      </c>
      <c r="G1213" t="s">
        <v>8221</v>
      </c>
      <c r="H1213">
        <v>25</v>
      </c>
      <c r="P1213" t="s">
        <v>8221</v>
      </c>
      <c r="Q1213">
        <v>5000</v>
      </c>
      <c r="S1213" t="s">
        <v>8219</v>
      </c>
      <c r="T1213">
        <v>25000</v>
      </c>
    </row>
    <row r="1214" spans="1:20" x14ac:dyDescent="0.3">
      <c r="A1214" t="s">
        <v>8219</v>
      </c>
      <c r="B1214">
        <v>2165</v>
      </c>
      <c r="G1214" t="s">
        <v>8221</v>
      </c>
      <c r="H1214">
        <v>6</v>
      </c>
      <c r="P1214" t="s">
        <v>8221</v>
      </c>
      <c r="Q1214">
        <v>1000</v>
      </c>
      <c r="S1214" t="s">
        <v>8219</v>
      </c>
      <c r="T1214">
        <v>20000</v>
      </c>
    </row>
    <row r="1215" spans="1:20" x14ac:dyDescent="0.3">
      <c r="A1215" t="s">
        <v>8219</v>
      </c>
      <c r="B1215">
        <v>179</v>
      </c>
      <c r="G1215" t="s">
        <v>8221</v>
      </c>
      <c r="H1215">
        <v>0</v>
      </c>
      <c r="P1215" t="s">
        <v>8221</v>
      </c>
      <c r="Q1215">
        <v>500</v>
      </c>
      <c r="S1215" t="s">
        <v>8219</v>
      </c>
      <c r="T1215">
        <v>12000</v>
      </c>
    </row>
    <row r="1216" spans="1:20" x14ac:dyDescent="0.3">
      <c r="A1216" t="s">
        <v>8219</v>
      </c>
      <c r="B1216">
        <v>123</v>
      </c>
      <c r="G1216" t="s">
        <v>8221</v>
      </c>
      <c r="H1216">
        <v>12</v>
      </c>
      <c r="P1216" t="s">
        <v>8221</v>
      </c>
      <c r="Q1216">
        <v>8000</v>
      </c>
      <c r="S1216" t="s">
        <v>8219</v>
      </c>
      <c r="T1216">
        <v>15000</v>
      </c>
    </row>
    <row r="1217" spans="1:20" x14ac:dyDescent="0.3">
      <c r="A1217" t="s">
        <v>8219</v>
      </c>
      <c r="B1217">
        <v>1104</v>
      </c>
      <c r="G1217" t="s">
        <v>8221</v>
      </c>
      <c r="H1217">
        <v>0</v>
      </c>
      <c r="P1217" t="s">
        <v>8221</v>
      </c>
      <c r="Q1217">
        <v>5000</v>
      </c>
      <c r="S1217" t="s">
        <v>8219</v>
      </c>
      <c r="T1217">
        <v>25000</v>
      </c>
    </row>
    <row r="1218" spans="1:20" x14ac:dyDescent="0.3">
      <c r="A1218" t="s">
        <v>8219</v>
      </c>
      <c r="B1218">
        <v>403</v>
      </c>
      <c r="G1218" t="s">
        <v>8221</v>
      </c>
      <c r="H1218">
        <v>36</v>
      </c>
      <c r="P1218" t="s">
        <v>8221</v>
      </c>
      <c r="Q1218">
        <v>5500</v>
      </c>
      <c r="S1218" t="s">
        <v>8219</v>
      </c>
      <c r="T1218">
        <v>40000</v>
      </c>
    </row>
    <row r="1219" spans="1:20" x14ac:dyDescent="0.3">
      <c r="A1219" t="s">
        <v>8219</v>
      </c>
      <c r="B1219">
        <v>109</v>
      </c>
      <c r="G1219" t="s">
        <v>8221</v>
      </c>
      <c r="H1219">
        <v>0</v>
      </c>
      <c r="P1219" t="s">
        <v>8221</v>
      </c>
      <c r="Q1219">
        <v>100000</v>
      </c>
      <c r="S1219" t="s">
        <v>8219</v>
      </c>
      <c r="T1219">
        <v>7500</v>
      </c>
    </row>
    <row r="1220" spans="1:20" x14ac:dyDescent="0.3">
      <c r="A1220" t="s">
        <v>8219</v>
      </c>
      <c r="B1220">
        <v>372</v>
      </c>
      <c r="G1220" t="s">
        <v>8221</v>
      </c>
      <c r="H1220">
        <v>2</v>
      </c>
      <c r="P1220" t="s">
        <v>8221</v>
      </c>
      <c r="Q1220">
        <v>1000000</v>
      </c>
      <c r="S1220" t="s">
        <v>8219</v>
      </c>
      <c r="T1220">
        <v>24000</v>
      </c>
    </row>
    <row r="1221" spans="1:20" x14ac:dyDescent="0.3">
      <c r="A1221" t="s">
        <v>8219</v>
      </c>
      <c r="B1221">
        <v>311</v>
      </c>
      <c r="G1221" t="s">
        <v>8221</v>
      </c>
      <c r="H1221">
        <v>1</v>
      </c>
      <c r="P1221" t="s">
        <v>8221</v>
      </c>
      <c r="Q1221">
        <v>3000</v>
      </c>
      <c r="S1221" t="s">
        <v>8219</v>
      </c>
      <c r="T1221">
        <v>20000</v>
      </c>
    </row>
    <row r="1222" spans="1:20" x14ac:dyDescent="0.3">
      <c r="A1222" t="s">
        <v>8219</v>
      </c>
      <c r="B1222">
        <v>61</v>
      </c>
      <c r="G1222" t="s">
        <v>8221</v>
      </c>
      <c r="H1222">
        <v>59</v>
      </c>
      <c r="P1222" t="s">
        <v>8221</v>
      </c>
      <c r="Q1222">
        <v>17100</v>
      </c>
      <c r="S1222" t="s">
        <v>8219</v>
      </c>
      <c r="T1222">
        <v>3000</v>
      </c>
    </row>
    <row r="1223" spans="1:20" x14ac:dyDescent="0.3">
      <c r="A1223" t="s">
        <v>8219</v>
      </c>
      <c r="B1223">
        <v>115</v>
      </c>
      <c r="G1223" t="s">
        <v>8221</v>
      </c>
      <c r="H1223">
        <v>1</v>
      </c>
      <c r="P1223" t="s">
        <v>8221</v>
      </c>
      <c r="Q1223">
        <v>500</v>
      </c>
      <c r="S1223" t="s">
        <v>8219</v>
      </c>
      <c r="T1223">
        <v>5000</v>
      </c>
    </row>
    <row r="1224" spans="1:20" x14ac:dyDescent="0.3">
      <c r="A1224" t="s">
        <v>8219</v>
      </c>
      <c r="B1224">
        <v>111</v>
      </c>
      <c r="G1224" t="s">
        <v>8221</v>
      </c>
      <c r="H1224">
        <v>31</v>
      </c>
      <c r="P1224" t="s">
        <v>8221</v>
      </c>
      <c r="Q1224">
        <v>5000</v>
      </c>
      <c r="S1224" t="s">
        <v>8219</v>
      </c>
      <c r="T1224">
        <v>5000</v>
      </c>
    </row>
    <row r="1225" spans="1:20" x14ac:dyDescent="0.3">
      <c r="A1225" t="s">
        <v>8219</v>
      </c>
      <c r="B1225">
        <v>337</v>
      </c>
      <c r="G1225" t="s">
        <v>8221</v>
      </c>
      <c r="H1225">
        <v>18</v>
      </c>
      <c r="P1225" t="s">
        <v>8221</v>
      </c>
      <c r="Q1225">
        <v>75000</v>
      </c>
      <c r="S1225" t="s">
        <v>8219</v>
      </c>
      <c r="T1225">
        <v>2500</v>
      </c>
    </row>
    <row r="1226" spans="1:20" x14ac:dyDescent="0.3">
      <c r="A1226" t="s">
        <v>8219</v>
      </c>
      <c r="B1226">
        <v>9</v>
      </c>
      <c r="G1226" t="s">
        <v>8221</v>
      </c>
      <c r="H1226">
        <v>10</v>
      </c>
      <c r="P1226" t="s">
        <v>8221</v>
      </c>
      <c r="Q1226">
        <v>3500</v>
      </c>
      <c r="S1226" t="s">
        <v>8219</v>
      </c>
      <c r="T1226">
        <v>400</v>
      </c>
    </row>
    <row r="1227" spans="1:20" x14ac:dyDescent="0.3">
      <c r="A1227" t="s">
        <v>8219</v>
      </c>
      <c r="B1227">
        <v>120</v>
      </c>
      <c r="G1227" t="s">
        <v>8221</v>
      </c>
      <c r="H1227">
        <v>0</v>
      </c>
      <c r="P1227" t="s">
        <v>8221</v>
      </c>
      <c r="Q1227">
        <v>150000</v>
      </c>
      <c r="S1227" t="s">
        <v>8219</v>
      </c>
      <c r="T1227">
        <v>10000</v>
      </c>
    </row>
    <row r="1228" spans="1:20" x14ac:dyDescent="0.3">
      <c r="A1228" t="s">
        <v>8219</v>
      </c>
      <c r="B1228">
        <v>102</v>
      </c>
      <c r="G1228" t="s">
        <v>8221</v>
      </c>
      <c r="H1228">
        <v>14</v>
      </c>
      <c r="P1228" t="s">
        <v>8221</v>
      </c>
      <c r="Q1228">
        <v>3000</v>
      </c>
      <c r="S1228" t="s">
        <v>8219</v>
      </c>
      <c r="T1228">
        <v>15000</v>
      </c>
    </row>
    <row r="1229" spans="1:20" x14ac:dyDescent="0.3">
      <c r="A1229" t="s">
        <v>8219</v>
      </c>
      <c r="B1229">
        <v>186</v>
      </c>
      <c r="G1229" t="s">
        <v>8221</v>
      </c>
      <c r="H1229">
        <v>2</v>
      </c>
      <c r="P1229" t="s">
        <v>8221</v>
      </c>
      <c r="Q1229">
        <v>3300</v>
      </c>
      <c r="S1229" t="s">
        <v>8219</v>
      </c>
      <c r="T1229">
        <v>10000</v>
      </c>
    </row>
    <row r="1230" spans="1:20" x14ac:dyDescent="0.3">
      <c r="A1230" t="s">
        <v>8219</v>
      </c>
      <c r="B1230">
        <v>15</v>
      </c>
      <c r="G1230" t="s">
        <v>8221</v>
      </c>
      <c r="H1230">
        <v>1</v>
      </c>
      <c r="P1230" t="s">
        <v>8221</v>
      </c>
      <c r="Q1230">
        <v>25000</v>
      </c>
      <c r="S1230" t="s">
        <v>8219</v>
      </c>
      <c r="T1230">
        <v>600</v>
      </c>
    </row>
    <row r="1231" spans="1:20" x14ac:dyDescent="0.3">
      <c r="A1231" t="s">
        <v>8219</v>
      </c>
      <c r="B1231">
        <v>67</v>
      </c>
      <c r="G1231" t="s">
        <v>8221</v>
      </c>
      <c r="H1231">
        <v>3</v>
      </c>
      <c r="P1231" t="s">
        <v>8221</v>
      </c>
      <c r="Q1231">
        <v>1000</v>
      </c>
      <c r="S1231" t="s">
        <v>8219</v>
      </c>
      <c r="T1231">
        <v>3000</v>
      </c>
    </row>
    <row r="1232" spans="1:20" x14ac:dyDescent="0.3">
      <c r="A1232" t="s">
        <v>8219</v>
      </c>
      <c r="B1232">
        <v>130</v>
      </c>
      <c r="G1232" t="s">
        <v>8221</v>
      </c>
      <c r="H1232">
        <v>0</v>
      </c>
      <c r="P1232" t="s">
        <v>8221</v>
      </c>
      <c r="Q1232">
        <v>3000</v>
      </c>
      <c r="S1232" t="s">
        <v>8219</v>
      </c>
      <c r="T1232">
        <v>35000</v>
      </c>
    </row>
    <row r="1233" spans="1:20" x14ac:dyDescent="0.3">
      <c r="A1233" t="s">
        <v>8219</v>
      </c>
      <c r="B1233">
        <v>16</v>
      </c>
      <c r="G1233" t="s">
        <v>8221</v>
      </c>
      <c r="H1233">
        <v>2</v>
      </c>
      <c r="P1233" t="s">
        <v>8221</v>
      </c>
      <c r="Q1233">
        <v>700</v>
      </c>
      <c r="S1233" t="s">
        <v>8219</v>
      </c>
      <c r="T1233">
        <v>300</v>
      </c>
    </row>
    <row r="1234" spans="1:20" x14ac:dyDescent="0.3">
      <c r="A1234" t="s">
        <v>8219</v>
      </c>
      <c r="B1234">
        <v>67</v>
      </c>
      <c r="G1234" t="s">
        <v>8221</v>
      </c>
      <c r="H1234">
        <v>0</v>
      </c>
      <c r="P1234" t="s">
        <v>8221</v>
      </c>
      <c r="Q1234">
        <v>25000</v>
      </c>
      <c r="S1234" t="s">
        <v>8219</v>
      </c>
      <c r="T1234">
        <v>1500</v>
      </c>
    </row>
    <row r="1235" spans="1:20" x14ac:dyDescent="0.3">
      <c r="A1235" t="s">
        <v>8219</v>
      </c>
      <c r="B1235">
        <v>124</v>
      </c>
      <c r="G1235" t="s">
        <v>8221</v>
      </c>
      <c r="H1235">
        <v>12</v>
      </c>
      <c r="P1235" t="s">
        <v>8221</v>
      </c>
      <c r="Q1235">
        <v>5000</v>
      </c>
      <c r="S1235" t="s">
        <v>8219</v>
      </c>
      <c r="T1235">
        <v>23000</v>
      </c>
    </row>
    <row r="1236" spans="1:20" x14ac:dyDescent="0.3">
      <c r="A1236" t="s">
        <v>8219</v>
      </c>
      <c r="B1236">
        <v>80</v>
      </c>
      <c r="G1236" t="s">
        <v>8221</v>
      </c>
      <c r="H1236">
        <v>1</v>
      </c>
      <c r="P1236" t="s">
        <v>8221</v>
      </c>
      <c r="Q1236">
        <v>1000</v>
      </c>
      <c r="S1236" t="s">
        <v>8219</v>
      </c>
      <c r="T1236">
        <v>5000</v>
      </c>
    </row>
    <row r="1237" spans="1:20" x14ac:dyDescent="0.3">
      <c r="A1237" t="s">
        <v>8219</v>
      </c>
      <c r="B1237">
        <v>282</v>
      </c>
      <c r="G1237" t="s">
        <v>8221</v>
      </c>
      <c r="H1237">
        <v>8</v>
      </c>
      <c r="P1237" t="s">
        <v>8221</v>
      </c>
      <c r="Q1237">
        <v>10000</v>
      </c>
      <c r="S1237" t="s">
        <v>8219</v>
      </c>
      <c r="T1237">
        <v>30000</v>
      </c>
    </row>
    <row r="1238" spans="1:20" x14ac:dyDescent="0.3">
      <c r="A1238" t="s">
        <v>8219</v>
      </c>
      <c r="B1238">
        <v>68</v>
      </c>
      <c r="G1238" t="s">
        <v>8221</v>
      </c>
      <c r="H1238">
        <v>2</v>
      </c>
      <c r="P1238" t="s">
        <v>8221</v>
      </c>
      <c r="Q1238">
        <v>500</v>
      </c>
      <c r="S1238" t="s">
        <v>8219</v>
      </c>
      <c r="T1238">
        <v>8500</v>
      </c>
    </row>
    <row r="1239" spans="1:20" x14ac:dyDescent="0.3">
      <c r="A1239" t="s">
        <v>8219</v>
      </c>
      <c r="B1239">
        <v>86</v>
      </c>
      <c r="G1239" t="s">
        <v>8221</v>
      </c>
      <c r="H1239">
        <v>31</v>
      </c>
      <c r="P1239" t="s">
        <v>8221</v>
      </c>
      <c r="Q1239">
        <v>20000</v>
      </c>
      <c r="S1239" t="s">
        <v>8219</v>
      </c>
      <c r="T1239">
        <v>7500</v>
      </c>
    </row>
    <row r="1240" spans="1:20" x14ac:dyDescent="0.3">
      <c r="A1240" t="s">
        <v>8219</v>
      </c>
      <c r="B1240">
        <v>115</v>
      </c>
      <c r="G1240" t="s">
        <v>8221</v>
      </c>
      <c r="H1240">
        <v>5</v>
      </c>
      <c r="P1240" t="s">
        <v>8221</v>
      </c>
      <c r="Q1240">
        <v>5000</v>
      </c>
      <c r="S1240" t="s">
        <v>8219</v>
      </c>
      <c r="T1240">
        <v>3000</v>
      </c>
    </row>
    <row r="1241" spans="1:20" x14ac:dyDescent="0.3">
      <c r="A1241" t="s">
        <v>8219</v>
      </c>
      <c r="B1241">
        <v>75</v>
      </c>
      <c r="G1241" t="s">
        <v>8221</v>
      </c>
      <c r="H1241">
        <v>1</v>
      </c>
      <c r="P1241" t="s">
        <v>8221</v>
      </c>
      <c r="Q1241">
        <v>1000</v>
      </c>
      <c r="S1241" t="s">
        <v>8219</v>
      </c>
      <c r="T1241">
        <v>2000</v>
      </c>
    </row>
    <row r="1242" spans="1:20" x14ac:dyDescent="0.3">
      <c r="A1242" t="s">
        <v>8219</v>
      </c>
      <c r="B1242">
        <v>43</v>
      </c>
      <c r="G1242" t="s">
        <v>8221</v>
      </c>
      <c r="H1242">
        <v>12</v>
      </c>
      <c r="P1242" t="s">
        <v>8221</v>
      </c>
      <c r="Q1242">
        <v>5500</v>
      </c>
      <c r="S1242" t="s">
        <v>8219</v>
      </c>
      <c r="T1242">
        <v>2000</v>
      </c>
    </row>
    <row r="1243" spans="1:20" x14ac:dyDescent="0.3">
      <c r="A1243" t="s">
        <v>8219</v>
      </c>
      <c r="B1243">
        <v>48</v>
      </c>
      <c r="G1243" t="s">
        <v>8221</v>
      </c>
      <c r="H1243">
        <v>4</v>
      </c>
      <c r="P1243" t="s">
        <v>8221</v>
      </c>
      <c r="Q1243">
        <v>850</v>
      </c>
      <c r="S1243" t="s">
        <v>8219</v>
      </c>
      <c r="T1243">
        <v>700</v>
      </c>
    </row>
    <row r="1244" spans="1:20" x14ac:dyDescent="0.3">
      <c r="A1244" t="s">
        <v>8219</v>
      </c>
      <c r="B1244">
        <v>52</v>
      </c>
      <c r="G1244" t="s">
        <v>8221</v>
      </c>
      <c r="H1244">
        <v>0</v>
      </c>
      <c r="P1244" t="s">
        <v>8221</v>
      </c>
      <c r="Q1244">
        <v>1500</v>
      </c>
      <c r="S1244" t="s">
        <v>8219</v>
      </c>
      <c r="T1244">
        <v>2500</v>
      </c>
    </row>
    <row r="1245" spans="1:20" x14ac:dyDescent="0.3">
      <c r="A1245" t="s">
        <v>8219</v>
      </c>
      <c r="B1245">
        <v>43</v>
      </c>
      <c r="G1245" t="s">
        <v>8221</v>
      </c>
      <c r="H1245">
        <v>7</v>
      </c>
      <c r="P1245" t="s">
        <v>8221</v>
      </c>
      <c r="Q1245">
        <v>1500</v>
      </c>
      <c r="S1245" t="s">
        <v>8219</v>
      </c>
      <c r="T1245">
        <v>1000</v>
      </c>
    </row>
    <row r="1246" spans="1:20" x14ac:dyDescent="0.3">
      <c r="A1246" t="s">
        <v>8219</v>
      </c>
      <c r="B1246">
        <v>58</v>
      </c>
      <c r="G1246" t="s">
        <v>8221</v>
      </c>
      <c r="H1246">
        <v>2</v>
      </c>
      <c r="P1246" t="s">
        <v>8221</v>
      </c>
      <c r="Q1246">
        <v>150</v>
      </c>
      <c r="S1246" t="s">
        <v>8219</v>
      </c>
      <c r="T1246">
        <v>2000</v>
      </c>
    </row>
    <row r="1247" spans="1:20" x14ac:dyDescent="0.3">
      <c r="A1247" t="s">
        <v>8219</v>
      </c>
      <c r="B1247">
        <v>47</v>
      </c>
      <c r="G1247" t="s">
        <v>8221</v>
      </c>
      <c r="H1247">
        <v>1</v>
      </c>
      <c r="P1247" t="s">
        <v>8221</v>
      </c>
      <c r="Q1247">
        <v>1500</v>
      </c>
      <c r="S1247" t="s">
        <v>8219</v>
      </c>
      <c r="T1247">
        <v>1200</v>
      </c>
    </row>
    <row r="1248" spans="1:20" x14ac:dyDescent="0.3">
      <c r="A1248" t="s">
        <v>8219</v>
      </c>
      <c r="B1248">
        <v>36</v>
      </c>
      <c r="G1248" t="s">
        <v>8221</v>
      </c>
      <c r="H1248">
        <v>4</v>
      </c>
      <c r="P1248" t="s">
        <v>8221</v>
      </c>
      <c r="Q1248">
        <v>700</v>
      </c>
      <c r="S1248" t="s">
        <v>8219</v>
      </c>
      <c r="T1248">
        <v>1000</v>
      </c>
    </row>
    <row r="1249" spans="1:20" x14ac:dyDescent="0.3">
      <c r="A1249" t="s">
        <v>8219</v>
      </c>
      <c r="B1249">
        <v>17</v>
      </c>
      <c r="G1249" t="s">
        <v>8221</v>
      </c>
      <c r="H1249">
        <v>6</v>
      </c>
      <c r="P1249" t="s">
        <v>8221</v>
      </c>
      <c r="Q1249">
        <v>1500</v>
      </c>
      <c r="S1249" t="s">
        <v>8219</v>
      </c>
      <c r="T1249">
        <v>500</v>
      </c>
    </row>
    <row r="1250" spans="1:20" x14ac:dyDescent="0.3">
      <c r="A1250" t="s">
        <v>8219</v>
      </c>
      <c r="B1250">
        <v>104</v>
      </c>
      <c r="G1250" t="s">
        <v>8221</v>
      </c>
      <c r="H1250">
        <v>8</v>
      </c>
      <c r="P1250" t="s">
        <v>8221</v>
      </c>
      <c r="Q1250">
        <v>4000</v>
      </c>
      <c r="S1250" t="s">
        <v>8219</v>
      </c>
      <c r="T1250">
        <v>7500</v>
      </c>
    </row>
    <row r="1251" spans="1:20" x14ac:dyDescent="0.3">
      <c r="A1251" t="s">
        <v>8219</v>
      </c>
      <c r="B1251">
        <v>47</v>
      </c>
      <c r="G1251" t="s">
        <v>8221</v>
      </c>
      <c r="H1251">
        <v>14</v>
      </c>
      <c r="P1251" t="s">
        <v>8221</v>
      </c>
      <c r="Q1251">
        <v>2000</v>
      </c>
      <c r="S1251" t="s">
        <v>8219</v>
      </c>
      <c r="T1251">
        <v>2000</v>
      </c>
    </row>
    <row r="1252" spans="1:20" x14ac:dyDescent="0.3">
      <c r="A1252" t="s">
        <v>8219</v>
      </c>
      <c r="B1252">
        <v>38</v>
      </c>
      <c r="G1252" t="s">
        <v>8221</v>
      </c>
      <c r="H1252">
        <v>0</v>
      </c>
      <c r="P1252" t="s">
        <v>8221</v>
      </c>
      <c r="Q1252">
        <v>20000</v>
      </c>
      <c r="S1252" t="s">
        <v>8219</v>
      </c>
      <c r="T1252">
        <v>5000</v>
      </c>
    </row>
    <row r="1253" spans="1:20" x14ac:dyDescent="0.3">
      <c r="A1253" t="s">
        <v>8219</v>
      </c>
      <c r="B1253">
        <v>81</v>
      </c>
      <c r="G1253" t="s">
        <v>8221</v>
      </c>
      <c r="H1253">
        <v>4</v>
      </c>
      <c r="P1253" t="s">
        <v>8221</v>
      </c>
      <c r="Q1253">
        <v>5000</v>
      </c>
      <c r="S1253" t="s">
        <v>8219</v>
      </c>
      <c r="T1253">
        <v>2500</v>
      </c>
    </row>
    <row r="1254" spans="1:20" x14ac:dyDescent="0.3">
      <c r="A1254" t="s">
        <v>8219</v>
      </c>
      <c r="B1254">
        <v>55</v>
      </c>
      <c r="G1254" t="s">
        <v>8221</v>
      </c>
      <c r="H1254">
        <v>0</v>
      </c>
      <c r="P1254" t="s">
        <v>8221</v>
      </c>
      <c r="Q1254">
        <v>2200</v>
      </c>
      <c r="S1254" t="s">
        <v>8219</v>
      </c>
      <c r="T1254">
        <v>3200</v>
      </c>
    </row>
    <row r="1255" spans="1:20" x14ac:dyDescent="0.3">
      <c r="A1255" t="s">
        <v>8219</v>
      </c>
      <c r="B1255">
        <v>41</v>
      </c>
      <c r="G1255" t="s">
        <v>8221</v>
      </c>
      <c r="H1255">
        <v>0</v>
      </c>
      <c r="P1255" t="s">
        <v>8221</v>
      </c>
      <c r="Q1255">
        <v>1200</v>
      </c>
      <c r="S1255" t="s">
        <v>8219</v>
      </c>
      <c r="T1255">
        <v>750</v>
      </c>
    </row>
    <row r="1256" spans="1:20" x14ac:dyDescent="0.3">
      <c r="A1256" t="s">
        <v>8219</v>
      </c>
      <c r="B1256">
        <v>79</v>
      </c>
      <c r="G1256" t="s">
        <v>8221</v>
      </c>
      <c r="H1256">
        <v>1</v>
      </c>
      <c r="P1256" t="s">
        <v>8221</v>
      </c>
      <c r="Q1256">
        <v>100</v>
      </c>
      <c r="S1256" t="s">
        <v>8219</v>
      </c>
      <c r="T1256">
        <v>8000</v>
      </c>
    </row>
    <row r="1257" spans="1:20" x14ac:dyDescent="0.3">
      <c r="A1257" t="s">
        <v>8219</v>
      </c>
      <c r="B1257">
        <v>16</v>
      </c>
      <c r="G1257" t="s">
        <v>8221</v>
      </c>
      <c r="H1257">
        <v>1</v>
      </c>
      <c r="P1257" t="s">
        <v>8221</v>
      </c>
      <c r="Q1257">
        <v>8500</v>
      </c>
      <c r="S1257" t="s">
        <v>8219</v>
      </c>
      <c r="T1257">
        <v>300</v>
      </c>
    </row>
    <row r="1258" spans="1:20" x14ac:dyDescent="0.3">
      <c r="A1258" t="s">
        <v>8219</v>
      </c>
      <c r="B1258">
        <v>8</v>
      </c>
      <c r="G1258" t="s">
        <v>8221</v>
      </c>
      <c r="H1258">
        <v>1</v>
      </c>
      <c r="P1258" t="s">
        <v>8221</v>
      </c>
      <c r="Q1258">
        <v>2500</v>
      </c>
      <c r="S1258" t="s">
        <v>8219</v>
      </c>
      <c r="T1258">
        <v>2000</v>
      </c>
    </row>
    <row r="1259" spans="1:20" x14ac:dyDescent="0.3">
      <c r="A1259" t="s">
        <v>8219</v>
      </c>
      <c r="B1259">
        <v>95</v>
      </c>
      <c r="G1259" t="s">
        <v>8221</v>
      </c>
      <c r="H1259">
        <v>1</v>
      </c>
      <c r="P1259" t="s">
        <v>8221</v>
      </c>
      <c r="Q1259">
        <v>75000</v>
      </c>
      <c r="S1259" t="s">
        <v>8219</v>
      </c>
      <c r="T1259">
        <v>4000</v>
      </c>
    </row>
    <row r="1260" spans="1:20" x14ac:dyDescent="0.3">
      <c r="A1260" t="s">
        <v>8219</v>
      </c>
      <c r="B1260">
        <v>25</v>
      </c>
      <c r="G1260" t="s">
        <v>8221</v>
      </c>
      <c r="H1260">
        <v>4</v>
      </c>
      <c r="P1260" t="s">
        <v>8221</v>
      </c>
      <c r="Q1260">
        <v>3550</v>
      </c>
      <c r="S1260" t="s">
        <v>8219</v>
      </c>
      <c r="T1260">
        <v>1000</v>
      </c>
    </row>
    <row r="1261" spans="1:20" x14ac:dyDescent="0.3">
      <c r="A1261" t="s">
        <v>8219</v>
      </c>
      <c r="B1261">
        <v>19</v>
      </c>
      <c r="G1261" t="s">
        <v>8221</v>
      </c>
      <c r="H1261">
        <v>0</v>
      </c>
      <c r="P1261" t="s">
        <v>8221</v>
      </c>
      <c r="Q1261">
        <v>15000</v>
      </c>
      <c r="S1261" t="s">
        <v>8219</v>
      </c>
      <c r="T1261">
        <v>1100</v>
      </c>
    </row>
    <row r="1262" spans="1:20" x14ac:dyDescent="0.3">
      <c r="A1262" t="s">
        <v>8219</v>
      </c>
      <c r="B1262">
        <v>90</v>
      </c>
      <c r="G1262" t="s">
        <v>8221</v>
      </c>
      <c r="H1262">
        <v>0</v>
      </c>
      <c r="P1262" t="s">
        <v>8221</v>
      </c>
      <c r="Q1262">
        <v>1500</v>
      </c>
      <c r="S1262" t="s">
        <v>8219</v>
      </c>
      <c r="T1262">
        <v>3500</v>
      </c>
    </row>
    <row r="1263" spans="1:20" x14ac:dyDescent="0.3">
      <c r="A1263" t="s">
        <v>8219</v>
      </c>
      <c r="B1263">
        <v>41</v>
      </c>
      <c r="G1263" t="s">
        <v>8221</v>
      </c>
      <c r="H1263">
        <v>2</v>
      </c>
      <c r="P1263" t="s">
        <v>8221</v>
      </c>
      <c r="Q1263">
        <v>12500</v>
      </c>
      <c r="S1263" t="s">
        <v>8219</v>
      </c>
      <c r="T1263">
        <v>2000</v>
      </c>
    </row>
    <row r="1264" spans="1:20" x14ac:dyDescent="0.3">
      <c r="A1264" t="s">
        <v>8219</v>
      </c>
      <c r="B1264">
        <v>30</v>
      </c>
      <c r="G1264" t="s">
        <v>8221</v>
      </c>
      <c r="H1264">
        <v>24</v>
      </c>
      <c r="P1264" t="s">
        <v>8221</v>
      </c>
      <c r="Q1264">
        <v>7000</v>
      </c>
      <c r="S1264" t="s">
        <v>8219</v>
      </c>
      <c r="T1264">
        <v>300</v>
      </c>
    </row>
    <row r="1265" spans="1:20" x14ac:dyDescent="0.3">
      <c r="A1265" t="s">
        <v>8219</v>
      </c>
      <c r="B1265">
        <v>38</v>
      </c>
      <c r="G1265" t="s">
        <v>8221</v>
      </c>
      <c r="H1265">
        <v>1</v>
      </c>
      <c r="P1265" t="s">
        <v>8221</v>
      </c>
      <c r="Q1265">
        <v>5000</v>
      </c>
      <c r="S1265" t="s">
        <v>8219</v>
      </c>
      <c r="T1265">
        <v>1500</v>
      </c>
    </row>
    <row r="1266" spans="1:20" x14ac:dyDescent="0.3">
      <c r="A1266" t="s">
        <v>8219</v>
      </c>
      <c r="B1266">
        <v>65</v>
      </c>
      <c r="G1266" t="s">
        <v>8221</v>
      </c>
      <c r="H1266">
        <v>2</v>
      </c>
      <c r="P1266" t="s">
        <v>8221</v>
      </c>
      <c r="Q1266">
        <v>600</v>
      </c>
      <c r="S1266" t="s">
        <v>8219</v>
      </c>
      <c r="T1266">
        <v>3000</v>
      </c>
    </row>
    <row r="1267" spans="1:20" x14ac:dyDescent="0.3">
      <c r="A1267" t="s">
        <v>8219</v>
      </c>
      <c r="B1267">
        <v>75</v>
      </c>
      <c r="G1267" t="s">
        <v>8221</v>
      </c>
      <c r="H1267">
        <v>1</v>
      </c>
      <c r="P1267" t="s">
        <v>8221</v>
      </c>
      <c r="Q1267">
        <v>22500</v>
      </c>
      <c r="S1267" t="s">
        <v>8219</v>
      </c>
      <c r="T1267">
        <v>3500</v>
      </c>
    </row>
    <row r="1268" spans="1:20" x14ac:dyDescent="0.3">
      <c r="A1268" t="s">
        <v>8219</v>
      </c>
      <c r="B1268">
        <v>16</v>
      </c>
      <c r="G1268" t="s">
        <v>8221</v>
      </c>
      <c r="H1268">
        <v>37</v>
      </c>
      <c r="P1268" t="s">
        <v>8221</v>
      </c>
      <c r="Q1268">
        <v>6000</v>
      </c>
      <c r="S1268" t="s">
        <v>8219</v>
      </c>
      <c r="T1268">
        <v>500</v>
      </c>
    </row>
    <row r="1269" spans="1:20" x14ac:dyDescent="0.3">
      <c r="A1269" t="s">
        <v>8219</v>
      </c>
      <c r="B1269">
        <v>10</v>
      </c>
      <c r="G1269" t="s">
        <v>8221</v>
      </c>
      <c r="H1269">
        <v>5</v>
      </c>
      <c r="P1269" t="s">
        <v>8221</v>
      </c>
      <c r="Q1269">
        <v>70000</v>
      </c>
      <c r="S1269" t="s">
        <v>8219</v>
      </c>
      <c r="T1269">
        <v>500</v>
      </c>
    </row>
    <row r="1270" spans="1:20" x14ac:dyDescent="0.3">
      <c r="A1270" t="s">
        <v>8219</v>
      </c>
      <c r="B1270">
        <v>27</v>
      </c>
      <c r="G1270" t="s">
        <v>8221</v>
      </c>
      <c r="H1270">
        <v>4</v>
      </c>
      <c r="P1270" t="s">
        <v>8221</v>
      </c>
      <c r="Q1270">
        <v>10000</v>
      </c>
      <c r="S1270" t="s">
        <v>8219</v>
      </c>
      <c r="T1270">
        <v>600</v>
      </c>
    </row>
    <row r="1271" spans="1:20" x14ac:dyDescent="0.3">
      <c r="A1271" t="s">
        <v>8219</v>
      </c>
      <c r="B1271">
        <v>259</v>
      </c>
      <c r="G1271" t="s">
        <v>8221</v>
      </c>
      <c r="H1271">
        <v>16</v>
      </c>
      <c r="P1271" t="s">
        <v>8221</v>
      </c>
      <c r="Q1271">
        <v>22000</v>
      </c>
      <c r="S1271" t="s">
        <v>8219</v>
      </c>
      <c r="T1271">
        <v>20000</v>
      </c>
    </row>
    <row r="1272" spans="1:20" x14ac:dyDescent="0.3">
      <c r="A1272" t="s">
        <v>8219</v>
      </c>
      <c r="B1272">
        <v>39</v>
      </c>
      <c r="G1272" t="s">
        <v>8221</v>
      </c>
      <c r="H1272">
        <v>9</v>
      </c>
      <c r="P1272" t="s">
        <v>8221</v>
      </c>
      <c r="Q1272">
        <v>5000</v>
      </c>
      <c r="S1272" t="s">
        <v>8219</v>
      </c>
      <c r="T1272">
        <v>1500</v>
      </c>
    </row>
    <row r="1273" spans="1:20" x14ac:dyDescent="0.3">
      <c r="A1273" t="s">
        <v>8219</v>
      </c>
      <c r="B1273">
        <v>42</v>
      </c>
      <c r="G1273" t="s">
        <v>8221</v>
      </c>
      <c r="H1273">
        <v>0</v>
      </c>
      <c r="P1273" t="s">
        <v>8221</v>
      </c>
      <c r="Q1273">
        <v>3000</v>
      </c>
      <c r="S1273" t="s">
        <v>8219</v>
      </c>
      <c r="T1273">
        <v>1500</v>
      </c>
    </row>
    <row r="1274" spans="1:20" x14ac:dyDescent="0.3">
      <c r="A1274" t="s">
        <v>8219</v>
      </c>
      <c r="B1274">
        <v>10</v>
      </c>
      <c r="G1274" t="s">
        <v>8221</v>
      </c>
      <c r="H1274">
        <v>40</v>
      </c>
      <c r="P1274" t="s">
        <v>8221</v>
      </c>
      <c r="Q1274">
        <v>12000</v>
      </c>
      <c r="S1274" t="s">
        <v>8219</v>
      </c>
      <c r="T1274">
        <v>6000</v>
      </c>
    </row>
    <row r="1275" spans="1:20" x14ac:dyDescent="0.3">
      <c r="A1275" t="s">
        <v>8219</v>
      </c>
      <c r="B1275">
        <v>56</v>
      </c>
      <c r="G1275" t="s">
        <v>8221</v>
      </c>
      <c r="H1275">
        <v>0</v>
      </c>
      <c r="P1275" t="s">
        <v>8221</v>
      </c>
      <c r="Q1275">
        <v>8000</v>
      </c>
      <c r="S1275" t="s">
        <v>8219</v>
      </c>
      <c r="T1275">
        <v>4000</v>
      </c>
    </row>
    <row r="1276" spans="1:20" x14ac:dyDescent="0.3">
      <c r="A1276" t="s">
        <v>8219</v>
      </c>
      <c r="B1276">
        <v>20</v>
      </c>
      <c r="G1276" t="s">
        <v>8221</v>
      </c>
      <c r="H1276">
        <v>2</v>
      </c>
      <c r="P1276" t="s">
        <v>8221</v>
      </c>
      <c r="Q1276">
        <v>150000</v>
      </c>
      <c r="S1276" t="s">
        <v>8219</v>
      </c>
      <c r="T1276">
        <v>1000</v>
      </c>
    </row>
    <row r="1277" spans="1:20" x14ac:dyDescent="0.3">
      <c r="A1277" t="s">
        <v>8219</v>
      </c>
      <c r="B1277">
        <v>170</v>
      </c>
      <c r="G1277" t="s">
        <v>8221</v>
      </c>
      <c r="H1277">
        <v>1</v>
      </c>
      <c r="P1277" t="s">
        <v>8221</v>
      </c>
      <c r="Q1277">
        <v>7500</v>
      </c>
      <c r="S1277" t="s">
        <v>8219</v>
      </c>
      <c r="T1277">
        <v>4000</v>
      </c>
    </row>
    <row r="1278" spans="1:20" x14ac:dyDescent="0.3">
      <c r="A1278" t="s">
        <v>8219</v>
      </c>
      <c r="B1278">
        <v>29</v>
      </c>
      <c r="G1278" t="s">
        <v>8221</v>
      </c>
      <c r="H1278">
        <v>9</v>
      </c>
      <c r="P1278" t="s">
        <v>8221</v>
      </c>
      <c r="Q1278">
        <v>1500</v>
      </c>
      <c r="S1278" t="s">
        <v>8219</v>
      </c>
      <c r="T1278">
        <v>600</v>
      </c>
    </row>
    <row r="1279" spans="1:20" x14ac:dyDescent="0.3">
      <c r="A1279" t="s">
        <v>8219</v>
      </c>
      <c r="B1279">
        <v>132</v>
      </c>
      <c r="G1279" t="s">
        <v>8221</v>
      </c>
      <c r="H1279">
        <v>34</v>
      </c>
      <c r="P1279" t="s">
        <v>8221</v>
      </c>
      <c r="Q1279">
        <v>10000</v>
      </c>
      <c r="S1279" t="s">
        <v>8219</v>
      </c>
      <c r="T1279">
        <v>12500</v>
      </c>
    </row>
    <row r="1280" spans="1:20" x14ac:dyDescent="0.3">
      <c r="A1280" t="s">
        <v>8219</v>
      </c>
      <c r="B1280">
        <v>27</v>
      </c>
      <c r="G1280" t="s">
        <v>8221</v>
      </c>
      <c r="H1280">
        <v>23</v>
      </c>
      <c r="P1280" t="s">
        <v>8221</v>
      </c>
      <c r="Q1280">
        <v>5000</v>
      </c>
      <c r="S1280" t="s">
        <v>8219</v>
      </c>
      <c r="T1280">
        <v>5000</v>
      </c>
    </row>
    <row r="1281" spans="1:20" x14ac:dyDescent="0.3">
      <c r="A1281" t="s">
        <v>8219</v>
      </c>
      <c r="B1281">
        <v>26</v>
      </c>
      <c r="G1281" t="s">
        <v>8221</v>
      </c>
      <c r="H1281">
        <v>19</v>
      </c>
      <c r="P1281" t="s">
        <v>8221</v>
      </c>
      <c r="Q1281">
        <v>5000</v>
      </c>
      <c r="S1281" t="s">
        <v>8219</v>
      </c>
      <c r="T1281">
        <v>900</v>
      </c>
    </row>
    <row r="1282" spans="1:20" x14ac:dyDescent="0.3">
      <c r="A1282" t="s">
        <v>8219</v>
      </c>
      <c r="B1282">
        <v>43</v>
      </c>
      <c r="G1282" t="s">
        <v>8221</v>
      </c>
      <c r="H1282">
        <v>50</v>
      </c>
      <c r="P1282" t="s">
        <v>8221</v>
      </c>
      <c r="Q1282">
        <v>9800</v>
      </c>
      <c r="S1282" t="s">
        <v>8219</v>
      </c>
      <c r="T1282">
        <v>7500</v>
      </c>
    </row>
    <row r="1283" spans="1:20" x14ac:dyDescent="0.3">
      <c r="A1283" t="s">
        <v>8219</v>
      </c>
      <c r="B1283">
        <v>80</v>
      </c>
      <c r="G1283" t="s">
        <v>8221</v>
      </c>
      <c r="H1283">
        <v>12</v>
      </c>
      <c r="P1283" t="s">
        <v>8221</v>
      </c>
      <c r="Q1283">
        <v>40000</v>
      </c>
      <c r="S1283" t="s">
        <v>8219</v>
      </c>
      <c r="T1283">
        <v>8000</v>
      </c>
    </row>
    <row r="1284" spans="1:20" x14ac:dyDescent="0.3">
      <c r="A1284" t="s">
        <v>8219</v>
      </c>
      <c r="B1284">
        <v>33</v>
      </c>
      <c r="G1284" t="s">
        <v>8221</v>
      </c>
      <c r="H1284">
        <v>8</v>
      </c>
      <c r="P1284" t="s">
        <v>8221</v>
      </c>
      <c r="Q1284">
        <v>7000</v>
      </c>
      <c r="S1284" t="s">
        <v>8219</v>
      </c>
      <c r="T1284">
        <v>4000</v>
      </c>
    </row>
    <row r="1285" spans="1:20" x14ac:dyDescent="0.3">
      <c r="A1285" t="s">
        <v>8219</v>
      </c>
      <c r="B1285">
        <v>71</v>
      </c>
      <c r="G1285" t="s">
        <v>8221</v>
      </c>
      <c r="H1285">
        <v>9</v>
      </c>
      <c r="P1285" t="s">
        <v>8221</v>
      </c>
      <c r="Q1285">
        <v>10500</v>
      </c>
      <c r="S1285" t="s">
        <v>8219</v>
      </c>
      <c r="T1285">
        <v>4000</v>
      </c>
    </row>
    <row r="1286" spans="1:20" x14ac:dyDescent="0.3">
      <c r="A1286" t="s">
        <v>8219</v>
      </c>
      <c r="B1286">
        <v>81</v>
      </c>
      <c r="G1286" t="s">
        <v>8221</v>
      </c>
      <c r="H1286">
        <v>43</v>
      </c>
      <c r="P1286" t="s">
        <v>8221</v>
      </c>
      <c r="Q1286">
        <v>13000</v>
      </c>
      <c r="S1286" t="s">
        <v>8219</v>
      </c>
      <c r="T1286">
        <v>4000</v>
      </c>
    </row>
    <row r="1287" spans="1:20" x14ac:dyDescent="0.3">
      <c r="A1287" t="s">
        <v>8219</v>
      </c>
      <c r="B1287">
        <v>76</v>
      </c>
      <c r="G1287" t="s">
        <v>8221</v>
      </c>
      <c r="H1287">
        <v>28</v>
      </c>
      <c r="P1287" t="s">
        <v>8221</v>
      </c>
      <c r="Q1287">
        <v>30000</v>
      </c>
      <c r="S1287" t="s">
        <v>8219</v>
      </c>
      <c r="T1287">
        <v>6000</v>
      </c>
    </row>
    <row r="1288" spans="1:20" x14ac:dyDescent="0.3">
      <c r="A1288" t="s">
        <v>8219</v>
      </c>
      <c r="B1288">
        <v>48</v>
      </c>
      <c r="G1288" t="s">
        <v>8221</v>
      </c>
      <c r="H1288">
        <v>4</v>
      </c>
      <c r="P1288" t="s">
        <v>8221</v>
      </c>
      <c r="Q1288">
        <v>1000</v>
      </c>
      <c r="S1288" t="s">
        <v>8219</v>
      </c>
      <c r="T1288">
        <v>6500</v>
      </c>
    </row>
    <row r="1289" spans="1:20" x14ac:dyDescent="0.3">
      <c r="A1289" t="s">
        <v>8219</v>
      </c>
      <c r="B1289">
        <v>61</v>
      </c>
      <c r="G1289" t="s">
        <v>8221</v>
      </c>
      <c r="H1289">
        <v>24</v>
      </c>
      <c r="P1289" t="s">
        <v>8221</v>
      </c>
      <c r="Q1289">
        <v>2500</v>
      </c>
      <c r="S1289" t="s">
        <v>8219</v>
      </c>
      <c r="T1289">
        <v>4500</v>
      </c>
    </row>
    <row r="1290" spans="1:20" x14ac:dyDescent="0.3">
      <c r="A1290" t="s">
        <v>8219</v>
      </c>
      <c r="B1290">
        <v>60</v>
      </c>
      <c r="G1290" t="s">
        <v>8221</v>
      </c>
      <c r="H1290">
        <v>2</v>
      </c>
      <c r="P1290" t="s">
        <v>8221</v>
      </c>
      <c r="Q1290">
        <v>10000</v>
      </c>
      <c r="S1290" t="s">
        <v>8219</v>
      </c>
      <c r="T1290">
        <v>4000</v>
      </c>
    </row>
    <row r="1291" spans="1:20" x14ac:dyDescent="0.3">
      <c r="A1291" t="s">
        <v>8219</v>
      </c>
      <c r="B1291">
        <v>136</v>
      </c>
      <c r="G1291" t="s">
        <v>8221</v>
      </c>
      <c r="H1291">
        <v>2</v>
      </c>
      <c r="P1291" t="s">
        <v>8221</v>
      </c>
      <c r="Q1291">
        <v>100000</v>
      </c>
      <c r="S1291" t="s">
        <v>8219</v>
      </c>
      <c r="T1291">
        <v>7500</v>
      </c>
    </row>
    <row r="1292" spans="1:20" x14ac:dyDescent="0.3">
      <c r="A1292" t="s">
        <v>8219</v>
      </c>
      <c r="B1292">
        <v>14</v>
      </c>
      <c r="G1292" t="s">
        <v>8221</v>
      </c>
      <c r="H1292">
        <v>20</v>
      </c>
      <c r="P1292" t="s">
        <v>8221</v>
      </c>
      <c r="Q1292">
        <v>11000</v>
      </c>
      <c r="S1292" t="s">
        <v>8219</v>
      </c>
      <c r="T1292">
        <v>2000</v>
      </c>
    </row>
    <row r="1293" spans="1:20" x14ac:dyDescent="0.3">
      <c r="A1293" t="s">
        <v>8219</v>
      </c>
      <c r="B1293">
        <v>78</v>
      </c>
      <c r="G1293" t="s">
        <v>8221</v>
      </c>
      <c r="H1293">
        <v>1</v>
      </c>
      <c r="P1293" t="s">
        <v>8221</v>
      </c>
      <c r="Q1293">
        <v>1000</v>
      </c>
      <c r="S1293" t="s">
        <v>8219</v>
      </c>
      <c r="T1293">
        <v>20000</v>
      </c>
    </row>
    <row r="1294" spans="1:20" x14ac:dyDescent="0.3">
      <c r="A1294" t="s">
        <v>8219</v>
      </c>
      <c r="B1294">
        <v>4</v>
      </c>
      <c r="G1294" t="s">
        <v>8221</v>
      </c>
      <c r="H1294">
        <v>1</v>
      </c>
      <c r="P1294" t="s">
        <v>8221</v>
      </c>
      <c r="Q1294">
        <v>5000</v>
      </c>
      <c r="S1294" t="s">
        <v>8219</v>
      </c>
      <c r="T1294">
        <v>25</v>
      </c>
    </row>
    <row r="1295" spans="1:20" x14ac:dyDescent="0.3">
      <c r="A1295" t="s">
        <v>8219</v>
      </c>
      <c r="B1295">
        <v>11</v>
      </c>
      <c r="G1295" t="s">
        <v>8221</v>
      </c>
      <c r="H1295">
        <v>4</v>
      </c>
      <c r="P1295" t="s">
        <v>8221</v>
      </c>
      <c r="Q1295">
        <v>5000</v>
      </c>
      <c r="S1295" t="s">
        <v>8219</v>
      </c>
      <c r="T1295">
        <v>1000</v>
      </c>
    </row>
    <row r="1296" spans="1:20" x14ac:dyDescent="0.3">
      <c r="A1296" t="s">
        <v>8219</v>
      </c>
      <c r="B1296">
        <v>185</v>
      </c>
      <c r="G1296" t="s">
        <v>8221</v>
      </c>
      <c r="H1296">
        <v>1</v>
      </c>
      <c r="P1296" t="s">
        <v>8221</v>
      </c>
      <c r="Q1296">
        <v>500</v>
      </c>
      <c r="S1296" t="s">
        <v>8219</v>
      </c>
      <c r="T1296">
        <v>18000</v>
      </c>
    </row>
    <row r="1297" spans="1:20" x14ac:dyDescent="0.3">
      <c r="A1297" t="s">
        <v>8219</v>
      </c>
      <c r="B1297">
        <v>59</v>
      </c>
      <c r="G1297" t="s">
        <v>8221</v>
      </c>
      <c r="H1297">
        <v>1</v>
      </c>
      <c r="P1297" t="s">
        <v>8221</v>
      </c>
      <c r="Q1297">
        <v>2500</v>
      </c>
      <c r="S1297" t="s">
        <v>8219</v>
      </c>
      <c r="T1297">
        <v>10000</v>
      </c>
    </row>
    <row r="1298" spans="1:20" x14ac:dyDescent="0.3">
      <c r="A1298" t="s">
        <v>8219</v>
      </c>
      <c r="B1298">
        <v>27</v>
      </c>
      <c r="G1298" t="s">
        <v>8221</v>
      </c>
      <c r="H1298">
        <v>13</v>
      </c>
      <c r="P1298" t="s">
        <v>8221</v>
      </c>
      <c r="Q1298">
        <v>6000</v>
      </c>
      <c r="S1298" t="s">
        <v>8219</v>
      </c>
      <c r="T1298">
        <v>2500</v>
      </c>
    </row>
    <row r="1299" spans="1:20" x14ac:dyDescent="0.3">
      <c r="A1299" t="s">
        <v>8219</v>
      </c>
      <c r="B1299">
        <v>63</v>
      </c>
      <c r="G1299" t="s">
        <v>8221</v>
      </c>
      <c r="H1299">
        <v>1</v>
      </c>
      <c r="P1299" t="s">
        <v>8221</v>
      </c>
      <c r="Q1299">
        <v>2000</v>
      </c>
      <c r="S1299" t="s">
        <v>8219</v>
      </c>
      <c r="T1299">
        <v>3500</v>
      </c>
    </row>
    <row r="1300" spans="1:20" x14ac:dyDescent="0.3">
      <c r="A1300" t="s">
        <v>8219</v>
      </c>
      <c r="B1300">
        <v>13</v>
      </c>
      <c r="G1300" t="s">
        <v>8221</v>
      </c>
      <c r="H1300">
        <v>1</v>
      </c>
      <c r="P1300" t="s">
        <v>8221</v>
      </c>
      <c r="Q1300">
        <v>7500</v>
      </c>
      <c r="S1300" t="s">
        <v>8219</v>
      </c>
      <c r="T1300">
        <v>700</v>
      </c>
    </row>
    <row r="1301" spans="1:20" x14ac:dyDescent="0.3">
      <c r="A1301" t="s">
        <v>8219</v>
      </c>
      <c r="B1301">
        <v>13</v>
      </c>
      <c r="G1301" t="s">
        <v>8221</v>
      </c>
      <c r="H1301">
        <v>0</v>
      </c>
      <c r="P1301" t="s">
        <v>8221</v>
      </c>
      <c r="Q1301">
        <v>6000</v>
      </c>
      <c r="S1301" t="s">
        <v>8219</v>
      </c>
      <c r="T1301">
        <v>250</v>
      </c>
    </row>
    <row r="1302" spans="1:20" x14ac:dyDescent="0.3">
      <c r="A1302" t="s">
        <v>8219</v>
      </c>
      <c r="B1302">
        <v>57</v>
      </c>
      <c r="G1302" t="s">
        <v>8221</v>
      </c>
      <c r="H1302">
        <v>3</v>
      </c>
      <c r="P1302" t="s">
        <v>8221</v>
      </c>
      <c r="Q1302">
        <v>5000</v>
      </c>
      <c r="S1302" t="s">
        <v>8219</v>
      </c>
      <c r="T1302">
        <v>5000</v>
      </c>
    </row>
    <row r="1303" spans="1:20" x14ac:dyDescent="0.3">
      <c r="A1303" t="s">
        <v>8219</v>
      </c>
      <c r="B1303">
        <v>61</v>
      </c>
      <c r="G1303" t="s">
        <v>8221</v>
      </c>
      <c r="H1303">
        <v>14</v>
      </c>
      <c r="P1303" t="s">
        <v>8221</v>
      </c>
      <c r="Q1303">
        <v>2413</v>
      </c>
      <c r="S1303" t="s">
        <v>8219</v>
      </c>
      <c r="T1303">
        <v>2000</v>
      </c>
    </row>
    <row r="1304" spans="1:20" x14ac:dyDescent="0.3">
      <c r="A1304" t="s">
        <v>8219</v>
      </c>
      <c r="B1304">
        <v>65</v>
      </c>
      <c r="G1304" t="s">
        <v>8221</v>
      </c>
      <c r="H1304">
        <v>2</v>
      </c>
      <c r="P1304" t="s">
        <v>8221</v>
      </c>
      <c r="Q1304">
        <v>2000</v>
      </c>
      <c r="S1304" t="s">
        <v>8219</v>
      </c>
      <c r="T1304">
        <v>3500</v>
      </c>
    </row>
    <row r="1305" spans="1:20" x14ac:dyDescent="0.3">
      <c r="A1305" t="s">
        <v>8219</v>
      </c>
      <c r="B1305">
        <v>134</v>
      </c>
      <c r="G1305" t="s">
        <v>8221</v>
      </c>
      <c r="H1305">
        <v>5</v>
      </c>
      <c r="P1305" t="s">
        <v>8221</v>
      </c>
      <c r="Q1305">
        <v>2000</v>
      </c>
      <c r="S1305" t="s">
        <v>8219</v>
      </c>
      <c r="T1305">
        <v>5500</v>
      </c>
    </row>
    <row r="1306" spans="1:20" x14ac:dyDescent="0.3">
      <c r="A1306" t="s">
        <v>8219</v>
      </c>
      <c r="B1306">
        <v>37</v>
      </c>
      <c r="G1306" t="s">
        <v>8221</v>
      </c>
      <c r="H1306">
        <v>14</v>
      </c>
      <c r="P1306" t="s">
        <v>8221</v>
      </c>
      <c r="Q1306">
        <v>2000</v>
      </c>
      <c r="S1306" t="s">
        <v>8219</v>
      </c>
      <c r="T1306">
        <v>6000</v>
      </c>
    </row>
    <row r="1307" spans="1:20" x14ac:dyDescent="0.3">
      <c r="A1307" t="s">
        <v>8219</v>
      </c>
      <c r="B1307">
        <v>37</v>
      </c>
      <c r="G1307" t="s">
        <v>8221</v>
      </c>
      <c r="H1307">
        <v>9</v>
      </c>
      <c r="P1307" t="s">
        <v>8221</v>
      </c>
      <c r="Q1307">
        <v>8000</v>
      </c>
      <c r="S1307" t="s">
        <v>8219</v>
      </c>
      <c r="T1307">
        <v>1570</v>
      </c>
    </row>
    <row r="1308" spans="1:20" x14ac:dyDescent="0.3">
      <c r="A1308" t="s">
        <v>8219</v>
      </c>
      <c r="B1308">
        <v>150</v>
      </c>
      <c r="G1308" t="s">
        <v>8221</v>
      </c>
      <c r="H1308">
        <v>8</v>
      </c>
      <c r="P1308" t="s">
        <v>8221</v>
      </c>
      <c r="Q1308">
        <v>15000</v>
      </c>
      <c r="S1308" t="s">
        <v>8219</v>
      </c>
      <c r="T1308">
        <v>6500</v>
      </c>
    </row>
    <row r="1309" spans="1:20" x14ac:dyDescent="0.3">
      <c r="A1309" t="s">
        <v>8219</v>
      </c>
      <c r="B1309">
        <v>56</v>
      </c>
      <c r="G1309" t="s">
        <v>8221</v>
      </c>
      <c r="H1309">
        <v>7</v>
      </c>
      <c r="P1309" t="s">
        <v>8221</v>
      </c>
      <c r="Q1309">
        <v>800</v>
      </c>
      <c r="S1309" t="s">
        <v>8219</v>
      </c>
      <c r="T1309">
        <v>3675</v>
      </c>
    </row>
    <row r="1310" spans="1:20" x14ac:dyDescent="0.3">
      <c r="A1310" t="s">
        <v>8219</v>
      </c>
      <c r="B1310">
        <v>18</v>
      </c>
      <c r="G1310" t="s">
        <v>8221</v>
      </c>
      <c r="H1310">
        <v>0</v>
      </c>
      <c r="P1310" t="s">
        <v>8221</v>
      </c>
      <c r="Q1310">
        <v>1000</v>
      </c>
      <c r="S1310" t="s">
        <v>8219</v>
      </c>
      <c r="T1310">
        <v>3000</v>
      </c>
    </row>
    <row r="1311" spans="1:20" x14ac:dyDescent="0.3">
      <c r="A1311" t="s">
        <v>8219</v>
      </c>
      <c r="B1311">
        <v>60</v>
      </c>
      <c r="G1311" t="s">
        <v>8221</v>
      </c>
      <c r="H1311">
        <v>84</v>
      </c>
      <c r="P1311" t="s">
        <v>8221</v>
      </c>
      <c r="Q1311">
        <v>50000</v>
      </c>
      <c r="S1311" t="s">
        <v>8219</v>
      </c>
      <c r="T1311">
        <v>1500</v>
      </c>
    </row>
    <row r="1312" spans="1:20" x14ac:dyDescent="0.3">
      <c r="A1312" t="s">
        <v>8219</v>
      </c>
      <c r="B1312">
        <v>67</v>
      </c>
      <c r="G1312" t="s">
        <v>8221</v>
      </c>
      <c r="H1312">
        <v>11</v>
      </c>
      <c r="P1312" t="s">
        <v>8221</v>
      </c>
      <c r="Q1312">
        <v>15000</v>
      </c>
      <c r="S1312" t="s">
        <v>8219</v>
      </c>
      <c r="T1312">
        <v>3000</v>
      </c>
    </row>
    <row r="1313" spans="1:20" x14ac:dyDescent="0.3">
      <c r="A1313" t="s">
        <v>8219</v>
      </c>
      <c r="B1313">
        <v>35</v>
      </c>
      <c r="G1313" t="s">
        <v>8221</v>
      </c>
      <c r="H1313">
        <v>1</v>
      </c>
      <c r="P1313" t="s">
        <v>8221</v>
      </c>
      <c r="Q1313">
        <v>1000</v>
      </c>
      <c r="S1313" t="s">
        <v>8219</v>
      </c>
      <c r="T1313">
        <v>2000</v>
      </c>
    </row>
    <row r="1314" spans="1:20" x14ac:dyDescent="0.3">
      <c r="A1314" t="s">
        <v>8219</v>
      </c>
      <c r="B1314">
        <v>34</v>
      </c>
      <c r="G1314" t="s">
        <v>8221</v>
      </c>
      <c r="H1314">
        <v>4</v>
      </c>
      <c r="P1314" t="s">
        <v>8221</v>
      </c>
      <c r="Q1314">
        <v>1600</v>
      </c>
      <c r="S1314" t="s">
        <v>8219</v>
      </c>
      <c r="T1314">
        <v>745</v>
      </c>
    </row>
    <row r="1315" spans="1:20" x14ac:dyDescent="0.3">
      <c r="A1315" t="s">
        <v>8219</v>
      </c>
      <c r="B1315">
        <v>36</v>
      </c>
      <c r="G1315" t="s">
        <v>8221</v>
      </c>
      <c r="H1315">
        <v>10</v>
      </c>
      <c r="P1315" t="s">
        <v>8221</v>
      </c>
      <c r="Q1315">
        <v>2500</v>
      </c>
      <c r="S1315" t="s">
        <v>8219</v>
      </c>
      <c r="T1315">
        <v>900</v>
      </c>
    </row>
    <row r="1316" spans="1:20" x14ac:dyDescent="0.3">
      <c r="A1316" t="s">
        <v>8219</v>
      </c>
      <c r="B1316">
        <v>18</v>
      </c>
      <c r="G1316" t="s">
        <v>8221</v>
      </c>
      <c r="H1316">
        <v>16</v>
      </c>
      <c r="P1316" t="s">
        <v>8221</v>
      </c>
      <c r="Q1316">
        <v>2500</v>
      </c>
      <c r="S1316" t="s">
        <v>8219</v>
      </c>
      <c r="T1316">
        <v>1250</v>
      </c>
    </row>
    <row r="1317" spans="1:20" x14ac:dyDescent="0.3">
      <c r="A1317" t="s">
        <v>8219</v>
      </c>
      <c r="B1317">
        <v>25</v>
      </c>
      <c r="G1317" t="s">
        <v>8221</v>
      </c>
      <c r="H1317">
        <v>2</v>
      </c>
      <c r="P1317" t="s">
        <v>8221</v>
      </c>
      <c r="Q1317">
        <v>10000</v>
      </c>
      <c r="S1317" t="s">
        <v>8219</v>
      </c>
      <c r="T1317">
        <v>800</v>
      </c>
    </row>
    <row r="1318" spans="1:20" x14ac:dyDescent="0.3">
      <c r="A1318" t="s">
        <v>8219</v>
      </c>
      <c r="B1318">
        <v>21</v>
      </c>
      <c r="G1318" t="s">
        <v>8221</v>
      </c>
      <c r="H1318">
        <v>5</v>
      </c>
      <c r="P1318" t="s">
        <v>8221</v>
      </c>
      <c r="Q1318">
        <v>2500</v>
      </c>
      <c r="S1318" t="s">
        <v>8219</v>
      </c>
      <c r="T1318">
        <v>3000</v>
      </c>
    </row>
    <row r="1319" spans="1:20" x14ac:dyDescent="0.3">
      <c r="A1319" t="s">
        <v>8219</v>
      </c>
      <c r="B1319">
        <v>151</v>
      </c>
      <c r="G1319" t="s">
        <v>8221</v>
      </c>
      <c r="H1319">
        <v>1</v>
      </c>
      <c r="P1319" t="s">
        <v>8221</v>
      </c>
      <c r="Q1319">
        <v>3000</v>
      </c>
      <c r="S1319" t="s">
        <v>8219</v>
      </c>
      <c r="T1319">
        <v>500</v>
      </c>
    </row>
    <row r="1320" spans="1:20" x14ac:dyDescent="0.3">
      <c r="A1320" t="s">
        <v>8219</v>
      </c>
      <c r="B1320">
        <v>489</v>
      </c>
      <c r="G1320" t="s">
        <v>8221</v>
      </c>
      <c r="H1320">
        <v>31</v>
      </c>
      <c r="P1320" t="s">
        <v>8221</v>
      </c>
      <c r="Q1320">
        <v>3000</v>
      </c>
      <c r="S1320" t="s">
        <v>8219</v>
      </c>
      <c r="T1320">
        <v>12000</v>
      </c>
    </row>
    <row r="1321" spans="1:20" x14ac:dyDescent="0.3">
      <c r="A1321" t="s">
        <v>8219</v>
      </c>
      <c r="B1321">
        <v>50</v>
      </c>
      <c r="G1321" t="s">
        <v>8221</v>
      </c>
      <c r="H1321">
        <v>0</v>
      </c>
      <c r="P1321" t="s">
        <v>8221</v>
      </c>
      <c r="Q1321">
        <v>1500</v>
      </c>
      <c r="S1321" t="s">
        <v>8219</v>
      </c>
      <c r="T1321">
        <v>1750</v>
      </c>
    </row>
    <row r="1322" spans="1:20" x14ac:dyDescent="0.3">
      <c r="A1322" t="s">
        <v>8219</v>
      </c>
      <c r="B1322">
        <v>321</v>
      </c>
      <c r="G1322" t="s">
        <v>8221</v>
      </c>
      <c r="H1322">
        <v>2</v>
      </c>
      <c r="P1322" t="s">
        <v>8221</v>
      </c>
      <c r="Q1322">
        <v>10000</v>
      </c>
      <c r="S1322" t="s">
        <v>8219</v>
      </c>
      <c r="T1322">
        <v>20000</v>
      </c>
    </row>
    <row r="1323" spans="1:20" x14ac:dyDescent="0.3">
      <c r="A1323" t="s">
        <v>8219</v>
      </c>
      <c r="B1323">
        <v>1762</v>
      </c>
      <c r="G1323" t="s">
        <v>8221</v>
      </c>
      <c r="H1323">
        <v>7</v>
      </c>
      <c r="P1323" t="s">
        <v>8221</v>
      </c>
      <c r="Q1323">
        <v>1500</v>
      </c>
      <c r="S1323" t="s">
        <v>8219</v>
      </c>
      <c r="T1323">
        <v>100000</v>
      </c>
    </row>
    <row r="1324" spans="1:20" x14ac:dyDescent="0.3">
      <c r="A1324" t="s">
        <v>8219</v>
      </c>
      <c r="B1324">
        <v>385</v>
      </c>
      <c r="G1324" t="s">
        <v>8221</v>
      </c>
      <c r="H1324">
        <v>16</v>
      </c>
      <c r="P1324" t="s">
        <v>8221</v>
      </c>
      <c r="Q1324">
        <v>1500</v>
      </c>
      <c r="S1324" t="s">
        <v>8219</v>
      </c>
      <c r="T1324">
        <v>11000</v>
      </c>
    </row>
    <row r="1325" spans="1:20" x14ac:dyDescent="0.3">
      <c r="A1325" t="s">
        <v>8219</v>
      </c>
      <c r="B1325">
        <v>398</v>
      </c>
      <c r="G1325" t="s">
        <v>8221</v>
      </c>
      <c r="H1325">
        <v>4</v>
      </c>
      <c r="P1325" t="s">
        <v>8221</v>
      </c>
      <c r="Q1325">
        <v>1000</v>
      </c>
      <c r="S1325" t="s">
        <v>8219</v>
      </c>
      <c r="T1325">
        <v>8000</v>
      </c>
    </row>
    <row r="1326" spans="1:20" x14ac:dyDescent="0.3">
      <c r="A1326" t="s">
        <v>8219</v>
      </c>
      <c r="B1326">
        <v>304</v>
      </c>
      <c r="G1326" t="s">
        <v>8221</v>
      </c>
      <c r="H1326">
        <v>4</v>
      </c>
      <c r="P1326" t="s">
        <v>8221</v>
      </c>
      <c r="Q1326">
        <v>750</v>
      </c>
      <c r="S1326" t="s">
        <v>8219</v>
      </c>
      <c r="T1326">
        <v>8000</v>
      </c>
    </row>
    <row r="1327" spans="1:20" x14ac:dyDescent="0.3">
      <c r="A1327" t="s">
        <v>8219</v>
      </c>
      <c r="B1327">
        <v>676</v>
      </c>
      <c r="G1327" t="s">
        <v>8221</v>
      </c>
      <c r="H1327">
        <v>4</v>
      </c>
      <c r="P1327" t="s">
        <v>8221</v>
      </c>
      <c r="Q1327">
        <v>60000</v>
      </c>
      <c r="S1327" t="s">
        <v>8219</v>
      </c>
      <c r="T1327">
        <v>35000</v>
      </c>
    </row>
    <row r="1328" spans="1:20" x14ac:dyDescent="0.3">
      <c r="A1328" t="s">
        <v>8219</v>
      </c>
      <c r="B1328">
        <v>577</v>
      </c>
      <c r="G1328" t="s">
        <v>8221</v>
      </c>
      <c r="H1328">
        <v>3</v>
      </c>
      <c r="P1328" t="s">
        <v>8221</v>
      </c>
      <c r="Q1328">
        <v>6000</v>
      </c>
      <c r="S1328" t="s">
        <v>8219</v>
      </c>
      <c r="T1328">
        <v>22765</v>
      </c>
    </row>
    <row r="1329" spans="1:20" x14ac:dyDescent="0.3">
      <c r="A1329" t="s">
        <v>8219</v>
      </c>
      <c r="B1329">
        <v>3663</v>
      </c>
      <c r="G1329" t="s">
        <v>8221</v>
      </c>
      <c r="H1329">
        <v>36</v>
      </c>
      <c r="P1329" t="s">
        <v>8221</v>
      </c>
      <c r="Q1329">
        <v>8000</v>
      </c>
      <c r="S1329" t="s">
        <v>8219</v>
      </c>
      <c r="T1329">
        <v>11000</v>
      </c>
    </row>
    <row r="1330" spans="1:20" x14ac:dyDescent="0.3">
      <c r="A1330" t="s">
        <v>8219</v>
      </c>
      <c r="B1330">
        <v>294</v>
      </c>
      <c r="G1330" t="s">
        <v>8221</v>
      </c>
      <c r="H1330">
        <v>1</v>
      </c>
      <c r="P1330" t="s">
        <v>8221</v>
      </c>
      <c r="Q1330">
        <v>15000</v>
      </c>
      <c r="S1330" t="s">
        <v>8219</v>
      </c>
      <c r="T1330">
        <v>10000</v>
      </c>
    </row>
    <row r="1331" spans="1:20" x14ac:dyDescent="0.3">
      <c r="A1331" t="s">
        <v>8219</v>
      </c>
      <c r="B1331">
        <v>28</v>
      </c>
      <c r="G1331" t="s">
        <v>8221</v>
      </c>
      <c r="H1331">
        <v>7</v>
      </c>
      <c r="P1331" t="s">
        <v>8221</v>
      </c>
      <c r="Q1331">
        <v>10000</v>
      </c>
      <c r="S1331" t="s">
        <v>8219</v>
      </c>
      <c r="T1331">
        <v>7500</v>
      </c>
    </row>
    <row r="1332" spans="1:20" x14ac:dyDescent="0.3">
      <c r="A1332" t="s">
        <v>8219</v>
      </c>
      <c r="B1332">
        <v>100</v>
      </c>
      <c r="G1332" t="s">
        <v>8221</v>
      </c>
      <c r="H1332">
        <v>27</v>
      </c>
      <c r="P1332" t="s">
        <v>8221</v>
      </c>
      <c r="Q1332">
        <v>2500</v>
      </c>
      <c r="S1332" t="s">
        <v>8219</v>
      </c>
      <c r="T1332">
        <v>10500</v>
      </c>
    </row>
    <row r="1333" spans="1:20" x14ac:dyDescent="0.3">
      <c r="A1333" t="s">
        <v>8219</v>
      </c>
      <c r="B1333">
        <v>72</v>
      </c>
      <c r="G1333" t="s">
        <v>8221</v>
      </c>
      <c r="H1333">
        <v>1</v>
      </c>
      <c r="P1333" t="s">
        <v>8221</v>
      </c>
      <c r="Q1333">
        <v>1500</v>
      </c>
      <c r="S1333" t="s">
        <v>8219</v>
      </c>
      <c r="T1333">
        <v>2001</v>
      </c>
    </row>
    <row r="1334" spans="1:20" x14ac:dyDescent="0.3">
      <c r="A1334" t="s">
        <v>8219</v>
      </c>
      <c r="B1334">
        <v>238</v>
      </c>
      <c r="G1334" t="s">
        <v>8221</v>
      </c>
      <c r="H1334">
        <v>0</v>
      </c>
      <c r="P1334" t="s">
        <v>8221</v>
      </c>
      <c r="Q1334">
        <v>2000</v>
      </c>
      <c r="S1334" t="s">
        <v>8219</v>
      </c>
      <c r="T1334">
        <v>25000</v>
      </c>
    </row>
    <row r="1335" spans="1:20" x14ac:dyDescent="0.3">
      <c r="A1335" t="s">
        <v>8219</v>
      </c>
      <c r="B1335">
        <v>159</v>
      </c>
      <c r="G1335" t="s">
        <v>8221</v>
      </c>
      <c r="H1335">
        <v>1</v>
      </c>
      <c r="P1335" t="s">
        <v>8221</v>
      </c>
      <c r="Q1335">
        <v>3500</v>
      </c>
      <c r="S1335" t="s">
        <v>8219</v>
      </c>
      <c r="T1335">
        <v>500</v>
      </c>
    </row>
    <row r="1336" spans="1:20" x14ac:dyDescent="0.3">
      <c r="A1336" t="s">
        <v>8219</v>
      </c>
      <c r="B1336">
        <v>77</v>
      </c>
      <c r="G1336" t="s">
        <v>8221</v>
      </c>
      <c r="H1336">
        <v>3</v>
      </c>
      <c r="P1336" t="s">
        <v>8221</v>
      </c>
      <c r="Q1336">
        <v>60000</v>
      </c>
      <c r="S1336" t="s">
        <v>8219</v>
      </c>
      <c r="T1336">
        <v>15000</v>
      </c>
    </row>
    <row r="1337" spans="1:20" x14ac:dyDescent="0.3">
      <c r="A1337" t="s">
        <v>8219</v>
      </c>
      <c r="B1337">
        <v>53</v>
      </c>
      <c r="G1337" t="s">
        <v>8221</v>
      </c>
      <c r="H1337">
        <v>3</v>
      </c>
      <c r="P1337" t="s">
        <v>8221</v>
      </c>
      <c r="Q1337">
        <v>5000</v>
      </c>
      <c r="S1337" t="s">
        <v>8219</v>
      </c>
      <c r="T1337">
        <v>1000</v>
      </c>
    </row>
    <row r="1338" spans="1:20" x14ac:dyDescent="0.3">
      <c r="A1338" t="s">
        <v>8219</v>
      </c>
      <c r="B1338">
        <v>1251</v>
      </c>
      <c r="G1338" t="s">
        <v>8221</v>
      </c>
      <c r="H1338">
        <v>3</v>
      </c>
      <c r="P1338" t="s">
        <v>8221</v>
      </c>
      <c r="Q1338">
        <v>2500</v>
      </c>
      <c r="S1338" t="s">
        <v>8219</v>
      </c>
      <c r="T1338">
        <v>65000</v>
      </c>
    </row>
    <row r="1339" spans="1:20" x14ac:dyDescent="0.3">
      <c r="A1339" t="s">
        <v>8219</v>
      </c>
      <c r="B1339">
        <v>465</v>
      </c>
      <c r="G1339" t="s">
        <v>8221</v>
      </c>
      <c r="H1339">
        <v>0</v>
      </c>
      <c r="P1339" t="s">
        <v>8221</v>
      </c>
      <c r="Q1339">
        <v>3000</v>
      </c>
      <c r="S1339" t="s">
        <v>8219</v>
      </c>
      <c r="T1339">
        <v>15000</v>
      </c>
    </row>
    <row r="1340" spans="1:20" x14ac:dyDescent="0.3">
      <c r="A1340" t="s">
        <v>8219</v>
      </c>
      <c r="B1340">
        <v>74</v>
      </c>
      <c r="G1340" t="s">
        <v>8221</v>
      </c>
      <c r="H1340">
        <v>6</v>
      </c>
      <c r="P1340" t="s">
        <v>8221</v>
      </c>
      <c r="Q1340">
        <v>750</v>
      </c>
      <c r="S1340" t="s">
        <v>8219</v>
      </c>
      <c r="T1340">
        <v>1500</v>
      </c>
    </row>
    <row r="1341" spans="1:20" x14ac:dyDescent="0.3">
      <c r="A1341" t="s">
        <v>8219</v>
      </c>
      <c r="B1341">
        <v>62</v>
      </c>
      <c r="G1341" t="s">
        <v>8221</v>
      </c>
      <c r="H1341">
        <v>17</v>
      </c>
      <c r="P1341" t="s">
        <v>8221</v>
      </c>
      <c r="Q1341">
        <v>11500</v>
      </c>
      <c r="S1341" t="s">
        <v>8219</v>
      </c>
      <c r="T1341">
        <v>2000</v>
      </c>
    </row>
    <row r="1342" spans="1:20" x14ac:dyDescent="0.3">
      <c r="A1342" t="s">
        <v>8219</v>
      </c>
      <c r="B1342">
        <v>3468</v>
      </c>
      <c r="G1342" t="s">
        <v>8221</v>
      </c>
      <c r="H1342">
        <v>40</v>
      </c>
      <c r="P1342" t="s">
        <v>8221</v>
      </c>
      <c r="Q1342">
        <v>15000</v>
      </c>
      <c r="S1342" t="s">
        <v>8219</v>
      </c>
      <c r="T1342">
        <v>8000</v>
      </c>
    </row>
    <row r="1343" spans="1:20" x14ac:dyDescent="0.3">
      <c r="A1343" t="s">
        <v>8219</v>
      </c>
      <c r="B1343">
        <v>52</v>
      </c>
      <c r="G1343" t="s">
        <v>8221</v>
      </c>
      <c r="H1343">
        <v>3</v>
      </c>
      <c r="P1343" t="s">
        <v>8221</v>
      </c>
      <c r="Q1343">
        <v>150</v>
      </c>
      <c r="S1343" t="s">
        <v>8219</v>
      </c>
      <c r="T1343">
        <v>150</v>
      </c>
    </row>
    <row r="1344" spans="1:20" x14ac:dyDescent="0.3">
      <c r="A1344" t="s">
        <v>8219</v>
      </c>
      <c r="B1344">
        <v>50</v>
      </c>
      <c r="G1344" t="s">
        <v>8221</v>
      </c>
      <c r="H1344">
        <v>1</v>
      </c>
      <c r="P1344" t="s">
        <v>8221</v>
      </c>
      <c r="Q1344">
        <v>5000</v>
      </c>
      <c r="S1344" t="s">
        <v>8219</v>
      </c>
      <c r="T1344">
        <v>2500</v>
      </c>
    </row>
    <row r="1345" spans="1:20" x14ac:dyDescent="0.3">
      <c r="A1345" t="s">
        <v>8219</v>
      </c>
      <c r="B1345">
        <v>45</v>
      </c>
      <c r="G1345" t="s">
        <v>8221</v>
      </c>
      <c r="H1345">
        <v>2</v>
      </c>
      <c r="P1345" t="s">
        <v>8221</v>
      </c>
      <c r="Q1345">
        <v>2500</v>
      </c>
      <c r="S1345" t="s">
        <v>8219</v>
      </c>
      <c r="T1345">
        <v>150</v>
      </c>
    </row>
    <row r="1346" spans="1:20" x14ac:dyDescent="0.3">
      <c r="A1346" t="s">
        <v>8219</v>
      </c>
      <c r="B1346">
        <v>21</v>
      </c>
      <c r="G1346" t="s">
        <v>8221</v>
      </c>
      <c r="H1346">
        <v>7</v>
      </c>
      <c r="P1346" t="s">
        <v>8221</v>
      </c>
      <c r="Q1346">
        <v>5000</v>
      </c>
      <c r="S1346" t="s">
        <v>8219</v>
      </c>
      <c r="T1346">
        <v>839</v>
      </c>
    </row>
    <row r="1347" spans="1:20" x14ac:dyDescent="0.3">
      <c r="A1347" t="s">
        <v>8219</v>
      </c>
      <c r="B1347">
        <v>100</v>
      </c>
      <c r="G1347" t="s">
        <v>8221</v>
      </c>
      <c r="H1347">
        <v>14</v>
      </c>
      <c r="P1347" t="s">
        <v>8221</v>
      </c>
      <c r="Q1347">
        <v>20000</v>
      </c>
      <c r="S1347" t="s">
        <v>8219</v>
      </c>
      <c r="T1347">
        <v>5000</v>
      </c>
    </row>
    <row r="1348" spans="1:20" x14ac:dyDescent="0.3">
      <c r="A1348" t="s">
        <v>8219</v>
      </c>
      <c r="B1348">
        <v>81</v>
      </c>
      <c r="G1348" t="s">
        <v>8221</v>
      </c>
      <c r="H1348">
        <v>0</v>
      </c>
      <c r="P1348" t="s">
        <v>8221</v>
      </c>
      <c r="Q1348">
        <v>10000</v>
      </c>
      <c r="S1348" t="s">
        <v>8219</v>
      </c>
      <c r="T1348">
        <v>2000</v>
      </c>
    </row>
    <row r="1349" spans="1:20" x14ac:dyDescent="0.3">
      <c r="A1349" t="s">
        <v>8219</v>
      </c>
      <c r="B1349">
        <v>286</v>
      </c>
      <c r="G1349" t="s">
        <v>8221</v>
      </c>
      <c r="H1349">
        <v>0</v>
      </c>
      <c r="P1349" t="s">
        <v>8221</v>
      </c>
      <c r="Q1349">
        <v>8000</v>
      </c>
      <c r="S1349" t="s">
        <v>8219</v>
      </c>
      <c r="T1349">
        <v>20000</v>
      </c>
    </row>
    <row r="1350" spans="1:20" x14ac:dyDescent="0.3">
      <c r="A1350" t="s">
        <v>8219</v>
      </c>
      <c r="B1350">
        <v>42</v>
      </c>
      <c r="G1350" t="s">
        <v>8221</v>
      </c>
      <c r="H1350">
        <v>1</v>
      </c>
      <c r="P1350" t="s">
        <v>8221</v>
      </c>
      <c r="Q1350">
        <v>12000</v>
      </c>
      <c r="S1350" t="s">
        <v>8219</v>
      </c>
      <c r="T1350">
        <v>1070</v>
      </c>
    </row>
    <row r="1351" spans="1:20" x14ac:dyDescent="0.3">
      <c r="A1351" t="s">
        <v>8219</v>
      </c>
      <c r="B1351">
        <v>199</v>
      </c>
      <c r="G1351" t="s">
        <v>8221</v>
      </c>
      <c r="H1351">
        <v>12</v>
      </c>
      <c r="P1351" t="s">
        <v>8221</v>
      </c>
      <c r="Q1351">
        <v>7000</v>
      </c>
      <c r="S1351" t="s">
        <v>8219</v>
      </c>
      <c r="T1351">
        <v>5000</v>
      </c>
    </row>
    <row r="1352" spans="1:20" x14ac:dyDescent="0.3">
      <c r="A1352" t="s">
        <v>8219</v>
      </c>
      <c r="B1352">
        <v>25</v>
      </c>
      <c r="G1352" t="s">
        <v>8221</v>
      </c>
      <c r="H1352">
        <v>12</v>
      </c>
      <c r="P1352" t="s">
        <v>8221</v>
      </c>
      <c r="Q1352">
        <v>5000</v>
      </c>
      <c r="S1352" t="s">
        <v>8219</v>
      </c>
      <c r="T1352">
        <v>930</v>
      </c>
    </row>
    <row r="1353" spans="1:20" x14ac:dyDescent="0.3">
      <c r="A1353" t="s">
        <v>8219</v>
      </c>
      <c r="B1353">
        <v>84</v>
      </c>
      <c r="G1353" t="s">
        <v>8221</v>
      </c>
      <c r="H1353">
        <v>23</v>
      </c>
      <c r="P1353" t="s">
        <v>8221</v>
      </c>
      <c r="Q1353">
        <v>3000</v>
      </c>
      <c r="S1353" t="s">
        <v>8219</v>
      </c>
      <c r="T1353">
        <v>11500</v>
      </c>
    </row>
    <row r="1354" spans="1:20" x14ac:dyDescent="0.3">
      <c r="A1354" t="s">
        <v>8219</v>
      </c>
      <c r="B1354">
        <v>50</v>
      </c>
      <c r="G1354" t="s">
        <v>8221</v>
      </c>
      <c r="H1354">
        <v>0</v>
      </c>
      <c r="P1354" t="s">
        <v>8221</v>
      </c>
      <c r="Q1354">
        <v>20000</v>
      </c>
      <c r="S1354" t="s">
        <v>8219</v>
      </c>
      <c r="T1354">
        <v>1000</v>
      </c>
    </row>
    <row r="1355" spans="1:20" x14ac:dyDescent="0.3">
      <c r="A1355" t="s">
        <v>8219</v>
      </c>
      <c r="B1355">
        <v>26</v>
      </c>
      <c r="G1355" t="s">
        <v>8221</v>
      </c>
      <c r="H1355">
        <v>10</v>
      </c>
      <c r="P1355" t="s">
        <v>8221</v>
      </c>
      <c r="Q1355">
        <v>2885</v>
      </c>
      <c r="S1355" t="s">
        <v>8219</v>
      </c>
      <c r="T1355">
        <v>500</v>
      </c>
    </row>
    <row r="1356" spans="1:20" x14ac:dyDescent="0.3">
      <c r="A1356" t="s">
        <v>8219</v>
      </c>
      <c r="B1356">
        <v>14</v>
      </c>
      <c r="G1356" t="s">
        <v>8221</v>
      </c>
      <c r="H1356">
        <v>5</v>
      </c>
      <c r="P1356" t="s">
        <v>8221</v>
      </c>
      <c r="Q1356">
        <v>3255</v>
      </c>
      <c r="S1356" t="s">
        <v>8219</v>
      </c>
      <c r="T1356">
        <v>347</v>
      </c>
    </row>
    <row r="1357" spans="1:20" x14ac:dyDescent="0.3">
      <c r="A1357" t="s">
        <v>8219</v>
      </c>
      <c r="B1357">
        <v>49</v>
      </c>
      <c r="G1357" t="s">
        <v>8221</v>
      </c>
      <c r="H1357">
        <v>1</v>
      </c>
      <c r="P1357" t="s">
        <v>8221</v>
      </c>
      <c r="Q1357">
        <v>5000</v>
      </c>
      <c r="S1357" t="s">
        <v>8219</v>
      </c>
      <c r="T1357">
        <v>300</v>
      </c>
    </row>
    <row r="1358" spans="1:20" x14ac:dyDescent="0.3">
      <c r="A1358" t="s">
        <v>8219</v>
      </c>
      <c r="B1358">
        <v>69</v>
      </c>
      <c r="G1358" t="s">
        <v>8221</v>
      </c>
      <c r="H1358">
        <v>2</v>
      </c>
      <c r="P1358" t="s">
        <v>8221</v>
      </c>
      <c r="Q1358">
        <v>5000</v>
      </c>
      <c r="S1358" t="s">
        <v>8219</v>
      </c>
      <c r="T1358">
        <v>3000</v>
      </c>
    </row>
    <row r="1359" spans="1:20" x14ac:dyDescent="0.3">
      <c r="A1359" t="s">
        <v>8219</v>
      </c>
      <c r="B1359">
        <v>60</v>
      </c>
      <c r="G1359" t="s">
        <v>8221</v>
      </c>
      <c r="H1359">
        <v>2</v>
      </c>
      <c r="P1359" t="s">
        <v>8221</v>
      </c>
      <c r="Q1359">
        <v>5500</v>
      </c>
      <c r="S1359" t="s">
        <v>8219</v>
      </c>
      <c r="T1359">
        <v>5000</v>
      </c>
    </row>
    <row r="1360" spans="1:20" x14ac:dyDescent="0.3">
      <c r="A1360" t="s">
        <v>8219</v>
      </c>
      <c r="B1360">
        <v>80</v>
      </c>
      <c r="G1360" t="s">
        <v>8221</v>
      </c>
      <c r="H1360">
        <v>0</v>
      </c>
      <c r="P1360" t="s">
        <v>8221</v>
      </c>
      <c r="Q1360">
        <v>1200</v>
      </c>
      <c r="S1360" t="s">
        <v>8219</v>
      </c>
      <c r="T1360">
        <v>20000</v>
      </c>
    </row>
    <row r="1361" spans="1:20" x14ac:dyDescent="0.3">
      <c r="A1361" t="s">
        <v>8219</v>
      </c>
      <c r="B1361">
        <v>56</v>
      </c>
      <c r="G1361" t="s">
        <v>8221</v>
      </c>
      <c r="H1361">
        <v>13</v>
      </c>
      <c r="P1361" t="s">
        <v>8221</v>
      </c>
      <c r="Q1361">
        <v>5000</v>
      </c>
      <c r="S1361" t="s">
        <v>8219</v>
      </c>
      <c r="T1361">
        <v>20000</v>
      </c>
    </row>
    <row r="1362" spans="1:20" x14ac:dyDescent="0.3">
      <c r="A1362" t="s">
        <v>8219</v>
      </c>
      <c r="B1362">
        <v>104</v>
      </c>
      <c r="G1362" t="s">
        <v>8221</v>
      </c>
      <c r="H1362">
        <v>0</v>
      </c>
      <c r="P1362" t="s">
        <v>8221</v>
      </c>
      <c r="Q1362">
        <v>5000</v>
      </c>
      <c r="S1362" t="s">
        <v>8219</v>
      </c>
      <c r="T1362">
        <v>17500</v>
      </c>
    </row>
    <row r="1363" spans="1:20" x14ac:dyDescent="0.3">
      <c r="A1363" t="s">
        <v>8219</v>
      </c>
      <c r="B1363">
        <v>46</v>
      </c>
      <c r="G1363" t="s">
        <v>8221</v>
      </c>
      <c r="H1363">
        <v>1</v>
      </c>
      <c r="P1363" t="s">
        <v>8221</v>
      </c>
      <c r="Q1363">
        <v>2000</v>
      </c>
      <c r="S1363" t="s">
        <v>8219</v>
      </c>
      <c r="T1363">
        <v>3500</v>
      </c>
    </row>
    <row r="1364" spans="1:20" x14ac:dyDescent="0.3">
      <c r="A1364" t="s">
        <v>8219</v>
      </c>
      <c r="B1364">
        <v>206</v>
      </c>
      <c r="G1364" t="s">
        <v>8221</v>
      </c>
      <c r="H1364">
        <v>5</v>
      </c>
      <c r="P1364" t="s">
        <v>8221</v>
      </c>
      <c r="Q1364">
        <v>6000</v>
      </c>
      <c r="S1364" t="s">
        <v>8219</v>
      </c>
      <c r="T1364">
        <v>10000</v>
      </c>
    </row>
    <row r="1365" spans="1:20" x14ac:dyDescent="0.3">
      <c r="A1365" t="s">
        <v>8219</v>
      </c>
      <c r="B1365">
        <v>18</v>
      </c>
      <c r="G1365" t="s">
        <v>8221</v>
      </c>
      <c r="H1365">
        <v>2</v>
      </c>
      <c r="P1365" t="s">
        <v>8221</v>
      </c>
      <c r="Q1365">
        <v>3000</v>
      </c>
      <c r="S1365" t="s">
        <v>8219</v>
      </c>
      <c r="T1365">
        <v>1500</v>
      </c>
    </row>
    <row r="1366" spans="1:20" x14ac:dyDescent="0.3">
      <c r="A1366" t="s">
        <v>8219</v>
      </c>
      <c r="B1366">
        <v>28</v>
      </c>
      <c r="G1366" t="s">
        <v>8221</v>
      </c>
      <c r="H1366">
        <v>0</v>
      </c>
      <c r="P1366" t="s">
        <v>8221</v>
      </c>
      <c r="Q1366">
        <v>30000</v>
      </c>
      <c r="S1366" t="s">
        <v>8219</v>
      </c>
      <c r="T1366">
        <v>1000</v>
      </c>
    </row>
    <row r="1367" spans="1:20" x14ac:dyDescent="0.3">
      <c r="A1367" t="s">
        <v>8219</v>
      </c>
      <c r="B1367">
        <v>11</v>
      </c>
      <c r="G1367" t="s">
        <v>8221</v>
      </c>
      <c r="H1367">
        <v>32</v>
      </c>
      <c r="P1367" t="s">
        <v>8221</v>
      </c>
      <c r="Q1367">
        <v>10000</v>
      </c>
      <c r="S1367" t="s">
        <v>8219</v>
      </c>
      <c r="T1367">
        <v>800</v>
      </c>
    </row>
    <row r="1368" spans="1:20" x14ac:dyDescent="0.3">
      <c r="A1368" t="s">
        <v>8219</v>
      </c>
      <c r="B1368">
        <v>263</v>
      </c>
      <c r="G1368" t="s">
        <v>8221</v>
      </c>
      <c r="H1368">
        <v>1</v>
      </c>
      <c r="P1368" t="s">
        <v>8221</v>
      </c>
      <c r="Q1368">
        <v>4000</v>
      </c>
      <c r="S1368" t="s">
        <v>8219</v>
      </c>
      <c r="T1368">
        <v>35000</v>
      </c>
    </row>
    <row r="1369" spans="1:20" x14ac:dyDescent="0.3">
      <c r="A1369" t="s">
        <v>8219</v>
      </c>
      <c r="B1369">
        <v>394</v>
      </c>
      <c r="G1369" t="s">
        <v>8221</v>
      </c>
      <c r="H1369">
        <v>1</v>
      </c>
      <c r="P1369" t="s">
        <v>8221</v>
      </c>
      <c r="Q1369">
        <v>200000</v>
      </c>
      <c r="S1369" t="s">
        <v>8219</v>
      </c>
      <c r="T1369">
        <v>8000</v>
      </c>
    </row>
    <row r="1370" spans="1:20" x14ac:dyDescent="0.3">
      <c r="A1370" t="s">
        <v>8219</v>
      </c>
      <c r="B1370">
        <v>1049</v>
      </c>
      <c r="G1370" t="s">
        <v>8221</v>
      </c>
      <c r="H1370">
        <v>1</v>
      </c>
      <c r="P1370" t="s">
        <v>8221</v>
      </c>
      <c r="Q1370">
        <v>26000</v>
      </c>
      <c r="S1370" t="s">
        <v>8219</v>
      </c>
      <c r="T1370">
        <v>20000</v>
      </c>
    </row>
    <row r="1371" spans="1:20" x14ac:dyDescent="0.3">
      <c r="A1371" t="s">
        <v>8219</v>
      </c>
      <c r="B1371">
        <v>308</v>
      </c>
      <c r="G1371" t="s">
        <v>8221</v>
      </c>
      <c r="H1371">
        <v>0</v>
      </c>
      <c r="P1371" t="s">
        <v>8221</v>
      </c>
      <c r="Q1371">
        <v>17600</v>
      </c>
      <c r="S1371" t="s">
        <v>8219</v>
      </c>
      <c r="T1371">
        <v>50000</v>
      </c>
    </row>
    <row r="1372" spans="1:20" x14ac:dyDescent="0.3">
      <c r="A1372" t="s">
        <v>8219</v>
      </c>
      <c r="B1372">
        <v>1088</v>
      </c>
      <c r="G1372" t="s">
        <v>8221</v>
      </c>
      <c r="H1372">
        <v>0</v>
      </c>
      <c r="P1372" t="s">
        <v>8221</v>
      </c>
      <c r="Q1372">
        <v>25000</v>
      </c>
      <c r="S1372" t="s">
        <v>8219</v>
      </c>
      <c r="T1372">
        <v>60000</v>
      </c>
    </row>
    <row r="1373" spans="1:20" x14ac:dyDescent="0.3">
      <c r="A1373" t="s">
        <v>8219</v>
      </c>
      <c r="B1373">
        <v>73</v>
      </c>
      <c r="G1373" t="s">
        <v>8221</v>
      </c>
      <c r="H1373">
        <v>8</v>
      </c>
      <c r="P1373" t="s">
        <v>8221</v>
      </c>
      <c r="Q1373">
        <v>1750</v>
      </c>
      <c r="S1373" t="s">
        <v>8219</v>
      </c>
      <c r="T1373">
        <v>3910</v>
      </c>
    </row>
    <row r="1374" spans="1:20" x14ac:dyDescent="0.3">
      <c r="A1374" t="s">
        <v>8219</v>
      </c>
      <c r="B1374">
        <v>143</v>
      </c>
      <c r="G1374" t="s">
        <v>8221</v>
      </c>
      <c r="H1374">
        <v>0</v>
      </c>
      <c r="P1374" t="s">
        <v>8221</v>
      </c>
      <c r="Q1374">
        <v>5500</v>
      </c>
      <c r="S1374" t="s">
        <v>8219</v>
      </c>
      <c r="T1374">
        <v>5500</v>
      </c>
    </row>
    <row r="1375" spans="1:20" x14ac:dyDescent="0.3">
      <c r="A1375" t="s">
        <v>8219</v>
      </c>
      <c r="B1375">
        <v>1420</v>
      </c>
      <c r="G1375" t="s">
        <v>8221</v>
      </c>
      <c r="H1375">
        <v>1</v>
      </c>
      <c r="P1375" t="s">
        <v>8221</v>
      </c>
      <c r="Q1375">
        <v>28000</v>
      </c>
      <c r="S1375" t="s">
        <v>8219</v>
      </c>
      <c r="T1375">
        <v>150000</v>
      </c>
    </row>
    <row r="1376" spans="1:20" x14ac:dyDescent="0.3">
      <c r="A1376" t="s">
        <v>8219</v>
      </c>
      <c r="B1376">
        <v>305</v>
      </c>
      <c r="G1376" t="s">
        <v>8221</v>
      </c>
      <c r="H1376">
        <v>16</v>
      </c>
      <c r="P1376" t="s">
        <v>8221</v>
      </c>
      <c r="Q1376">
        <v>2000</v>
      </c>
      <c r="S1376" t="s">
        <v>8219</v>
      </c>
      <c r="T1376">
        <v>25000</v>
      </c>
    </row>
    <row r="1377" spans="1:20" x14ac:dyDescent="0.3">
      <c r="A1377" t="s">
        <v>8219</v>
      </c>
      <c r="B1377">
        <v>551</v>
      </c>
      <c r="G1377" t="s">
        <v>8221</v>
      </c>
      <c r="H1377">
        <v>12</v>
      </c>
      <c r="P1377" t="s">
        <v>8221</v>
      </c>
      <c r="Q1377">
        <v>1200</v>
      </c>
      <c r="S1377" t="s">
        <v>8219</v>
      </c>
      <c r="T1377">
        <v>12000</v>
      </c>
    </row>
    <row r="1378" spans="1:20" x14ac:dyDescent="0.3">
      <c r="A1378" t="s">
        <v>8219</v>
      </c>
      <c r="B1378">
        <v>187</v>
      </c>
      <c r="G1378" t="s">
        <v>8221</v>
      </c>
      <c r="H1378">
        <v>4</v>
      </c>
      <c r="P1378" t="s">
        <v>8221</v>
      </c>
      <c r="Q1378">
        <v>3000</v>
      </c>
      <c r="S1378" t="s">
        <v>8219</v>
      </c>
      <c r="T1378">
        <v>10000</v>
      </c>
    </row>
    <row r="1379" spans="1:20" x14ac:dyDescent="0.3">
      <c r="A1379" t="s">
        <v>8219</v>
      </c>
      <c r="B1379">
        <v>325</v>
      </c>
      <c r="G1379" t="s">
        <v>8221</v>
      </c>
      <c r="H1379">
        <v>2</v>
      </c>
      <c r="P1379" t="s">
        <v>8221</v>
      </c>
      <c r="Q1379">
        <v>5000</v>
      </c>
      <c r="S1379" t="s">
        <v>8219</v>
      </c>
      <c r="T1379">
        <v>25000</v>
      </c>
    </row>
    <row r="1380" spans="1:20" x14ac:dyDescent="0.3">
      <c r="A1380" t="s">
        <v>8219</v>
      </c>
      <c r="B1380">
        <v>148</v>
      </c>
      <c r="G1380" t="s">
        <v>8221</v>
      </c>
      <c r="H1380">
        <v>3</v>
      </c>
      <c r="P1380" t="s">
        <v>8221</v>
      </c>
      <c r="Q1380">
        <v>1400</v>
      </c>
      <c r="S1380" t="s">
        <v>8219</v>
      </c>
      <c r="T1380">
        <v>18000</v>
      </c>
    </row>
    <row r="1381" spans="1:20" x14ac:dyDescent="0.3">
      <c r="A1381" t="s">
        <v>8219</v>
      </c>
      <c r="B1381">
        <v>69</v>
      </c>
      <c r="G1381" t="s">
        <v>8221</v>
      </c>
      <c r="H1381">
        <v>0</v>
      </c>
      <c r="P1381" t="s">
        <v>8221</v>
      </c>
      <c r="Q1381">
        <v>10000</v>
      </c>
      <c r="S1381" t="s">
        <v>8219</v>
      </c>
      <c r="T1381">
        <v>6000</v>
      </c>
    </row>
    <row r="1382" spans="1:20" x14ac:dyDescent="0.3">
      <c r="A1382" t="s">
        <v>8219</v>
      </c>
      <c r="B1382">
        <v>173</v>
      </c>
      <c r="G1382" t="s">
        <v>8221</v>
      </c>
      <c r="H1382">
        <v>3</v>
      </c>
      <c r="P1382" t="s">
        <v>8221</v>
      </c>
      <c r="Q1382">
        <v>2000</v>
      </c>
      <c r="S1382" t="s">
        <v>8219</v>
      </c>
      <c r="T1382">
        <v>25000</v>
      </c>
    </row>
    <row r="1383" spans="1:20" x14ac:dyDescent="0.3">
      <c r="A1383" t="s">
        <v>8219</v>
      </c>
      <c r="B1383">
        <v>269</v>
      </c>
      <c r="G1383" t="s">
        <v>8221</v>
      </c>
      <c r="H1383">
        <v>4</v>
      </c>
      <c r="P1383" t="s">
        <v>8221</v>
      </c>
      <c r="Q1383">
        <v>2000</v>
      </c>
      <c r="S1383" t="s">
        <v>8219</v>
      </c>
      <c r="T1383">
        <v>750</v>
      </c>
    </row>
    <row r="1384" spans="1:20" x14ac:dyDescent="0.3">
      <c r="A1384" t="s">
        <v>8219</v>
      </c>
      <c r="B1384">
        <v>185</v>
      </c>
      <c r="G1384" t="s">
        <v>8221</v>
      </c>
      <c r="H1384">
        <v>2</v>
      </c>
      <c r="P1384" t="s">
        <v>8221</v>
      </c>
      <c r="Q1384">
        <v>7500</v>
      </c>
      <c r="S1384" t="s">
        <v>8219</v>
      </c>
      <c r="T1384">
        <v>5000</v>
      </c>
    </row>
    <row r="1385" spans="1:20" x14ac:dyDescent="0.3">
      <c r="A1385" t="s">
        <v>8219</v>
      </c>
      <c r="B1385">
        <v>176</v>
      </c>
      <c r="G1385" t="s">
        <v>8221</v>
      </c>
      <c r="H1385">
        <v>10</v>
      </c>
      <c r="P1385" t="s">
        <v>8221</v>
      </c>
      <c r="Q1385">
        <v>1700</v>
      </c>
      <c r="S1385" t="s">
        <v>8219</v>
      </c>
      <c r="T1385">
        <v>12000</v>
      </c>
    </row>
    <row r="1386" spans="1:20" x14ac:dyDescent="0.3">
      <c r="A1386" t="s">
        <v>8219</v>
      </c>
      <c r="B1386">
        <v>1019</v>
      </c>
      <c r="G1386" t="s">
        <v>8221</v>
      </c>
      <c r="H1386">
        <v>11</v>
      </c>
      <c r="P1386" t="s">
        <v>8221</v>
      </c>
      <c r="Q1386">
        <v>5000</v>
      </c>
      <c r="S1386" t="s">
        <v>8219</v>
      </c>
      <c r="T1386">
        <v>2468</v>
      </c>
    </row>
    <row r="1387" spans="1:20" x14ac:dyDescent="0.3">
      <c r="A1387" t="s">
        <v>8219</v>
      </c>
      <c r="B1387">
        <v>113</v>
      </c>
      <c r="G1387" t="s">
        <v>8221</v>
      </c>
      <c r="H1387">
        <v>6</v>
      </c>
      <c r="P1387" t="s">
        <v>8221</v>
      </c>
      <c r="Q1387">
        <v>2825</v>
      </c>
      <c r="S1387" t="s">
        <v>8219</v>
      </c>
      <c r="T1387">
        <v>40000</v>
      </c>
    </row>
    <row r="1388" spans="1:20" x14ac:dyDescent="0.3">
      <c r="A1388" t="s">
        <v>8219</v>
      </c>
      <c r="B1388">
        <v>404</v>
      </c>
      <c r="G1388" t="s">
        <v>8221</v>
      </c>
      <c r="H1388">
        <v>2</v>
      </c>
      <c r="P1388" t="s">
        <v>8221</v>
      </c>
      <c r="Q1388">
        <v>15000</v>
      </c>
      <c r="S1388" t="s">
        <v>8219</v>
      </c>
      <c r="T1388">
        <v>100000</v>
      </c>
    </row>
    <row r="1389" spans="1:20" x14ac:dyDescent="0.3">
      <c r="A1389" t="s">
        <v>8219</v>
      </c>
      <c r="B1389">
        <v>707</v>
      </c>
      <c r="G1389" t="s">
        <v>8221</v>
      </c>
      <c r="H1389">
        <v>6</v>
      </c>
      <c r="P1389" t="s">
        <v>8221</v>
      </c>
      <c r="Q1389">
        <v>14000</v>
      </c>
      <c r="S1389" t="s">
        <v>8219</v>
      </c>
      <c r="T1389">
        <v>10000</v>
      </c>
    </row>
    <row r="1390" spans="1:20" x14ac:dyDescent="0.3">
      <c r="A1390" t="s">
        <v>8219</v>
      </c>
      <c r="B1390">
        <v>392</v>
      </c>
      <c r="G1390" t="s">
        <v>8221</v>
      </c>
      <c r="H1390">
        <v>8</v>
      </c>
      <c r="P1390" t="s">
        <v>8221</v>
      </c>
      <c r="Q1390">
        <v>1000</v>
      </c>
      <c r="S1390" t="s">
        <v>8219</v>
      </c>
      <c r="T1390">
        <v>15000</v>
      </c>
    </row>
    <row r="1391" spans="1:20" x14ac:dyDescent="0.3">
      <c r="A1391" t="s">
        <v>8219</v>
      </c>
      <c r="B1391">
        <v>23</v>
      </c>
      <c r="G1391" t="s">
        <v>8221</v>
      </c>
      <c r="H1391">
        <v>37</v>
      </c>
      <c r="P1391" t="s">
        <v>8221</v>
      </c>
      <c r="Q1391">
        <v>5000</v>
      </c>
      <c r="S1391" t="s">
        <v>8219</v>
      </c>
      <c r="T1391">
        <v>7500</v>
      </c>
    </row>
    <row r="1392" spans="1:20" x14ac:dyDescent="0.3">
      <c r="A1392" t="s">
        <v>8219</v>
      </c>
      <c r="B1392">
        <v>682</v>
      </c>
      <c r="G1392" t="s">
        <v>8221</v>
      </c>
      <c r="H1392">
        <v>11</v>
      </c>
      <c r="P1392" t="s">
        <v>8221</v>
      </c>
      <c r="Q1392">
        <v>1000</v>
      </c>
      <c r="S1392" t="s">
        <v>8219</v>
      </c>
      <c r="T1392">
        <v>27000</v>
      </c>
    </row>
    <row r="1393" spans="1:20" x14ac:dyDescent="0.3">
      <c r="A1393" t="s">
        <v>8219</v>
      </c>
      <c r="B1393">
        <v>37</v>
      </c>
      <c r="G1393" t="s">
        <v>8221</v>
      </c>
      <c r="H1393">
        <v>0</v>
      </c>
      <c r="P1393" t="s">
        <v>8221</v>
      </c>
      <c r="Q1393">
        <v>678</v>
      </c>
      <c r="S1393" t="s">
        <v>8219</v>
      </c>
      <c r="T1393">
        <v>30000</v>
      </c>
    </row>
    <row r="1394" spans="1:20" x14ac:dyDescent="0.3">
      <c r="A1394" t="s">
        <v>8219</v>
      </c>
      <c r="B1394">
        <v>146</v>
      </c>
      <c r="G1394" t="s">
        <v>8221</v>
      </c>
      <c r="H1394">
        <v>10</v>
      </c>
      <c r="P1394" t="s">
        <v>8221</v>
      </c>
      <c r="Q1394">
        <v>1300</v>
      </c>
      <c r="S1394" t="s">
        <v>8219</v>
      </c>
      <c r="T1394">
        <v>12000</v>
      </c>
    </row>
    <row r="1395" spans="1:20" x14ac:dyDescent="0.3">
      <c r="A1395" t="s">
        <v>8219</v>
      </c>
      <c r="B1395">
        <v>119</v>
      </c>
      <c r="G1395" t="s">
        <v>8221</v>
      </c>
      <c r="H1395">
        <v>6</v>
      </c>
      <c r="P1395" t="s">
        <v>8221</v>
      </c>
      <c r="Q1395">
        <v>90000</v>
      </c>
      <c r="S1395" t="s">
        <v>8219</v>
      </c>
      <c r="T1395">
        <v>50000</v>
      </c>
    </row>
    <row r="1396" spans="1:20" x14ac:dyDescent="0.3">
      <c r="A1396" t="s">
        <v>8219</v>
      </c>
      <c r="B1396">
        <v>163</v>
      </c>
      <c r="G1396" t="s">
        <v>8221</v>
      </c>
      <c r="H1396">
        <v>8</v>
      </c>
      <c r="P1396" t="s">
        <v>8221</v>
      </c>
      <c r="Q1396">
        <v>2000</v>
      </c>
      <c r="S1396" t="s">
        <v>8219</v>
      </c>
      <c r="T1396">
        <v>1</v>
      </c>
    </row>
    <row r="1397" spans="1:20" x14ac:dyDescent="0.3">
      <c r="A1397" t="s">
        <v>8219</v>
      </c>
      <c r="B1397">
        <v>339</v>
      </c>
      <c r="G1397" t="s">
        <v>8221</v>
      </c>
      <c r="H1397">
        <v>6</v>
      </c>
      <c r="P1397" t="s">
        <v>8221</v>
      </c>
      <c r="Q1397">
        <v>6000</v>
      </c>
      <c r="S1397" t="s">
        <v>8219</v>
      </c>
      <c r="T1397">
        <v>750</v>
      </c>
    </row>
    <row r="1398" spans="1:20" x14ac:dyDescent="0.3">
      <c r="A1398" t="s">
        <v>8219</v>
      </c>
      <c r="B1398">
        <v>58</v>
      </c>
      <c r="G1398" t="s">
        <v>8221</v>
      </c>
      <c r="H1398">
        <v>7</v>
      </c>
      <c r="P1398" t="s">
        <v>8221</v>
      </c>
      <c r="Q1398">
        <v>2500</v>
      </c>
      <c r="S1398" t="s">
        <v>8219</v>
      </c>
      <c r="T1398">
        <v>8000</v>
      </c>
    </row>
    <row r="1399" spans="1:20" x14ac:dyDescent="0.3">
      <c r="A1399" t="s">
        <v>8219</v>
      </c>
      <c r="B1399">
        <v>456</v>
      </c>
      <c r="G1399" t="s">
        <v>8221</v>
      </c>
      <c r="H1399">
        <v>7</v>
      </c>
      <c r="P1399" t="s">
        <v>8221</v>
      </c>
      <c r="Q1399">
        <v>30000</v>
      </c>
      <c r="S1399" t="s">
        <v>8219</v>
      </c>
      <c r="T1399">
        <v>30000</v>
      </c>
    </row>
    <row r="1400" spans="1:20" x14ac:dyDescent="0.3">
      <c r="A1400" t="s">
        <v>8219</v>
      </c>
      <c r="B1400">
        <v>15</v>
      </c>
      <c r="G1400" t="s">
        <v>8221</v>
      </c>
      <c r="H1400">
        <v>5</v>
      </c>
      <c r="P1400" t="s">
        <v>8221</v>
      </c>
      <c r="Q1400">
        <v>850</v>
      </c>
      <c r="S1400" t="s">
        <v>8219</v>
      </c>
      <c r="T1400">
        <v>5000</v>
      </c>
    </row>
    <row r="1401" spans="1:20" x14ac:dyDescent="0.3">
      <c r="A1401" t="s">
        <v>8219</v>
      </c>
      <c r="B1401">
        <v>191</v>
      </c>
      <c r="G1401" t="s">
        <v>8221</v>
      </c>
      <c r="H1401">
        <v>46</v>
      </c>
      <c r="P1401" t="s">
        <v>8221</v>
      </c>
      <c r="Q1401">
        <v>11140</v>
      </c>
      <c r="S1401" t="s">
        <v>8219</v>
      </c>
      <c r="T1401">
        <v>1100</v>
      </c>
    </row>
    <row r="1402" spans="1:20" x14ac:dyDescent="0.3">
      <c r="A1402" t="s">
        <v>8219</v>
      </c>
      <c r="B1402">
        <v>17</v>
      </c>
      <c r="G1402" t="s">
        <v>8221</v>
      </c>
      <c r="H1402">
        <v>10</v>
      </c>
      <c r="P1402" t="s">
        <v>8221</v>
      </c>
      <c r="Q1402">
        <v>1500</v>
      </c>
      <c r="S1402" t="s">
        <v>8219</v>
      </c>
      <c r="T1402">
        <v>300</v>
      </c>
    </row>
    <row r="1403" spans="1:20" x14ac:dyDescent="0.3">
      <c r="A1403" t="s">
        <v>8219</v>
      </c>
      <c r="B1403">
        <v>28</v>
      </c>
      <c r="G1403" t="s">
        <v>8221</v>
      </c>
      <c r="H1403">
        <v>19</v>
      </c>
      <c r="P1403" t="s">
        <v>8221</v>
      </c>
      <c r="Q1403">
        <v>2000</v>
      </c>
      <c r="S1403" t="s">
        <v>8219</v>
      </c>
      <c r="T1403">
        <v>1250</v>
      </c>
    </row>
    <row r="1404" spans="1:20" x14ac:dyDescent="0.3">
      <c r="A1404" t="s">
        <v>8219</v>
      </c>
      <c r="B1404">
        <v>18</v>
      </c>
      <c r="G1404" t="s">
        <v>8221</v>
      </c>
      <c r="H1404">
        <v>13</v>
      </c>
      <c r="P1404" t="s">
        <v>8221</v>
      </c>
      <c r="Q1404">
        <v>5000</v>
      </c>
      <c r="S1404" t="s">
        <v>8219</v>
      </c>
      <c r="T1404">
        <v>1000</v>
      </c>
    </row>
    <row r="1405" spans="1:20" x14ac:dyDescent="0.3">
      <c r="A1405" t="s">
        <v>8219</v>
      </c>
      <c r="B1405">
        <v>61</v>
      </c>
      <c r="G1405" t="s">
        <v>8221</v>
      </c>
      <c r="H1405">
        <v>13</v>
      </c>
      <c r="P1405" t="s">
        <v>8221</v>
      </c>
      <c r="Q1405">
        <v>400</v>
      </c>
      <c r="S1405" t="s">
        <v>8219</v>
      </c>
      <c r="T1405">
        <v>1000</v>
      </c>
    </row>
    <row r="1406" spans="1:20" x14ac:dyDescent="0.3">
      <c r="A1406" t="s">
        <v>8219</v>
      </c>
      <c r="B1406">
        <v>108</v>
      </c>
      <c r="G1406" t="s">
        <v>8221</v>
      </c>
      <c r="H1406">
        <v>4</v>
      </c>
      <c r="P1406" t="s">
        <v>8221</v>
      </c>
      <c r="Q1406">
        <v>1500</v>
      </c>
      <c r="S1406" t="s">
        <v>8219</v>
      </c>
      <c r="T1406">
        <v>6000</v>
      </c>
    </row>
    <row r="1407" spans="1:20" x14ac:dyDescent="0.3">
      <c r="A1407" t="s">
        <v>8219</v>
      </c>
      <c r="B1407">
        <v>142</v>
      </c>
      <c r="G1407" t="s">
        <v>8221</v>
      </c>
      <c r="H1407">
        <v>0</v>
      </c>
      <c r="P1407" t="s">
        <v>8221</v>
      </c>
      <c r="Q1407">
        <v>3000</v>
      </c>
      <c r="S1407" t="s">
        <v>8219</v>
      </c>
      <c r="T1407">
        <v>5000</v>
      </c>
    </row>
    <row r="1408" spans="1:20" x14ac:dyDescent="0.3">
      <c r="A1408" t="s">
        <v>8219</v>
      </c>
      <c r="B1408">
        <v>74</v>
      </c>
      <c r="G1408" t="s">
        <v>8221</v>
      </c>
      <c r="H1408">
        <v>3</v>
      </c>
      <c r="P1408" t="s">
        <v>8221</v>
      </c>
      <c r="Q1408">
        <v>1650</v>
      </c>
      <c r="S1408" t="s">
        <v>8219</v>
      </c>
      <c r="T1408">
        <v>2500</v>
      </c>
    </row>
    <row r="1409" spans="1:20" x14ac:dyDescent="0.3">
      <c r="A1409" t="s">
        <v>8219</v>
      </c>
      <c r="B1409">
        <v>38</v>
      </c>
      <c r="G1409" t="s">
        <v>8221</v>
      </c>
      <c r="H1409">
        <v>1</v>
      </c>
      <c r="P1409" t="s">
        <v>8221</v>
      </c>
      <c r="Q1409">
        <v>500</v>
      </c>
      <c r="S1409" t="s">
        <v>8219</v>
      </c>
      <c r="T1409">
        <v>1000</v>
      </c>
    </row>
    <row r="1410" spans="1:20" x14ac:dyDescent="0.3">
      <c r="A1410" t="s">
        <v>8219</v>
      </c>
      <c r="B1410">
        <v>20</v>
      </c>
      <c r="G1410" t="s">
        <v>8221</v>
      </c>
      <c r="H1410">
        <v>9</v>
      </c>
      <c r="P1410" t="s">
        <v>8221</v>
      </c>
      <c r="Q1410">
        <v>10000</v>
      </c>
      <c r="S1410" t="s">
        <v>8219</v>
      </c>
      <c r="T1410">
        <v>2000</v>
      </c>
    </row>
    <row r="1411" spans="1:20" x14ac:dyDescent="0.3">
      <c r="A1411" t="s">
        <v>8219</v>
      </c>
      <c r="B1411">
        <v>24</v>
      </c>
      <c r="G1411" t="s">
        <v>8221</v>
      </c>
      <c r="H1411">
        <v>1</v>
      </c>
      <c r="P1411" t="s">
        <v>8221</v>
      </c>
      <c r="Q1411">
        <v>50000</v>
      </c>
      <c r="S1411" t="s">
        <v>8219</v>
      </c>
      <c r="T1411">
        <v>3000</v>
      </c>
    </row>
    <row r="1412" spans="1:20" x14ac:dyDescent="0.3">
      <c r="A1412" t="s">
        <v>8219</v>
      </c>
      <c r="B1412">
        <v>66</v>
      </c>
      <c r="G1412" t="s">
        <v>8221</v>
      </c>
      <c r="H1412">
        <v>1</v>
      </c>
      <c r="P1412" t="s">
        <v>8221</v>
      </c>
      <c r="Q1412">
        <v>2000</v>
      </c>
      <c r="S1412" t="s">
        <v>8219</v>
      </c>
      <c r="T1412">
        <v>3000</v>
      </c>
    </row>
    <row r="1413" spans="1:20" x14ac:dyDescent="0.3">
      <c r="A1413" t="s">
        <v>8219</v>
      </c>
      <c r="B1413">
        <v>28</v>
      </c>
      <c r="G1413" t="s">
        <v>8221</v>
      </c>
      <c r="H1413">
        <v>4</v>
      </c>
      <c r="P1413" t="s">
        <v>8221</v>
      </c>
      <c r="Q1413">
        <v>200</v>
      </c>
      <c r="S1413" t="s">
        <v>8219</v>
      </c>
      <c r="T1413">
        <v>2000</v>
      </c>
    </row>
    <row r="1414" spans="1:20" x14ac:dyDescent="0.3">
      <c r="A1414" t="s">
        <v>8219</v>
      </c>
      <c r="B1414">
        <v>24</v>
      </c>
      <c r="G1414" t="s">
        <v>8221</v>
      </c>
      <c r="H1414">
        <v>17</v>
      </c>
      <c r="P1414" t="s">
        <v>8221</v>
      </c>
      <c r="Q1414">
        <v>3000</v>
      </c>
      <c r="S1414" t="s">
        <v>8219</v>
      </c>
      <c r="T1414">
        <v>2000</v>
      </c>
    </row>
    <row r="1415" spans="1:20" x14ac:dyDescent="0.3">
      <c r="A1415" t="s">
        <v>8219</v>
      </c>
      <c r="B1415">
        <v>73</v>
      </c>
      <c r="G1415" t="s">
        <v>8221</v>
      </c>
      <c r="H1415">
        <v>0</v>
      </c>
      <c r="P1415" t="s">
        <v>8221</v>
      </c>
      <c r="Q1415">
        <v>3000</v>
      </c>
      <c r="S1415" t="s">
        <v>8219</v>
      </c>
      <c r="T1415">
        <v>10000</v>
      </c>
    </row>
    <row r="1416" spans="1:20" x14ac:dyDescent="0.3">
      <c r="A1416" t="s">
        <v>8219</v>
      </c>
      <c r="B1416">
        <v>3</v>
      </c>
      <c r="G1416" t="s">
        <v>8221</v>
      </c>
      <c r="H1416">
        <v>12</v>
      </c>
      <c r="P1416" t="s">
        <v>8221</v>
      </c>
      <c r="Q1416">
        <v>1250</v>
      </c>
      <c r="S1416" t="s">
        <v>8219</v>
      </c>
      <c r="T1416">
        <v>50</v>
      </c>
    </row>
    <row r="1417" spans="1:20" x14ac:dyDescent="0.3">
      <c r="A1417" t="s">
        <v>8219</v>
      </c>
      <c r="B1417">
        <v>20</v>
      </c>
      <c r="G1417" t="s">
        <v>8221</v>
      </c>
      <c r="H1417">
        <v>14</v>
      </c>
      <c r="P1417" t="s">
        <v>8221</v>
      </c>
      <c r="Q1417">
        <v>7000</v>
      </c>
      <c r="S1417" t="s">
        <v>8219</v>
      </c>
      <c r="T1417">
        <v>700</v>
      </c>
    </row>
    <row r="1418" spans="1:20" x14ac:dyDescent="0.3">
      <c r="A1418" t="s">
        <v>8219</v>
      </c>
      <c r="B1418">
        <v>21</v>
      </c>
      <c r="G1418" t="s">
        <v>8221</v>
      </c>
      <c r="H1418">
        <v>1</v>
      </c>
      <c r="P1418" t="s">
        <v>8221</v>
      </c>
      <c r="Q1418">
        <v>8000</v>
      </c>
      <c r="S1418" t="s">
        <v>8219</v>
      </c>
      <c r="T1418">
        <v>800</v>
      </c>
    </row>
    <row r="1419" spans="1:20" x14ac:dyDescent="0.3">
      <c r="A1419" t="s">
        <v>8219</v>
      </c>
      <c r="B1419">
        <v>94</v>
      </c>
      <c r="G1419" t="s">
        <v>8221</v>
      </c>
      <c r="H1419">
        <v>14</v>
      </c>
      <c r="P1419" t="s">
        <v>8221</v>
      </c>
      <c r="Q1419">
        <v>1200</v>
      </c>
      <c r="S1419" t="s">
        <v>8219</v>
      </c>
      <c r="T1419">
        <v>8000</v>
      </c>
    </row>
    <row r="1420" spans="1:20" x14ac:dyDescent="0.3">
      <c r="A1420" t="s">
        <v>8219</v>
      </c>
      <c r="B1420">
        <v>139</v>
      </c>
      <c r="G1420" t="s">
        <v>8221</v>
      </c>
      <c r="H1420">
        <v>4</v>
      </c>
      <c r="P1420" t="s">
        <v>8221</v>
      </c>
      <c r="Q1420">
        <v>1250</v>
      </c>
      <c r="S1420" t="s">
        <v>8219</v>
      </c>
      <c r="T1420">
        <v>5000</v>
      </c>
    </row>
    <row r="1421" spans="1:20" x14ac:dyDescent="0.3">
      <c r="A1421" t="s">
        <v>8219</v>
      </c>
      <c r="B1421">
        <v>130</v>
      </c>
      <c r="G1421" t="s">
        <v>8221</v>
      </c>
      <c r="H1421">
        <v>2</v>
      </c>
      <c r="P1421" t="s">
        <v>8221</v>
      </c>
      <c r="Q1421">
        <v>2000</v>
      </c>
      <c r="S1421" t="s">
        <v>8219</v>
      </c>
      <c r="T1421">
        <v>5000</v>
      </c>
    </row>
    <row r="1422" spans="1:20" x14ac:dyDescent="0.3">
      <c r="A1422" t="s">
        <v>8219</v>
      </c>
      <c r="B1422">
        <v>31</v>
      </c>
      <c r="G1422" t="s">
        <v>8221</v>
      </c>
      <c r="H1422">
        <v>1</v>
      </c>
      <c r="P1422" t="s">
        <v>8221</v>
      </c>
      <c r="Q1422">
        <v>500</v>
      </c>
      <c r="S1422" t="s">
        <v>8219</v>
      </c>
      <c r="T1422">
        <v>1000</v>
      </c>
    </row>
    <row r="1423" spans="1:20" x14ac:dyDescent="0.3">
      <c r="A1423" t="s">
        <v>8219</v>
      </c>
      <c r="B1423">
        <v>13</v>
      </c>
      <c r="G1423" t="s">
        <v>8221</v>
      </c>
      <c r="H1423">
        <v>2</v>
      </c>
      <c r="P1423" t="s">
        <v>8221</v>
      </c>
      <c r="Q1423">
        <v>3000</v>
      </c>
      <c r="S1423" t="s">
        <v>8219</v>
      </c>
      <c r="T1423">
        <v>500</v>
      </c>
    </row>
    <row r="1424" spans="1:20" x14ac:dyDescent="0.3">
      <c r="A1424" t="s">
        <v>8219</v>
      </c>
      <c r="B1424">
        <v>90</v>
      </c>
      <c r="G1424" t="s">
        <v>8221</v>
      </c>
      <c r="H1424">
        <v>1</v>
      </c>
      <c r="P1424" t="s">
        <v>8221</v>
      </c>
      <c r="Q1424">
        <v>30000</v>
      </c>
      <c r="S1424" t="s">
        <v>8219</v>
      </c>
      <c r="T1424">
        <v>3000</v>
      </c>
    </row>
    <row r="1425" spans="1:20" x14ac:dyDescent="0.3">
      <c r="A1425" t="s">
        <v>8219</v>
      </c>
      <c r="B1425">
        <v>141</v>
      </c>
      <c r="G1425" t="s">
        <v>8221</v>
      </c>
      <c r="H1425">
        <v>1</v>
      </c>
      <c r="P1425" t="s">
        <v>8221</v>
      </c>
      <c r="Q1425">
        <v>2000</v>
      </c>
      <c r="S1425" t="s">
        <v>8219</v>
      </c>
      <c r="T1425">
        <v>10000</v>
      </c>
    </row>
    <row r="1426" spans="1:20" x14ac:dyDescent="0.3">
      <c r="A1426" t="s">
        <v>8219</v>
      </c>
      <c r="B1426">
        <v>23</v>
      </c>
      <c r="G1426" t="s">
        <v>8221</v>
      </c>
      <c r="H1426">
        <v>4</v>
      </c>
      <c r="P1426" t="s">
        <v>8221</v>
      </c>
      <c r="Q1426">
        <v>1000</v>
      </c>
      <c r="S1426" t="s">
        <v>8219</v>
      </c>
      <c r="T1426">
        <v>1000</v>
      </c>
    </row>
    <row r="1427" spans="1:20" x14ac:dyDescent="0.3">
      <c r="A1427" t="s">
        <v>8219</v>
      </c>
      <c r="B1427">
        <v>18</v>
      </c>
      <c r="G1427" t="s">
        <v>8221</v>
      </c>
      <c r="H1427">
        <v>3</v>
      </c>
      <c r="P1427" t="s">
        <v>8221</v>
      </c>
      <c r="Q1427">
        <v>1930</v>
      </c>
      <c r="S1427" t="s">
        <v>8219</v>
      </c>
      <c r="T1427">
        <v>400</v>
      </c>
    </row>
    <row r="1428" spans="1:20" x14ac:dyDescent="0.3">
      <c r="A1428" t="s">
        <v>8219</v>
      </c>
      <c r="B1428">
        <v>76</v>
      </c>
      <c r="G1428" t="s">
        <v>8221</v>
      </c>
      <c r="H1428">
        <v>38</v>
      </c>
      <c r="P1428" t="s">
        <v>8221</v>
      </c>
      <c r="Q1428">
        <v>7200</v>
      </c>
      <c r="S1428" t="s">
        <v>8219</v>
      </c>
      <c r="T1428">
        <v>3000</v>
      </c>
    </row>
    <row r="1429" spans="1:20" x14ac:dyDescent="0.3">
      <c r="A1429" t="s">
        <v>8219</v>
      </c>
      <c r="B1429">
        <v>93</v>
      </c>
      <c r="G1429" t="s">
        <v>8221</v>
      </c>
      <c r="H1429">
        <v>4</v>
      </c>
      <c r="P1429" t="s">
        <v>8221</v>
      </c>
      <c r="Q1429">
        <v>250</v>
      </c>
      <c r="S1429" t="s">
        <v>8219</v>
      </c>
      <c r="T1429">
        <v>5000</v>
      </c>
    </row>
    <row r="1430" spans="1:20" x14ac:dyDescent="0.3">
      <c r="A1430" t="s">
        <v>8219</v>
      </c>
      <c r="B1430">
        <v>69</v>
      </c>
      <c r="G1430" t="s">
        <v>8221</v>
      </c>
      <c r="H1430">
        <v>0</v>
      </c>
      <c r="P1430" t="s">
        <v>8221</v>
      </c>
      <c r="Q1430">
        <v>575</v>
      </c>
      <c r="S1430" t="s">
        <v>8219</v>
      </c>
      <c r="T1430">
        <v>4500</v>
      </c>
    </row>
    <row r="1431" spans="1:20" x14ac:dyDescent="0.3">
      <c r="A1431" t="s">
        <v>8219</v>
      </c>
      <c r="B1431">
        <v>21</v>
      </c>
      <c r="G1431" t="s">
        <v>8221</v>
      </c>
      <c r="H1431">
        <v>2</v>
      </c>
      <c r="P1431" t="s">
        <v>8221</v>
      </c>
      <c r="Q1431">
        <v>2000</v>
      </c>
      <c r="S1431" t="s">
        <v>8219</v>
      </c>
      <c r="T1431">
        <v>2500</v>
      </c>
    </row>
    <row r="1432" spans="1:20" x14ac:dyDescent="0.3">
      <c r="A1432" t="s">
        <v>8219</v>
      </c>
      <c r="B1432">
        <v>57</v>
      </c>
      <c r="G1432" t="s">
        <v>8221</v>
      </c>
      <c r="H1432">
        <v>0</v>
      </c>
      <c r="P1432" t="s">
        <v>8221</v>
      </c>
      <c r="Q1432">
        <v>9000</v>
      </c>
      <c r="S1432" t="s">
        <v>8219</v>
      </c>
      <c r="T1432">
        <v>2500</v>
      </c>
    </row>
    <row r="1433" spans="1:20" x14ac:dyDescent="0.3">
      <c r="A1433" t="s">
        <v>8219</v>
      </c>
      <c r="B1433">
        <v>108</v>
      </c>
      <c r="G1433" t="s">
        <v>8221</v>
      </c>
      <c r="H1433">
        <v>1</v>
      </c>
      <c r="P1433" t="s">
        <v>8221</v>
      </c>
      <c r="Q1433">
        <v>7000</v>
      </c>
      <c r="S1433" t="s">
        <v>8219</v>
      </c>
      <c r="T1433">
        <v>10000</v>
      </c>
    </row>
    <row r="1434" spans="1:20" x14ac:dyDescent="0.3">
      <c r="A1434" t="s">
        <v>8219</v>
      </c>
      <c r="B1434">
        <v>83</v>
      </c>
      <c r="G1434" t="s">
        <v>8221</v>
      </c>
      <c r="H1434">
        <v>7</v>
      </c>
      <c r="P1434" t="s">
        <v>8221</v>
      </c>
      <c r="Q1434">
        <v>500</v>
      </c>
      <c r="S1434" t="s">
        <v>8219</v>
      </c>
      <c r="T1434">
        <v>5000</v>
      </c>
    </row>
    <row r="1435" spans="1:20" x14ac:dyDescent="0.3">
      <c r="A1435" t="s">
        <v>8219</v>
      </c>
      <c r="B1435">
        <v>96</v>
      </c>
      <c r="G1435" t="s">
        <v>8221</v>
      </c>
      <c r="H1435">
        <v>2</v>
      </c>
      <c r="P1435" t="s">
        <v>8221</v>
      </c>
      <c r="Q1435">
        <v>10000</v>
      </c>
      <c r="S1435" t="s">
        <v>8219</v>
      </c>
      <c r="T1435">
        <v>2800</v>
      </c>
    </row>
    <row r="1436" spans="1:20" x14ac:dyDescent="0.3">
      <c r="A1436" t="s">
        <v>8219</v>
      </c>
      <c r="B1436">
        <v>64</v>
      </c>
      <c r="G1436" t="s">
        <v>8221</v>
      </c>
      <c r="H1436">
        <v>4</v>
      </c>
      <c r="P1436" t="s">
        <v>8221</v>
      </c>
      <c r="Q1436">
        <v>1500</v>
      </c>
      <c r="S1436" t="s">
        <v>8219</v>
      </c>
      <c r="T1436">
        <v>1500</v>
      </c>
    </row>
    <row r="1437" spans="1:20" x14ac:dyDescent="0.3">
      <c r="A1437" t="s">
        <v>8219</v>
      </c>
      <c r="B1437">
        <v>14</v>
      </c>
      <c r="G1437" t="s">
        <v>8221</v>
      </c>
      <c r="H1437">
        <v>4</v>
      </c>
      <c r="P1437" t="s">
        <v>8221</v>
      </c>
      <c r="Q1437">
        <v>3500</v>
      </c>
      <c r="S1437" t="s">
        <v>8219</v>
      </c>
      <c r="T1437">
        <v>250</v>
      </c>
    </row>
    <row r="1438" spans="1:20" x14ac:dyDescent="0.3">
      <c r="A1438" t="s">
        <v>8219</v>
      </c>
      <c r="B1438">
        <v>169</v>
      </c>
      <c r="G1438" t="s">
        <v>8221</v>
      </c>
      <c r="H1438">
        <v>3</v>
      </c>
      <c r="P1438" t="s">
        <v>8221</v>
      </c>
      <c r="Q1438">
        <v>600</v>
      </c>
      <c r="S1438" t="s">
        <v>8219</v>
      </c>
      <c r="T1438">
        <v>3000</v>
      </c>
    </row>
    <row r="1439" spans="1:20" x14ac:dyDescent="0.3">
      <c r="A1439" t="s">
        <v>8219</v>
      </c>
      <c r="B1439">
        <v>33</v>
      </c>
      <c r="G1439" t="s">
        <v>8221</v>
      </c>
      <c r="H1439">
        <v>2</v>
      </c>
      <c r="P1439" t="s">
        <v>8221</v>
      </c>
      <c r="Q1439">
        <v>15000</v>
      </c>
      <c r="S1439" t="s">
        <v>8219</v>
      </c>
      <c r="T1439">
        <v>600</v>
      </c>
    </row>
    <row r="1440" spans="1:20" x14ac:dyDescent="0.3">
      <c r="A1440" t="s">
        <v>8219</v>
      </c>
      <c r="B1440">
        <v>102</v>
      </c>
      <c r="G1440" t="s">
        <v>8221</v>
      </c>
      <c r="H1440">
        <v>197</v>
      </c>
      <c r="P1440" t="s">
        <v>8221</v>
      </c>
      <c r="Q1440">
        <v>18000</v>
      </c>
      <c r="S1440" t="s">
        <v>8219</v>
      </c>
      <c r="T1440">
        <v>10000</v>
      </c>
    </row>
    <row r="1441" spans="1:20" x14ac:dyDescent="0.3">
      <c r="A1441" t="s">
        <v>8219</v>
      </c>
      <c r="B1441">
        <v>104</v>
      </c>
      <c r="G1441" t="s">
        <v>8221</v>
      </c>
      <c r="H1441">
        <v>0</v>
      </c>
      <c r="P1441" t="s">
        <v>8221</v>
      </c>
      <c r="Q1441">
        <v>7000</v>
      </c>
      <c r="S1441" t="s">
        <v>8219</v>
      </c>
      <c r="T1441">
        <v>5000</v>
      </c>
    </row>
    <row r="1442" spans="1:20" x14ac:dyDescent="0.3">
      <c r="A1442" t="s">
        <v>8219</v>
      </c>
      <c r="B1442">
        <v>20</v>
      </c>
      <c r="G1442" t="s">
        <v>8221</v>
      </c>
      <c r="H1442">
        <v>1</v>
      </c>
      <c r="P1442" t="s">
        <v>8221</v>
      </c>
      <c r="Q1442">
        <v>800</v>
      </c>
      <c r="S1442" t="s">
        <v>8219</v>
      </c>
      <c r="T1442">
        <v>200</v>
      </c>
    </row>
    <row r="1443" spans="1:20" x14ac:dyDescent="0.3">
      <c r="A1443" t="s">
        <v>8219</v>
      </c>
      <c r="B1443">
        <v>35</v>
      </c>
      <c r="G1443" t="s">
        <v>8221</v>
      </c>
      <c r="H1443">
        <v>4</v>
      </c>
      <c r="P1443" t="s">
        <v>8221</v>
      </c>
      <c r="Q1443">
        <v>5000</v>
      </c>
      <c r="S1443" t="s">
        <v>8219</v>
      </c>
      <c r="T1443">
        <v>1000</v>
      </c>
    </row>
    <row r="1444" spans="1:20" x14ac:dyDescent="0.3">
      <c r="A1444" t="s">
        <v>8219</v>
      </c>
      <c r="B1444">
        <v>94</v>
      </c>
      <c r="G1444" t="s">
        <v>8221</v>
      </c>
      <c r="H1444">
        <v>0</v>
      </c>
      <c r="P1444" t="s">
        <v>8221</v>
      </c>
      <c r="Q1444">
        <v>4000</v>
      </c>
      <c r="S1444" t="s">
        <v>8219</v>
      </c>
      <c r="T1444">
        <v>6000</v>
      </c>
    </row>
    <row r="1445" spans="1:20" x14ac:dyDescent="0.3">
      <c r="A1445" t="s">
        <v>8219</v>
      </c>
      <c r="B1445">
        <v>14</v>
      </c>
      <c r="G1445" t="s">
        <v>8221</v>
      </c>
      <c r="H1445">
        <v>7</v>
      </c>
      <c r="P1445" t="s">
        <v>8221</v>
      </c>
      <c r="Q1445">
        <v>3000</v>
      </c>
      <c r="S1445" t="s">
        <v>8219</v>
      </c>
      <c r="T1445">
        <v>100</v>
      </c>
    </row>
    <row r="1446" spans="1:20" x14ac:dyDescent="0.3">
      <c r="A1446" t="s">
        <v>8219</v>
      </c>
      <c r="B1446">
        <v>15</v>
      </c>
      <c r="G1446" t="s">
        <v>8221</v>
      </c>
      <c r="H1446">
        <v>11</v>
      </c>
      <c r="P1446" t="s">
        <v>8221</v>
      </c>
      <c r="Q1446">
        <v>2000</v>
      </c>
      <c r="S1446" t="s">
        <v>8219</v>
      </c>
      <c r="T1446">
        <v>650</v>
      </c>
    </row>
    <row r="1447" spans="1:20" x14ac:dyDescent="0.3">
      <c r="A1447" t="s">
        <v>8219</v>
      </c>
      <c r="B1447">
        <v>51</v>
      </c>
      <c r="G1447" t="s">
        <v>8221</v>
      </c>
      <c r="H1447">
        <v>0</v>
      </c>
      <c r="P1447" t="s">
        <v>8221</v>
      </c>
      <c r="Q1447">
        <v>20000</v>
      </c>
      <c r="S1447" t="s">
        <v>8219</v>
      </c>
      <c r="T1447">
        <v>3000</v>
      </c>
    </row>
    <row r="1448" spans="1:20" x14ac:dyDescent="0.3">
      <c r="A1448" t="s">
        <v>8219</v>
      </c>
      <c r="B1448">
        <v>19</v>
      </c>
      <c r="G1448" t="s">
        <v>8221</v>
      </c>
      <c r="H1448">
        <v>6</v>
      </c>
      <c r="P1448" t="s">
        <v>8221</v>
      </c>
      <c r="Q1448">
        <v>2500</v>
      </c>
      <c r="S1448" t="s">
        <v>8219</v>
      </c>
      <c r="T1448">
        <v>2000</v>
      </c>
    </row>
    <row r="1449" spans="1:20" x14ac:dyDescent="0.3">
      <c r="A1449" t="s">
        <v>8219</v>
      </c>
      <c r="B1449">
        <v>23</v>
      </c>
      <c r="G1449" t="s">
        <v>8221</v>
      </c>
      <c r="H1449">
        <v>0</v>
      </c>
      <c r="P1449" t="s">
        <v>8221</v>
      </c>
      <c r="Q1449">
        <v>5000</v>
      </c>
      <c r="S1449" t="s">
        <v>8219</v>
      </c>
      <c r="T1449">
        <v>2000</v>
      </c>
    </row>
    <row r="1450" spans="1:20" x14ac:dyDescent="0.3">
      <c r="A1450" t="s">
        <v>8219</v>
      </c>
      <c r="B1450">
        <v>97</v>
      </c>
      <c r="G1450" t="s">
        <v>8221</v>
      </c>
      <c r="H1450">
        <v>7</v>
      </c>
      <c r="P1450" t="s">
        <v>8221</v>
      </c>
      <c r="Q1450">
        <v>6048</v>
      </c>
      <c r="S1450" t="s">
        <v>8219</v>
      </c>
      <c r="T1450">
        <v>9500</v>
      </c>
    </row>
    <row r="1451" spans="1:20" x14ac:dyDescent="0.3">
      <c r="A1451" t="s">
        <v>8219</v>
      </c>
      <c r="B1451">
        <v>76</v>
      </c>
      <c r="G1451" t="s">
        <v>8221</v>
      </c>
      <c r="H1451">
        <v>94</v>
      </c>
      <c r="P1451" t="s">
        <v>8221</v>
      </c>
      <c r="Q1451">
        <v>23900</v>
      </c>
      <c r="S1451" t="s">
        <v>8219</v>
      </c>
      <c r="T1451">
        <v>2500</v>
      </c>
    </row>
    <row r="1452" spans="1:20" x14ac:dyDescent="0.3">
      <c r="A1452" t="s">
        <v>8219</v>
      </c>
      <c r="B1452">
        <v>11</v>
      </c>
      <c r="G1452" t="s">
        <v>8221</v>
      </c>
      <c r="H1452">
        <v>2</v>
      </c>
      <c r="P1452" t="s">
        <v>8221</v>
      </c>
      <c r="Q1452">
        <v>13500</v>
      </c>
      <c r="S1452" t="s">
        <v>8219</v>
      </c>
      <c r="T1452">
        <v>3000</v>
      </c>
    </row>
    <row r="1453" spans="1:20" x14ac:dyDescent="0.3">
      <c r="A1453" t="s">
        <v>8219</v>
      </c>
      <c r="B1453">
        <v>52</v>
      </c>
      <c r="G1453" t="s">
        <v>8221</v>
      </c>
      <c r="H1453">
        <v>25</v>
      </c>
      <c r="P1453" t="s">
        <v>8221</v>
      </c>
      <c r="Q1453">
        <v>10000</v>
      </c>
      <c r="S1453" t="s">
        <v>8219</v>
      </c>
      <c r="T1453">
        <v>3000</v>
      </c>
    </row>
    <row r="1454" spans="1:20" x14ac:dyDescent="0.3">
      <c r="A1454" t="s">
        <v>8219</v>
      </c>
      <c r="B1454">
        <v>95</v>
      </c>
      <c r="G1454" t="s">
        <v>8221</v>
      </c>
      <c r="H1454">
        <v>17</v>
      </c>
      <c r="P1454" t="s">
        <v>8221</v>
      </c>
      <c r="Q1454">
        <v>6000</v>
      </c>
      <c r="S1454" t="s">
        <v>8219</v>
      </c>
      <c r="T1454">
        <v>2500</v>
      </c>
    </row>
    <row r="1455" spans="1:20" x14ac:dyDescent="0.3">
      <c r="A1455" t="s">
        <v>8219</v>
      </c>
      <c r="B1455">
        <v>35</v>
      </c>
      <c r="G1455" t="s">
        <v>8221</v>
      </c>
      <c r="H1455">
        <v>2</v>
      </c>
      <c r="P1455" t="s">
        <v>8221</v>
      </c>
      <c r="Q1455">
        <v>700</v>
      </c>
      <c r="S1455" t="s">
        <v>8219</v>
      </c>
      <c r="T1455">
        <v>2700</v>
      </c>
    </row>
    <row r="1456" spans="1:20" x14ac:dyDescent="0.3">
      <c r="A1456" t="s">
        <v>8219</v>
      </c>
      <c r="B1456">
        <v>21</v>
      </c>
      <c r="G1456" t="s">
        <v>8221</v>
      </c>
      <c r="H1456">
        <v>4</v>
      </c>
      <c r="P1456" t="s">
        <v>8221</v>
      </c>
      <c r="Q1456">
        <v>2500</v>
      </c>
      <c r="S1456" t="s">
        <v>8219</v>
      </c>
      <c r="T1456">
        <v>800</v>
      </c>
    </row>
    <row r="1457" spans="1:20" x14ac:dyDescent="0.3">
      <c r="A1457" t="s">
        <v>8219</v>
      </c>
      <c r="B1457">
        <v>93</v>
      </c>
      <c r="G1457" t="s">
        <v>8221</v>
      </c>
      <c r="H1457">
        <v>5</v>
      </c>
      <c r="P1457" t="s">
        <v>8221</v>
      </c>
      <c r="Q1457">
        <v>500</v>
      </c>
      <c r="S1457" t="s">
        <v>8219</v>
      </c>
      <c r="T1457">
        <v>1000</v>
      </c>
    </row>
    <row r="1458" spans="1:20" x14ac:dyDescent="0.3">
      <c r="A1458" t="s">
        <v>8219</v>
      </c>
      <c r="B1458">
        <v>11</v>
      </c>
      <c r="G1458" t="s">
        <v>8221</v>
      </c>
      <c r="H1458">
        <v>2</v>
      </c>
      <c r="P1458" t="s">
        <v>8221</v>
      </c>
      <c r="Q1458">
        <v>8000</v>
      </c>
      <c r="S1458" t="s">
        <v>8219</v>
      </c>
      <c r="T1458">
        <v>450</v>
      </c>
    </row>
    <row r="1459" spans="1:20" x14ac:dyDescent="0.3">
      <c r="A1459" t="s">
        <v>8219</v>
      </c>
      <c r="B1459">
        <v>21</v>
      </c>
      <c r="G1459" t="s">
        <v>8221</v>
      </c>
      <c r="H1459">
        <v>2</v>
      </c>
      <c r="P1459" t="s">
        <v>8221</v>
      </c>
      <c r="Q1459">
        <v>5000</v>
      </c>
      <c r="S1459" t="s">
        <v>8219</v>
      </c>
      <c r="T1459">
        <v>850</v>
      </c>
    </row>
    <row r="1460" spans="1:20" x14ac:dyDescent="0.3">
      <c r="A1460" t="s">
        <v>8219</v>
      </c>
      <c r="B1460">
        <v>54</v>
      </c>
      <c r="G1460" t="s">
        <v>8221</v>
      </c>
      <c r="H1460">
        <v>3</v>
      </c>
      <c r="P1460" t="s">
        <v>8221</v>
      </c>
      <c r="Q1460">
        <v>10000</v>
      </c>
      <c r="S1460" t="s">
        <v>8219</v>
      </c>
      <c r="T1460">
        <v>2000</v>
      </c>
    </row>
    <row r="1461" spans="1:20" x14ac:dyDescent="0.3">
      <c r="A1461" t="s">
        <v>8219</v>
      </c>
      <c r="B1461">
        <v>31</v>
      </c>
      <c r="G1461" t="s">
        <v>8221</v>
      </c>
      <c r="H1461">
        <v>0</v>
      </c>
      <c r="P1461" t="s">
        <v>8221</v>
      </c>
      <c r="Q1461">
        <v>300</v>
      </c>
      <c r="S1461" t="s">
        <v>8219</v>
      </c>
      <c r="T1461">
        <v>3500</v>
      </c>
    </row>
    <row r="1462" spans="1:20" x14ac:dyDescent="0.3">
      <c r="A1462" t="s">
        <v>8219</v>
      </c>
      <c r="B1462">
        <v>132</v>
      </c>
      <c r="G1462" t="s">
        <v>8221</v>
      </c>
      <c r="H1462">
        <v>4</v>
      </c>
      <c r="P1462" t="s">
        <v>8221</v>
      </c>
      <c r="Q1462">
        <v>600</v>
      </c>
      <c r="S1462" t="s">
        <v>8219</v>
      </c>
      <c r="T1462">
        <v>2500</v>
      </c>
    </row>
    <row r="1463" spans="1:20" x14ac:dyDescent="0.3">
      <c r="A1463" t="s">
        <v>8219</v>
      </c>
      <c r="B1463">
        <v>3</v>
      </c>
      <c r="G1463" t="s">
        <v>8221</v>
      </c>
      <c r="H1463">
        <v>1</v>
      </c>
      <c r="P1463" t="s">
        <v>8221</v>
      </c>
      <c r="Q1463">
        <v>5000</v>
      </c>
      <c r="S1463" t="s">
        <v>8219</v>
      </c>
      <c r="T1463">
        <v>100</v>
      </c>
    </row>
    <row r="1464" spans="1:20" x14ac:dyDescent="0.3">
      <c r="A1464" t="s">
        <v>8219</v>
      </c>
      <c r="B1464">
        <v>6</v>
      </c>
      <c r="G1464" t="s">
        <v>8221</v>
      </c>
      <c r="H1464">
        <v>12</v>
      </c>
      <c r="P1464" t="s">
        <v>8221</v>
      </c>
      <c r="Q1464">
        <v>5600</v>
      </c>
      <c r="S1464" t="s">
        <v>8219</v>
      </c>
      <c r="T1464">
        <v>500</v>
      </c>
    </row>
    <row r="1465" spans="1:20" x14ac:dyDescent="0.3">
      <c r="A1465" t="s">
        <v>8219</v>
      </c>
      <c r="B1465">
        <v>10</v>
      </c>
      <c r="G1465" t="s">
        <v>8221</v>
      </c>
      <c r="H1465">
        <v>4</v>
      </c>
      <c r="P1465" t="s">
        <v>8221</v>
      </c>
      <c r="Q1465">
        <v>5000</v>
      </c>
      <c r="S1465" t="s">
        <v>8219</v>
      </c>
      <c r="T1465">
        <v>300</v>
      </c>
    </row>
    <row r="1466" spans="1:20" x14ac:dyDescent="0.3">
      <c r="A1466" t="s">
        <v>8219</v>
      </c>
      <c r="B1466">
        <v>147</v>
      </c>
      <c r="G1466" t="s">
        <v>8221</v>
      </c>
      <c r="H1466">
        <v>91</v>
      </c>
      <c r="P1466" t="s">
        <v>8221</v>
      </c>
      <c r="Q1466">
        <v>17000</v>
      </c>
      <c r="S1466" t="s">
        <v>8219</v>
      </c>
      <c r="T1466">
        <v>25000</v>
      </c>
    </row>
    <row r="1467" spans="1:20" x14ac:dyDescent="0.3">
      <c r="A1467" t="s">
        <v>8219</v>
      </c>
      <c r="B1467">
        <v>199</v>
      </c>
      <c r="G1467" t="s">
        <v>8221</v>
      </c>
      <c r="H1467">
        <v>1</v>
      </c>
      <c r="P1467" t="s">
        <v>8221</v>
      </c>
      <c r="Q1467">
        <v>20000</v>
      </c>
      <c r="S1467" t="s">
        <v>8219</v>
      </c>
      <c r="T1467">
        <v>45000</v>
      </c>
    </row>
    <row r="1468" spans="1:20" x14ac:dyDescent="0.3">
      <c r="A1468" t="s">
        <v>8219</v>
      </c>
      <c r="B1468">
        <v>50</v>
      </c>
      <c r="G1468" t="s">
        <v>8221</v>
      </c>
      <c r="H1468">
        <v>1</v>
      </c>
      <c r="P1468" t="s">
        <v>8221</v>
      </c>
      <c r="Q1468">
        <v>1500</v>
      </c>
      <c r="S1468" t="s">
        <v>8219</v>
      </c>
      <c r="T1468">
        <v>3000</v>
      </c>
    </row>
    <row r="1469" spans="1:20" x14ac:dyDescent="0.3">
      <c r="A1469" t="s">
        <v>8219</v>
      </c>
      <c r="B1469">
        <v>21</v>
      </c>
      <c r="G1469" t="s">
        <v>8221</v>
      </c>
      <c r="H1469">
        <v>0</v>
      </c>
      <c r="P1469" t="s">
        <v>8221</v>
      </c>
      <c r="Q1469">
        <v>500</v>
      </c>
      <c r="S1469" t="s">
        <v>8219</v>
      </c>
      <c r="T1469">
        <v>1800</v>
      </c>
    </row>
    <row r="1470" spans="1:20" x14ac:dyDescent="0.3">
      <c r="A1470" t="s">
        <v>8219</v>
      </c>
      <c r="B1470">
        <v>24</v>
      </c>
      <c r="G1470" t="s">
        <v>8221</v>
      </c>
      <c r="H1470">
        <v>13</v>
      </c>
      <c r="P1470" t="s">
        <v>8221</v>
      </c>
      <c r="Q1470">
        <v>3000</v>
      </c>
      <c r="S1470" t="s">
        <v>8219</v>
      </c>
      <c r="T1470">
        <v>1000</v>
      </c>
    </row>
    <row r="1471" spans="1:20" x14ac:dyDescent="0.3">
      <c r="A1471" t="s">
        <v>8219</v>
      </c>
      <c r="B1471">
        <v>32</v>
      </c>
      <c r="G1471" t="s">
        <v>8221</v>
      </c>
      <c r="H1471">
        <v>2</v>
      </c>
      <c r="P1471" t="s">
        <v>8221</v>
      </c>
      <c r="Q1471">
        <v>500</v>
      </c>
      <c r="S1471" t="s">
        <v>8219</v>
      </c>
      <c r="T1471">
        <v>8000</v>
      </c>
    </row>
    <row r="1472" spans="1:20" x14ac:dyDescent="0.3">
      <c r="A1472" t="s">
        <v>8219</v>
      </c>
      <c r="B1472">
        <v>62</v>
      </c>
      <c r="G1472" t="s">
        <v>8221</v>
      </c>
      <c r="H1472">
        <v>0</v>
      </c>
      <c r="P1472" t="s">
        <v>8221</v>
      </c>
      <c r="Q1472">
        <v>8880</v>
      </c>
      <c r="S1472" t="s">
        <v>8219</v>
      </c>
      <c r="T1472">
        <v>10000</v>
      </c>
    </row>
    <row r="1473" spans="1:20" x14ac:dyDescent="0.3">
      <c r="A1473" t="s">
        <v>8219</v>
      </c>
      <c r="B1473">
        <v>9</v>
      </c>
      <c r="G1473" t="s">
        <v>8221</v>
      </c>
      <c r="H1473">
        <v>21</v>
      </c>
      <c r="P1473" t="s">
        <v>8221</v>
      </c>
      <c r="Q1473">
        <v>5000</v>
      </c>
      <c r="S1473" t="s">
        <v>8219</v>
      </c>
      <c r="T1473">
        <v>750</v>
      </c>
    </row>
    <row r="1474" spans="1:20" x14ac:dyDescent="0.3">
      <c r="A1474" t="s">
        <v>8219</v>
      </c>
      <c r="B1474">
        <v>38</v>
      </c>
      <c r="G1474" t="s">
        <v>8221</v>
      </c>
      <c r="H1474">
        <v>9</v>
      </c>
      <c r="P1474" t="s">
        <v>8221</v>
      </c>
      <c r="Q1474">
        <v>1500</v>
      </c>
      <c r="S1474" t="s">
        <v>8219</v>
      </c>
      <c r="T1474">
        <v>3100</v>
      </c>
    </row>
    <row r="1475" spans="1:20" x14ac:dyDescent="0.3">
      <c r="A1475" t="s">
        <v>8219</v>
      </c>
      <c r="B1475">
        <v>54</v>
      </c>
      <c r="G1475" t="s">
        <v>8221</v>
      </c>
      <c r="H1475">
        <v>6</v>
      </c>
      <c r="P1475" t="s">
        <v>8221</v>
      </c>
      <c r="Q1475">
        <v>3500</v>
      </c>
      <c r="S1475" t="s">
        <v>8219</v>
      </c>
      <c r="T1475">
        <v>2500</v>
      </c>
    </row>
    <row r="1476" spans="1:20" x14ac:dyDescent="0.3">
      <c r="A1476" t="s">
        <v>8219</v>
      </c>
      <c r="B1476">
        <v>37</v>
      </c>
      <c r="G1476" t="s">
        <v>8221</v>
      </c>
      <c r="H1476">
        <v>4</v>
      </c>
      <c r="P1476" t="s">
        <v>8221</v>
      </c>
      <c r="Q1476">
        <v>3750</v>
      </c>
      <c r="S1476" t="s">
        <v>8219</v>
      </c>
      <c r="T1476">
        <v>2500</v>
      </c>
    </row>
    <row r="1477" spans="1:20" x14ac:dyDescent="0.3">
      <c r="A1477" t="s">
        <v>8219</v>
      </c>
      <c r="B1477">
        <v>39</v>
      </c>
      <c r="G1477" t="s">
        <v>8221</v>
      </c>
      <c r="H1477">
        <v>7</v>
      </c>
      <c r="P1477" t="s">
        <v>8221</v>
      </c>
      <c r="Q1477">
        <v>10000</v>
      </c>
      <c r="S1477" t="s">
        <v>8219</v>
      </c>
      <c r="T1477">
        <v>3500</v>
      </c>
    </row>
    <row r="1478" spans="1:20" x14ac:dyDescent="0.3">
      <c r="A1478" t="s">
        <v>8219</v>
      </c>
      <c r="B1478">
        <v>34</v>
      </c>
      <c r="G1478" t="s">
        <v>8221</v>
      </c>
      <c r="H1478">
        <v>5</v>
      </c>
      <c r="P1478" t="s">
        <v>8221</v>
      </c>
      <c r="Q1478">
        <v>10000</v>
      </c>
      <c r="S1478" t="s">
        <v>8219</v>
      </c>
      <c r="T1478">
        <v>1000</v>
      </c>
    </row>
    <row r="1479" spans="1:20" x14ac:dyDescent="0.3">
      <c r="A1479" t="s">
        <v>8219</v>
      </c>
      <c r="B1479">
        <v>55</v>
      </c>
      <c r="G1479" t="s">
        <v>8221</v>
      </c>
      <c r="H1479">
        <v>0</v>
      </c>
      <c r="P1479" t="s">
        <v>8221</v>
      </c>
      <c r="Q1479">
        <v>525</v>
      </c>
      <c r="S1479" t="s">
        <v>8219</v>
      </c>
      <c r="T1479">
        <v>1500</v>
      </c>
    </row>
    <row r="1480" spans="1:20" x14ac:dyDescent="0.3">
      <c r="A1480" t="s">
        <v>8219</v>
      </c>
      <c r="B1480">
        <v>32</v>
      </c>
      <c r="G1480" t="s">
        <v>8221</v>
      </c>
      <c r="H1480">
        <v>3</v>
      </c>
      <c r="P1480" t="s">
        <v>8221</v>
      </c>
      <c r="Q1480">
        <v>20000</v>
      </c>
      <c r="S1480" t="s">
        <v>8219</v>
      </c>
      <c r="T1480">
        <v>4000</v>
      </c>
    </row>
    <row r="1481" spans="1:20" x14ac:dyDescent="0.3">
      <c r="A1481" t="s">
        <v>8219</v>
      </c>
      <c r="B1481">
        <v>25</v>
      </c>
      <c r="G1481" t="s">
        <v>8221</v>
      </c>
      <c r="H1481">
        <v>9</v>
      </c>
      <c r="P1481" t="s">
        <v>8221</v>
      </c>
      <c r="Q1481">
        <v>9500</v>
      </c>
      <c r="S1481" t="s">
        <v>8219</v>
      </c>
      <c r="T1481">
        <v>8000</v>
      </c>
    </row>
    <row r="1482" spans="1:20" x14ac:dyDescent="0.3">
      <c r="A1482" t="s">
        <v>8219</v>
      </c>
      <c r="B1482">
        <v>33</v>
      </c>
      <c r="G1482" t="s">
        <v>8221</v>
      </c>
      <c r="H1482">
        <v>6</v>
      </c>
      <c r="P1482" t="s">
        <v>8221</v>
      </c>
      <c r="Q1482">
        <v>2000</v>
      </c>
      <c r="S1482" t="s">
        <v>8219</v>
      </c>
      <c r="T1482">
        <v>2500</v>
      </c>
    </row>
    <row r="1483" spans="1:20" x14ac:dyDescent="0.3">
      <c r="A1483" t="s">
        <v>8219</v>
      </c>
      <c r="B1483">
        <v>108</v>
      </c>
      <c r="G1483" t="s">
        <v>8221</v>
      </c>
      <c r="H1483">
        <v>4</v>
      </c>
      <c r="P1483" t="s">
        <v>8221</v>
      </c>
      <c r="Q1483">
        <v>4000</v>
      </c>
      <c r="S1483" t="s">
        <v>8219</v>
      </c>
      <c r="T1483">
        <v>5000</v>
      </c>
    </row>
    <row r="1484" spans="1:20" x14ac:dyDescent="0.3">
      <c r="A1484" t="s">
        <v>8219</v>
      </c>
      <c r="B1484">
        <v>20</v>
      </c>
      <c r="G1484" t="s">
        <v>8221</v>
      </c>
      <c r="H1484">
        <v>1</v>
      </c>
      <c r="P1484" t="s">
        <v>8221</v>
      </c>
      <c r="Q1484">
        <v>15000</v>
      </c>
      <c r="S1484" t="s">
        <v>8219</v>
      </c>
      <c r="T1484">
        <v>1000</v>
      </c>
    </row>
    <row r="1485" spans="1:20" x14ac:dyDescent="0.3">
      <c r="A1485" t="s">
        <v>8219</v>
      </c>
      <c r="B1485">
        <v>98</v>
      </c>
      <c r="G1485" t="s">
        <v>8221</v>
      </c>
      <c r="H1485">
        <v>17</v>
      </c>
      <c r="P1485" t="s">
        <v>8221</v>
      </c>
      <c r="Q1485">
        <v>5000</v>
      </c>
      <c r="S1485" t="s">
        <v>8219</v>
      </c>
      <c r="T1485">
        <v>10000</v>
      </c>
    </row>
    <row r="1486" spans="1:20" x14ac:dyDescent="0.3">
      <c r="A1486" t="s">
        <v>8219</v>
      </c>
      <c r="B1486">
        <v>196</v>
      </c>
      <c r="G1486" t="s">
        <v>8221</v>
      </c>
      <c r="H1486">
        <v>1</v>
      </c>
      <c r="P1486" t="s">
        <v>8221</v>
      </c>
      <c r="Q1486">
        <v>3495</v>
      </c>
      <c r="S1486" t="s">
        <v>8219</v>
      </c>
      <c r="T1486">
        <v>5000</v>
      </c>
    </row>
    <row r="1487" spans="1:20" x14ac:dyDescent="0.3">
      <c r="A1487" t="s">
        <v>8219</v>
      </c>
      <c r="B1487">
        <v>39</v>
      </c>
      <c r="G1487" t="s">
        <v>8221</v>
      </c>
      <c r="H1487">
        <v>13</v>
      </c>
      <c r="P1487" t="s">
        <v>8221</v>
      </c>
      <c r="Q1487">
        <v>1250</v>
      </c>
      <c r="S1487" t="s">
        <v>8219</v>
      </c>
      <c r="T1487">
        <v>1500</v>
      </c>
    </row>
    <row r="1488" spans="1:20" x14ac:dyDescent="0.3">
      <c r="A1488" t="s">
        <v>8219</v>
      </c>
      <c r="B1488">
        <v>128</v>
      </c>
      <c r="G1488" t="s">
        <v>8221</v>
      </c>
      <c r="H1488">
        <v>6</v>
      </c>
      <c r="P1488" t="s">
        <v>8221</v>
      </c>
      <c r="Q1488">
        <v>1000</v>
      </c>
      <c r="S1488" t="s">
        <v>8219</v>
      </c>
      <c r="T1488">
        <v>10000</v>
      </c>
    </row>
    <row r="1489" spans="1:20" x14ac:dyDescent="0.3">
      <c r="A1489" t="s">
        <v>8219</v>
      </c>
      <c r="B1489">
        <v>71</v>
      </c>
      <c r="G1489" t="s">
        <v>8221</v>
      </c>
      <c r="H1489">
        <v>0</v>
      </c>
      <c r="P1489" t="s">
        <v>8221</v>
      </c>
      <c r="Q1489">
        <v>20000</v>
      </c>
      <c r="S1489" t="s">
        <v>8219</v>
      </c>
      <c r="T1489">
        <v>5000</v>
      </c>
    </row>
    <row r="1490" spans="1:20" x14ac:dyDescent="0.3">
      <c r="A1490" t="s">
        <v>8219</v>
      </c>
      <c r="B1490">
        <v>47</v>
      </c>
      <c r="G1490" t="s">
        <v>8221</v>
      </c>
      <c r="H1490">
        <v>2</v>
      </c>
      <c r="P1490" t="s">
        <v>8221</v>
      </c>
      <c r="Q1490">
        <v>1000</v>
      </c>
      <c r="S1490" t="s">
        <v>8219</v>
      </c>
      <c r="T1490">
        <v>3500</v>
      </c>
    </row>
    <row r="1491" spans="1:20" x14ac:dyDescent="0.3">
      <c r="A1491" t="s">
        <v>8219</v>
      </c>
      <c r="B1491">
        <v>17</v>
      </c>
      <c r="G1491" t="s">
        <v>8221</v>
      </c>
      <c r="H1491">
        <v>2</v>
      </c>
      <c r="P1491" t="s">
        <v>8221</v>
      </c>
      <c r="Q1491">
        <v>3500</v>
      </c>
      <c r="S1491" t="s">
        <v>8219</v>
      </c>
      <c r="T1491">
        <v>1000</v>
      </c>
    </row>
    <row r="1492" spans="1:20" x14ac:dyDescent="0.3">
      <c r="A1492" t="s">
        <v>8219</v>
      </c>
      <c r="B1492">
        <v>91</v>
      </c>
      <c r="G1492" t="s">
        <v>8221</v>
      </c>
      <c r="H1492">
        <v>21</v>
      </c>
      <c r="P1492" t="s">
        <v>8221</v>
      </c>
      <c r="Q1492">
        <v>2750</v>
      </c>
      <c r="S1492" t="s">
        <v>8219</v>
      </c>
      <c r="T1492">
        <v>6000</v>
      </c>
    </row>
    <row r="1493" spans="1:20" x14ac:dyDescent="0.3">
      <c r="A1493" t="s">
        <v>8219</v>
      </c>
      <c r="B1493">
        <v>43</v>
      </c>
      <c r="G1493" t="s">
        <v>8221</v>
      </c>
      <c r="H1493">
        <v>13</v>
      </c>
      <c r="P1493" t="s">
        <v>8221</v>
      </c>
      <c r="Q1493">
        <v>2000</v>
      </c>
      <c r="S1493" t="s">
        <v>8219</v>
      </c>
      <c r="T1493">
        <v>3200</v>
      </c>
    </row>
    <row r="1494" spans="1:20" x14ac:dyDescent="0.3">
      <c r="A1494" t="s">
        <v>8219</v>
      </c>
      <c r="B1494">
        <v>17</v>
      </c>
      <c r="G1494" t="s">
        <v>8221</v>
      </c>
      <c r="H1494">
        <v>0</v>
      </c>
      <c r="P1494" t="s">
        <v>8221</v>
      </c>
      <c r="Q1494">
        <v>700</v>
      </c>
      <c r="S1494" t="s">
        <v>8219</v>
      </c>
      <c r="T1494">
        <v>2000</v>
      </c>
    </row>
    <row r="1495" spans="1:20" x14ac:dyDescent="0.3">
      <c r="A1495" t="s">
        <v>8219</v>
      </c>
      <c r="B1495">
        <v>33</v>
      </c>
      <c r="G1495" t="s">
        <v>8221</v>
      </c>
      <c r="H1495">
        <v>6</v>
      </c>
      <c r="P1495" t="s">
        <v>8221</v>
      </c>
      <c r="Q1495">
        <v>15000</v>
      </c>
      <c r="S1495" t="s">
        <v>8219</v>
      </c>
      <c r="T1495">
        <v>5000</v>
      </c>
    </row>
    <row r="1496" spans="1:20" x14ac:dyDescent="0.3">
      <c r="A1496" t="s">
        <v>8219</v>
      </c>
      <c r="B1496">
        <v>87</v>
      </c>
      <c r="G1496" t="s">
        <v>8221</v>
      </c>
      <c r="H1496">
        <v>0</v>
      </c>
      <c r="P1496" t="s">
        <v>8221</v>
      </c>
      <c r="Q1496">
        <v>250</v>
      </c>
      <c r="S1496" t="s">
        <v>8219</v>
      </c>
      <c r="T1496">
        <v>5000</v>
      </c>
    </row>
    <row r="1497" spans="1:20" x14ac:dyDescent="0.3">
      <c r="A1497" t="s">
        <v>8219</v>
      </c>
      <c r="B1497">
        <v>113</v>
      </c>
      <c r="G1497" t="s">
        <v>8221</v>
      </c>
      <c r="H1497">
        <v>1</v>
      </c>
      <c r="P1497" t="s">
        <v>8221</v>
      </c>
      <c r="Q1497">
        <v>3000</v>
      </c>
      <c r="S1497" t="s">
        <v>8219</v>
      </c>
      <c r="T1497">
        <v>8000</v>
      </c>
    </row>
    <row r="1498" spans="1:20" x14ac:dyDescent="0.3">
      <c r="A1498" t="s">
        <v>8219</v>
      </c>
      <c r="B1498">
        <v>14</v>
      </c>
      <c r="G1498" t="s">
        <v>8221</v>
      </c>
      <c r="H1498">
        <v>0</v>
      </c>
      <c r="P1498" t="s">
        <v>8221</v>
      </c>
      <c r="Q1498">
        <v>3000</v>
      </c>
      <c r="S1498" t="s">
        <v>8219</v>
      </c>
      <c r="T1498">
        <v>70</v>
      </c>
    </row>
    <row r="1499" spans="1:20" x14ac:dyDescent="0.3">
      <c r="A1499" t="s">
        <v>8219</v>
      </c>
      <c r="B1499">
        <v>30</v>
      </c>
      <c r="G1499" t="s">
        <v>8221</v>
      </c>
      <c r="H1499">
        <v>12</v>
      </c>
      <c r="P1499" t="s">
        <v>8221</v>
      </c>
      <c r="Q1499">
        <v>2224</v>
      </c>
      <c r="S1499" t="s">
        <v>8219</v>
      </c>
      <c r="T1499">
        <v>3000</v>
      </c>
    </row>
    <row r="1500" spans="1:20" x14ac:dyDescent="0.3">
      <c r="A1500" t="s">
        <v>8219</v>
      </c>
      <c r="B1500">
        <v>16</v>
      </c>
      <c r="G1500" t="s">
        <v>8221</v>
      </c>
      <c r="H1500">
        <v>2</v>
      </c>
      <c r="P1500" t="s">
        <v>8221</v>
      </c>
      <c r="Q1500">
        <v>150</v>
      </c>
      <c r="S1500" t="s">
        <v>8219</v>
      </c>
      <c r="T1500">
        <v>750</v>
      </c>
    </row>
    <row r="1501" spans="1:20" x14ac:dyDescent="0.3">
      <c r="A1501" t="s">
        <v>8219</v>
      </c>
      <c r="B1501">
        <v>46</v>
      </c>
      <c r="G1501" t="s">
        <v>8221</v>
      </c>
      <c r="H1501">
        <v>6</v>
      </c>
      <c r="P1501" t="s">
        <v>8221</v>
      </c>
      <c r="Q1501">
        <v>3500</v>
      </c>
      <c r="S1501" t="s">
        <v>8219</v>
      </c>
      <c r="T1501">
        <v>5000</v>
      </c>
    </row>
    <row r="1502" spans="1:20" x14ac:dyDescent="0.3">
      <c r="A1502" t="s">
        <v>8219</v>
      </c>
      <c r="B1502">
        <v>24</v>
      </c>
      <c r="G1502" t="s">
        <v>8221</v>
      </c>
      <c r="H1502">
        <v>1</v>
      </c>
      <c r="P1502" t="s">
        <v>8221</v>
      </c>
      <c r="Q1502">
        <v>3000</v>
      </c>
      <c r="S1502" t="s">
        <v>8219</v>
      </c>
      <c r="T1502">
        <v>3000</v>
      </c>
    </row>
    <row r="1503" spans="1:20" x14ac:dyDescent="0.3">
      <c r="A1503" t="s">
        <v>8219</v>
      </c>
      <c r="B1503">
        <v>97</v>
      </c>
      <c r="G1503" t="s">
        <v>8221</v>
      </c>
      <c r="H1503">
        <v>1</v>
      </c>
      <c r="P1503" t="s">
        <v>8221</v>
      </c>
      <c r="Q1503">
        <v>3500</v>
      </c>
      <c r="S1503" t="s">
        <v>8219</v>
      </c>
      <c r="T1503">
        <v>4000</v>
      </c>
    </row>
    <row r="1504" spans="1:20" x14ac:dyDescent="0.3">
      <c r="A1504" t="s">
        <v>8219</v>
      </c>
      <c r="B1504">
        <v>59</v>
      </c>
      <c r="G1504" t="s">
        <v>8221</v>
      </c>
      <c r="H1504">
        <v>5</v>
      </c>
      <c r="P1504" t="s">
        <v>8221</v>
      </c>
      <c r="Q1504">
        <v>1000</v>
      </c>
      <c r="S1504" t="s">
        <v>8219</v>
      </c>
      <c r="T1504">
        <v>5000</v>
      </c>
    </row>
    <row r="1505" spans="1:20" x14ac:dyDescent="0.3">
      <c r="A1505" t="s">
        <v>8219</v>
      </c>
      <c r="B1505">
        <v>1095</v>
      </c>
      <c r="G1505" t="s">
        <v>8221</v>
      </c>
      <c r="H1505">
        <v>0</v>
      </c>
      <c r="P1505" t="s">
        <v>8221</v>
      </c>
      <c r="Q1505">
        <v>9600</v>
      </c>
      <c r="S1505" t="s">
        <v>8219</v>
      </c>
      <c r="T1505">
        <v>116000</v>
      </c>
    </row>
    <row r="1506" spans="1:20" x14ac:dyDescent="0.3">
      <c r="A1506" t="s">
        <v>8219</v>
      </c>
      <c r="B1506">
        <v>218</v>
      </c>
      <c r="G1506" t="s">
        <v>8221</v>
      </c>
      <c r="H1506">
        <v>3</v>
      </c>
      <c r="P1506" t="s">
        <v>8221</v>
      </c>
      <c r="Q1506">
        <v>2000</v>
      </c>
      <c r="S1506" t="s">
        <v>8219</v>
      </c>
      <c r="T1506">
        <v>25000</v>
      </c>
    </row>
    <row r="1507" spans="1:20" x14ac:dyDescent="0.3">
      <c r="A1507" t="s">
        <v>8219</v>
      </c>
      <c r="B1507">
        <v>111</v>
      </c>
      <c r="G1507" t="s">
        <v>8221</v>
      </c>
      <c r="H1507">
        <v>8</v>
      </c>
      <c r="P1507" t="s">
        <v>8221</v>
      </c>
      <c r="Q1507">
        <v>5000</v>
      </c>
      <c r="S1507" t="s">
        <v>8219</v>
      </c>
      <c r="T1507">
        <v>10000</v>
      </c>
    </row>
    <row r="1508" spans="1:20" x14ac:dyDescent="0.3">
      <c r="A1508" t="s">
        <v>8219</v>
      </c>
      <c r="B1508">
        <v>56</v>
      </c>
      <c r="G1508" t="s">
        <v>8221</v>
      </c>
      <c r="H1508">
        <v>3</v>
      </c>
      <c r="P1508" t="s">
        <v>8221</v>
      </c>
      <c r="Q1508">
        <v>1000</v>
      </c>
      <c r="S1508" t="s">
        <v>8219</v>
      </c>
      <c r="T1508">
        <v>2400</v>
      </c>
    </row>
    <row r="1509" spans="1:20" x14ac:dyDescent="0.3">
      <c r="A1509" t="s">
        <v>8219</v>
      </c>
      <c r="B1509">
        <v>265</v>
      </c>
      <c r="G1509" t="s">
        <v>8221</v>
      </c>
      <c r="H1509">
        <v>8</v>
      </c>
      <c r="P1509" t="s">
        <v>8221</v>
      </c>
      <c r="Q1509">
        <v>1600</v>
      </c>
      <c r="S1509" t="s">
        <v>8219</v>
      </c>
      <c r="T1509">
        <v>25000</v>
      </c>
    </row>
    <row r="1510" spans="1:20" x14ac:dyDescent="0.3">
      <c r="A1510" t="s">
        <v>8219</v>
      </c>
      <c r="B1510">
        <v>28</v>
      </c>
      <c r="G1510" t="s">
        <v>8221</v>
      </c>
      <c r="H1510">
        <v>1</v>
      </c>
      <c r="P1510" t="s">
        <v>8221</v>
      </c>
      <c r="Q1510">
        <v>110000</v>
      </c>
      <c r="S1510" t="s">
        <v>8219</v>
      </c>
      <c r="T1510">
        <v>1000</v>
      </c>
    </row>
    <row r="1511" spans="1:20" x14ac:dyDescent="0.3">
      <c r="A1511" t="s">
        <v>8219</v>
      </c>
      <c r="B1511">
        <v>364</v>
      </c>
      <c r="G1511" t="s">
        <v>8221</v>
      </c>
      <c r="H1511">
        <v>4</v>
      </c>
      <c r="P1511" t="s">
        <v>8221</v>
      </c>
      <c r="Q1511">
        <v>2500</v>
      </c>
      <c r="S1511" t="s">
        <v>8219</v>
      </c>
      <c r="T1511">
        <v>20000</v>
      </c>
    </row>
    <row r="1512" spans="1:20" x14ac:dyDescent="0.3">
      <c r="A1512" t="s">
        <v>8219</v>
      </c>
      <c r="B1512">
        <v>27</v>
      </c>
      <c r="G1512" t="s">
        <v>8221</v>
      </c>
      <c r="H1512">
        <v>8</v>
      </c>
      <c r="P1512" t="s">
        <v>8221</v>
      </c>
      <c r="Q1512">
        <v>2000</v>
      </c>
      <c r="S1512" t="s">
        <v>8219</v>
      </c>
      <c r="T1512">
        <v>10000</v>
      </c>
    </row>
    <row r="1513" spans="1:20" x14ac:dyDescent="0.3">
      <c r="A1513" t="s">
        <v>8219</v>
      </c>
      <c r="B1513">
        <v>93</v>
      </c>
      <c r="G1513" t="s">
        <v>8221</v>
      </c>
      <c r="H1513">
        <v>1</v>
      </c>
      <c r="P1513" t="s">
        <v>8221</v>
      </c>
      <c r="Q1513">
        <v>30000</v>
      </c>
      <c r="S1513" t="s">
        <v>8219</v>
      </c>
      <c r="T1513">
        <v>8500</v>
      </c>
    </row>
    <row r="1514" spans="1:20" x14ac:dyDescent="0.3">
      <c r="A1514" t="s">
        <v>8219</v>
      </c>
      <c r="B1514">
        <v>64</v>
      </c>
      <c r="G1514" t="s">
        <v>8221</v>
      </c>
      <c r="H1514">
        <v>5</v>
      </c>
      <c r="P1514" t="s">
        <v>8221</v>
      </c>
      <c r="Q1514">
        <v>3500</v>
      </c>
      <c r="S1514" t="s">
        <v>8219</v>
      </c>
      <c r="T1514">
        <v>3000</v>
      </c>
    </row>
    <row r="1515" spans="1:20" x14ac:dyDescent="0.3">
      <c r="A1515" t="s">
        <v>8219</v>
      </c>
      <c r="B1515">
        <v>22</v>
      </c>
      <c r="G1515" t="s">
        <v>8221</v>
      </c>
      <c r="H1515">
        <v>0</v>
      </c>
      <c r="P1515" t="s">
        <v>8221</v>
      </c>
      <c r="Q1515">
        <v>10000</v>
      </c>
      <c r="S1515" t="s">
        <v>8219</v>
      </c>
      <c r="T1515">
        <v>1000</v>
      </c>
    </row>
    <row r="1516" spans="1:20" x14ac:dyDescent="0.3">
      <c r="A1516" t="s">
        <v>8219</v>
      </c>
      <c r="B1516">
        <v>59</v>
      </c>
      <c r="G1516" t="s">
        <v>8221</v>
      </c>
      <c r="H1516">
        <v>0</v>
      </c>
      <c r="P1516" t="s">
        <v>8221</v>
      </c>
      <c r="Q1516">
        <v>75000</v>
      </c>
      <c r="S1516" t="s">
        <v>8219</v>
      </c>
      <c r="T1516">
        <v>300</v>
      </c>
    </row>
    <row r="1517" spans="1:20" x14ac:dyDescent="0.3">
      <c r="A1517" t="s">
        <v>8219</v>
      </c>
      <c r="B1517">
        <v>249</v>
      </c>
      <c r="G1517" t="s">
        <v>8221</v>
      </c>
      <c r="H1517">
        <v>1</v>
      </c>
      <c r="P1517" t="s">
        <v>8221</v>
      </c>
      <c r="Q1517">
        <v>4500</v>
      </c>
      <c r="S1517" t="s">
        <v>8219</v>
      </c>
      <c r="T1517">
        <v>15000</v>
      </c>
    </row>
    <row r="1518" spans="1:20" x14ac:dyDescent="0.3">
      <c r="A1518" t="s">
        <v>8219</v>
      </c>
      <c r="B1518">
        <v>392</v>
      </c>
      <c r="G1518" t="s">
        <v>8221</v>
      </c>
      <c r="H1518">
        <v>0</v>
      </c>
      <c r="P1518" t="s">
        <v>8221</v>
      </c>
      <c r="Q1518">
        <v>270</v>
      </c>
      <c r="S1518" t="s">
        <v>8219</v>
      </c>
      <c r="T1518">
        <v>35000</v>
      </c>
    </row>
    <row r="1519" spans="1:20" x14ac:dyDescent="0.3">
      <c r="A1519" t="s">
        <v>8219</v>
      </c>
      <c r="B1519">
        <v>115</v>
      </c>
      <c r="G1519" t="s">
        <v>8221</v>
      </c>
      <c r="H1519">
        <v>0</v>
      </c>
      <c r="P1519" t="s">
        <v>8221</v>
      </c>
      <c r="Q1519">
        <v>600</v>
      </c>
      <c r="S1519" t="s">
        <v>8219</v>
      </c>
      <c r="T1519">
        <v>10000</v>
      </c>
    </row>
    <row r="1520" spans="1:20" x14ac:dyDescent="0.3">
      <c r="A1520" t="s">
        <v>8219</v>
      </c>
      <c r="B1520">
        <v>433</v>
      </c>
      <c r="G1520" t="s">
        <v>8221</v>
      </c>
      <c r="H1520">
        <v>6</v>
      </c>
      <c r="P1520" t="s">
        <v>8221</v>
      </c>
      <c r="Q1520">
        <v>500</v>
      </c>
      <c r="S1520" t="s">
        <v>8219</v>
      </c>
      <c r="T1520">
        <v>50000</v>
      </c>
    </row>
    <row r="1521" spans="1:20" x14ac:dyDescent="0.3">
      <c r="A1521" t="s">
        <v>8219</v>
      </c>
      <c r="B1521">
        <v>20</v>
      </c>
      <c r="G1521" t="s">
        <v>8221</v>
      </c>
      <c r="H1521">
        <v>6</v>
      </c>
      <c r="P1521" t="s">
        <v>8221</v>
      </c>
      <c r="Q1521">
        <v>1000</v>
      </c>
      <c r="S1521" t="s">
        <v>8219</v>
      </c>
      <c r="T1521">
        <v>1350</v>
      </c>
    </row>
    <row r="1522" spans="1:20" x14ac:dyDescent="0.3">
      <c r="A1522" t="s">
        <v>8219</v>
      </c>
      <c r="B1522">
        <v>8</v>
      </c>
      <c r="G1522" t="s">
        <v>8221</v>
      </c>
      <c r="H1522">
        <v>14</v>
      </c>
      <c r="P1522" t="s">
        <v>8221</v>
      </c>
      <c r="Q1522">
        <v>3000</v>
      </c>
      <c r="S1522" t="s">
        <v>8219</v>
      </c>
      <c r="T1522">
        <v>500</v>
      </c>
    </row>
    <row r="1523" spans="1:20" x14ac:dyDescent="0.3">
      <c r="A1523" t="s">
        <v>8219</v>
      </c>
      <c r="B1523">
        <v>175</v>
      </c>
      <c r="G1523" t="s">
        <v>8221</v>
      </c>
      <c r="H1523">
        <v>6</v>
      </c>
      <c r="P1523" t="s">
        <v>8221</v>
      </c>
      <c r="Q1523">
        <v>33000</v>
      </c>
      <c r="S1523" t="s">
        <v>8219</v>
      </c>
      <c r="T1523">
        <v>7214</v>
      </c>
    </row>
    <row r="1524" spans="1:20" x14ac:dyDescent="0.3">
      <c r="A1524" t="s">
        <v>8219</v>
      </c>
      <c r="B1524">
        <v>104</v>
      </c>
      <c r="G1524" t="s">
        <v>8221</v>
      </c>
      <c r="H1524">
        <v>33</v>
      </c>
      <c r="P1524" t="s">
        <v>8221</v>
      </c>
      <c r="Q1524">
        <v>5000</v>
      </c>
      <c r="S1524" t="s">
        <v>8219</v>
      </c>
      <c r="T1524">
        <v>7000</v>
      </c>
    </row>
    <row r="1525" spans="1:20" x14ac:dyDescent="0.3">
      <c r="A1525" t="s">
        <v>8219</v>
      </c>
      <c r="B1525">
        <v>17</v>
      </c>
      <c r="G1525" t="s">
        <v>8221</v>
      </c>
      <c r="H1525">
        <v>4</v>
      </c>
      <c r="P1525" t="s">
        <v>8221</v>
      </c>
      <c r="Q1525">
        <v>2000</v>
      </c>
      <c r="S1525" t="s">
        <v>8219</v>
      </c>
      <c r="T1525">
        <v>3000</v>
      </c>
    </row>
    <row r="1526" spans="1:20" x14ac:dyDescent="0.3">
      <c r="A1526" t="s">
        <v>8219</v>
      </c>
      <c r="B1526">
        <v>277</v>
      </c>
      <c r="G1526" t="s">
        <v>8221</v>
      </c>
      <c r="H1526">
        <v>1</v>
      </c>
      <c r="P1526" t="s">
        <v>8221</v>
      </c>
      <c r="Q1526">
        <v>3000</v>
      </c>
      <c r="S1526" t="s">
        <v>8219</v>
      </c>
      <c r="T1526">
        <v>40000</v>
      </c>
    </row>
    <row r="1527" spans="1:20" x14ac:dyDescent="0.3">
      <c r="A1527" t="s">
        <v>8219</v>
      </c>
      <c r="B1527">
        <v>118</v>
      </c>
      <c r="G1527" t="s">
        <v>8221</v>
      </c>
      <c r="H1527">
        <v>0</v>
      </c>
      <c r="P1527" t="s">
        <v>8221</v>
      </c>
      <c r="Q1527">
        <v>500</v>
      </c>
      <c r="S1527" t="s">
        <v>8219</v>
      </c>
      <c r="T1527">
        <v>10600</v>
      </c>
    </row>
    <row r="1528" spans="1:20" x14ac:dyDescent="0.3">
      <c r="A1528" t="s">
        <v>8219</v>
      </c>
      <c r="B1528">
        <v>97</v>
      </c>
      <c r="G1528" t="s">
        <v>8221</v>
      </c>
      <c r="H1528">
        <v>6</v>
      </c>
      <c r="P1528" t="s">
        <v>8221</v>
      </c>
      <c r="Q1528">
        <v>300</v>
      </c>
      <c r="S1528" t="s">
        <v>8219</v>
      </c>
      <c r="T1528">
        <v>8000</v>
      </c>
    </row>
    <row r="1529" spans="1:20" x14ac:dyDescent="0.3">
      <c r="A1529" t="s">
        <v>8219</v>
      </c>
      <c r="B1529">
        <v>20</v>
      </c>
      <c r="G1529" t="s">
        <v>8221</v>
      </c>
      <c r="H1529">
        <v>6</v>
      </c>
      <c r="P1529" t="s">
        <v>8221</v>
      </c>
      <c r="Q1529">
        <v>3000</v>
      </c>
      <c r="S1529" t="s">
        <v>8219</v>
      </c>
      <c r="T1529">
        <v>600</v>
      </c>
    </row>
    <row r="1530" spans="1:20" x14ac:dyDescent="0.3">
      <c r="A1530" t="s">
        <v>8219</v>
      </c>
      <c r="B1530">
        <v>26</v>
      </c>
      <c r="G1530" t="s">
        <v>8221</v>
      </c>
      <c r="H1530">
        <v>1</v>
      </c>
      <c r="P1530" t="s">
        <v>8221</v>
      </c>
      <c r="Q1530">
        <v>2500</v>
      </c>
      <c r="S1530" t="s">
        <v>8219</v>
      </c>
      <c r="T1530">
        <v>3000</v>
      </c>
    </row>
    <row r="1531" spans="1:20" x14ac:dyDescent="0.3">
      <c r="A1531" t="s">
        <v>8219</v>
      </c>
      <c r="B1531">
        <v>128</v>
      </c>
      <c r="G1531" t="s">
        <v>8221</v>
      </c>
      <c r="H1531">
        <v>3</v>
      </c>
      <c r="P1531" t="s">
        <v>8221</v>
      </c>
      <c r="Q1531">
        <v>1500</v>
      </c>
      <c r="S1531" t="s">
        <v>8219</v>
      </c>
      <c r="T1531">
        <v>25000</v>
      </c>
    </row>
    <row r="1532" spans="1:20" x14ac:dyDescent="0.3">
      <c r="A1532" t="s">
        <v>8219</v>
      </c>
      <c r="B1532">
        <v>15</v>
      </c>
      <c r="S1532" t="s">
        <v>8219</v>
      </c>
      <c r="T1532">
        <v>1500</v>
      </c>
    </row>
    <row r="1533" spans="1:20" x14ac:dyDescent="0.3">
      <c r="A1533" t="s">
        <v>8219</v>
      </c>
      <c r="B1533">
        <v>25</v>
      </c>
      <c r="S1533" t="s">
        <v>8219</v>
      </c>
      <c r="T1533">
        <v>300</v>
      </c>
    </row>
    <row r="1534" spans="1:20" x14ac:dyDescent="0.3">
      <c r="A1534" t="s">
        <v>8219</v>
      </c>
      <c r="B1534">
        <v>55</v>
      </c>
      <c r="S1534" t="s">
        <v>8219</v>
      </c>
      <c r="T1534">
        <v>4000</v>
      </c>
    </row>
    <row r="1535" spans="1:20" x14ac:dyDescent="0.3">
      <c r="A1535" t="s">
        <v>8219</v>
      </c>
      <c r="B1535">
        <v>107</v>
      </c>
      <c r="S1535" t="s">
        <v>8219</v>
      </c>
      <c r="T1535">
        <v>10000</v>
      </c>
    </row>
    <row r="1536" spans="1:20" x14ac:dyDescent="0.3">
      <c r="A1536" t="s">
        <v>8219</v>
      </c>
      <c r="B1536">
        <v>557</v>
      </c>
      <c r="S1536" t="s">
        <v>8219</v>
      </c>
      <c r="T1536">
        <v>25000</v>
      </c>
    </row>
    <row r="1537" spans="1:20" x14ac:dyDescent="0.3">
      <c r="A1537" t="s">
        <v>8219</v>
      </c>
      <c r="B1537">
        <v>40</v>
      </c>
      <c r="S1537" t="s">
        <v>8219</v>
      </c>
      <c r="T1537">
        <v>3400</v>
      </c>
    </row>
    <row r="1538" spans="1:20" x14ac:dyDescent="0.3">
      <c r="A1538" t="s">
        <v>8219</v>
      </c>
      <c r="B1538">
        <v>36</v>
      </c>
      <c r="S1538" t="s">
        <v>8219</v>
      </c>
      <c r="T1538">
        <v>8500</v>
      </c>
    </row>
    <row r="1539" spans="1:20" x14ac:dyDescent="0.3">
      <c r="A1539" t="s">
        <v>8219</v>
      </c>
      <c r="B1539">
        <v>159</v>
      </c>
      <c r="S1539" t="s">
        <v>8219</v>
      </c>
      <c r="T1539">
        <v>22000</v>
      </c>
    </row>
    <row r="1540" spans="1:20" x14ac:dyDescent="0.3">
      <c r="A1540" t="s">
        <v>8219</v>
      </c>
      <c r="B1540">
        <v>41</v>
      </c>
      <c r="S1540" t="s">
        <v>8219</v>
      </c>
      <c r="T1540">
        <v>4200</v>
      </c>
    </row>
    <row r="1541" spans="1:20" x14ac:dyDescent="0.3">
      <c r="A1541" t="s">
        <v>8219</v>
      </c>
      <c r="B1541">
        <v>226</v>
      </c>
      <c r="S1541" t="s">
        <v>8219</v>
      </c>
      <c r="T1541">
        <v>15000</v>
      </c>
    </row>
    <row r="1542" spans="1:20" x14ac:dyDescent="0.3">
      <c r="A1542" t="s">
        <v>8219</v>
      </c>
      <c r="B1542">
        <v>30</v>
      </c>
      <c r="S1542" t="s">
        <v>8219</v>
      </c>
      <c r="T1542">
        <v>7000</v>
      </c>
    </row>
    <row r="1543" spans="1:20" x14ac:dyDescent="0.3">
      <c r="A1543" t="s">
        <v>8219</v>
      </c>
      <c r="B1543">
        <v>103</v>
      </c>
      <c r="S1543" t="s">
        <v>8219</v>
      </c>
      <c r="T1543">
        <v>4500</v>
      </c>
    </row>
    <row r="1544" spans="1:20" x14ac:dyDescent="0.3">
      <c r="A1544" t="s">
        <v>8219</v>
      </c>
      <c r="B1544">
        <v>62</v>
      </c>
      <c r="S1544" t="s">
        <v>8219</v>
      </c>
      <c r="T1544">
        <v>10000</v>
      </c>
    </row>
    <row r="1545" spans="1:20" x14ac:dyDescent="0.3">
      <c r="A1545" t="s">
        <v>8219</v>
      </c>
      <c r="B1545">
        <v>6</v>
      </c>
      <c r="S1545" t="s">
        <v>8219</v>
      </c>
      <c r="T1545">
        <v>700</v>
      </c>
    </row>
    <row r="1546" spans="1:20" x14ac:dyDescent="0.3">
      <c r="A1546" t="s">
        <v>8219</v>
      </c>
      <c r="B1546">
        <v>182</v>
      </c>
      <c r="S1546" t="s">
        <v>8219</v>
      </c>
      <c r="T1546">
        <v>5000</v>
      </c>
    </row>
    <row r="1547" spans="1:20" x14ac:dyDescent="0.3">
      <c r="A1547" t="s">
        <v>8219</v>
      </c>
      <c r="B1547">
        <v>145</v>
      </c>
      <c r="S1547" t="s">
        <v>8219</v>
      </c>
      <c r="T1547">
        <v>2500</v>
      </c>
    </row>
    <row r="1548" spans="1:20" x14ac:dyDescent="0.3">
      <c r="A1548" t="s">
        <v>8219</v>
      </c>
      <c r="B1548">
        <v>25</v>
      </c>
      <c r="S1548" t="s">
        <v>8219</v>
      </c>
      <c r="T1548">
        <v>900</v>
      </c>
    </row>
    <row r="1549" spans="1:20" x14ac:dyDescent="0.3">
      <c r="A1549" t="s">
        <v>8219</v>
      </c>
      <c r="B1549">
        <v>320</v>
      </c>
      <c r="S1549" t="s">
        <v>8219</v>
      </c>
      <c r="T1549">
        <v>40000</v>
      </c>
    </row>
    <row r="1550" spans="1:20" x14ac:dyDescent="0.3">
      <c r="A1550" t="s">
        <v>8219</v>
      </c>
      <c r="B1550">
        <v>99</v>
      </c>
      <c r="S1550" t="s">
        <v>8219</v>
      </c>
      <c r="T1550">
        <v>5000</v>
      </c>
    </row>
    <row r="1551" spans="1:20" x14ac:dyDescent="0.3">
      <c r="A1551" t="s">
        <v>8219</v>
      </c>
      <c r="B1551">
        <v>348</v>
      </c>
      <c r="S1551" t="s">
        <v>8219</v>
      </c>
      <c r="T1551">
        <v>30000</v>
      </c>
    </row>
    <row r="1552" spans="1:20" x14ac:dyDescent="0.3">
      <c r="A1552" t="s">
        <v>8219</v>
      </c>
      <c r="B1552">
        <v>41</v>
      </c>
      <c r="S1552" t="s">
        <v>8219</v>
      </c>
      <c r="T1552">
        <v>1750</v>
      </c>
    </row>
    <row r="1553" spans="1:20" x14ac:dyDescent="0.3">
      <c r="A1553" t="s">
        <v>8219</v>
      </c>
      <c r="B1553">
        <v>29</v>
      </c>
      <c r="S1553" t="s">
        <v>8219</v>
      </c>
      <c r="T1553">
        <v>1500</v>
      </c>
    </row>
    <row r="1554" spans="1:20" x14ac:dyDescent="0.3">
      <c r="A1554" t="s">
        <v>8219</v>
      </c>
      <c r="B1554">
        <v>25</v>
      </c>
      <c r="S1554" t="s">
        <v>8219</v>
      </c>
      <c r="T1554">
        <v>1000</v>
      </c>
    </row>
    <row r="1555" spans="1:20" x14ac:dyDescent="0.3">
      <c r="A1555" t="s">
        <v>8219</v>
      </c>
      <c r="B1555">
        <v>23</v>
      </c>
      <c r="S1555" t="s">
        <v>8219</v>
      </c>
      <c r="T1555">
        <v>3000</v>
      </c>
    </row>
    <row r="1556" spans="1:20" x14ac:dyDescent="0.3">
      <c r="A1556" t="s">
        <v>8219</v>
      </c>
      <c r="B1556">
        <v>1260</v>
      </c>
      <c r="S1556" t="s">
        <v>8219</v>
      </c>
      <c r="T1556">
        <v>100000</v>
      </c>
    </row>
    <row r="1557" spans="1:20" x14ac:dyDescent="0.3">
      <c r="A1557" t="s">
        <v>8219</v>
      </c>
      <c r="B1557">
        <v>307</v>
      </c>
      <c r="S1557" t="s">
        <v>8219</v>
      </c>
      <c r="T1557">
        <v>25000</v>
      </c>
    </row>
    <row r="1558" spans="1:20" x14ac:dyDescent="0.3">
      <c r="A1558" t="s">
        <v>8219</v>
      </c>
      <c r="B1558">
        <v>329</v>
      </c>
      <c r="S1558" t="s">
        <v>8219</v>
      </c>
      <c r="T1558">
        <v>25000</v>
      </c>
    </row>
    <row r="1559" spans="1:20" x14ac:dyDescent="0.3">
      <c r="A1559" t="s">
        <v>8219</v>
      </c>
      <c r="B1559">
        <v>32</v>
      </c>
      <c r="S1559" t="s">
        <v>8219</v>
      </c>
      <c r="T1559">
        <v>500</v>
      </c>
    </row>
    <row r="1560" spans="1:20" x14ac:dyDescent="0.3">
      <c r="A1560" t="s">
        <v>8219</v>
      </c>
      <c r="B1560">
        <v>27</v>
      </c>
      <c r="S1560" t="s">
        <v>8219</v>
      </c>
      <c r="T1560">
        <v>1000</v>
      </c>
    </row>
    <row r="1561" spans="1:20" x14ac:dyDescent="0.3">
      <c r="A1561" t="s">
        <v>8219</v>
      </c>
      <c r="B1561">
        <v>236</v>
      </c>
      <c r="S1561" t="s">
        <v>8219</v>
      </c>
      <c r="T1561">
        <v>20000</v>
      </c>
    </row>
    <row r="1562" spans="1:20" x14ac:dyDescent="0.3">
      <c r="A1562" t="s">
        <v>8219</v>
      </c>
      <c r="B1562">
        <v>42</v>
      </c>
      <c r="S1562" t="s">
        <v>8219</v>
      </c>
      <c r="T1562">
        <v>3000</v>
      </c>
    </row>
    <row r="1563" spans="1:20" x14ac:dyDescent="0.3">
      <c r="A1563" t="s">
        <v>8219</v>
      </c>
      <c r="B1563">
        <v>95</v>
      </c>
      <c r="S1563" t="s">
        <v>8219</v>
      </c>
      <c r="T1563">
        <v>8300</v>
      </c>
    </row>
    <row r="1564" spans="1:20" x14ac:dyDescent="0.3">
      <c r="A1564" t="s">
        <v>8219</v>
      </c>
      <c r="B1564">
        <v>37</v>
      </c>
      <c r="S1564" t="s">
        <v>8219</v>
      </c>
      <c r="T1564">
        <v>1500</v>
      </c>
    </row>
    <row r="1565" spans="1:20" x14ac:dyDescent="0.3">
      <c r="A1565" t="s">
        <v>8219</v>
      </c>
      <c r="B1565">
        <v>128</v>
      </c>
      <c r="S1565" t="s">
        <v>8219</v>
      </c>
      <c r="T1565">
        <v>15000</v>
      </c>
    </row>
    <row r="1566" spans="1:20" x14ac:dyDescent="0.3">
      <c r="A1566" t="s">
        <v>8219</v>
      </c>
      <c r="B1566">
        <v>156</v>
      </c>
      <c r="S1566" t="s">
        <v>8219</v>
      </c>
      <c r="T1566">
        <v>12000</v>
      </c>
    </row>
    <row r="1567" spans="1:20" x14ac:dyDescent="0.3">
      <c r="A1567" t="s">
        <v>8219</v>
      </c>
      <c r="B1567">
        <v>64</v>
      </c>
      <c r="S1567" t="s">
        <v>8219</v>
      </c>
      <c r="T1567">
        <v>4000</v>
      </c>
    </row>
    <row r="1568" spans="1:20" x14ac:dyDescent="0.3">
      <c r="A1568" t="s">
        <v>8219</v>
      </c>
      <c r="B1568">
        <v>58</v>
      </c>
      <c r="S1568" t="s">
        <v>8219</v>
      </c>
      <c r="T1568">
        <v>7900</v>
      </c>
    </row>
    <row r="1569" spans="1:20" x14ac:dyDescent="0.3">
      <c r="A1569" t="s">
        <v>8219</v>
      </c>
      <c r="B1569">
        <v>20</v>
      </c>
      <c r="S1569" t="s">
        <v>8219</v>
      </c>
      <c r="T1569">
        <v>500</v>
      </c>
    </row>
    <row r="1570" spans="1:20" x14ac:dyDescent="0.3">
      <c r="A1570" t="s">
        <v>8219</v>
      </c>
      <c r="B1570">
        <v>47</v>
      </c>
      <c r="S1570" t="s">
        <v>8219</v>
      </c>
      <c r="T1570">
        <v>5000</v>
      </c>
    </row>
    <row r="1571" spans="1:20" x14ac:dyDescent="0.3">
      <c r="A1571" t="s">
        <v>8219</v>
      </c>
      <c r="B1571">
        <v>54</v>
      </c>
      <c r="S1571" t="s">
        <v>8219</v>
      </c>
      <c r="T1571">
        <v>3750</v>
      </c>
    </row>
    <row r="1572" spans="1:20" x14ac:dyDescent="0.3">
      <c r="A1572" t="s">
        <v>8219</v>
      </c>
      <c r="B1572">
        <v>9</v>
      </c>
      <c r="S1572" t="s">
        <v>8219</v>
      </c>
      <c r="T1572">
        <v>600</v>
      </c>
    </row>
    <row r="1573" spans="1:20" x14ac:dyDescent="0.3">
      <c r="A1573" t="s">
        <v>8219</v>
      </c>
      <c r="B1573">
        <v>213</v>
      </c>
      <c r="S1573" t="s">
        <v>8219</v>
      </c>
      <c r="T1573">
        <v>20000</v>
      </c>
    </row>
    <row r="1574" spans="1:20" x14ac:dyDescent="0.3">
      <c r="A1574" t="s">
        <v>8219</v>
      </c>
      <c r="B1574">
        <v>57</v>
      </c>
      <c r="S1574" t="s">
        <v>8219</v>
      </c>
      <c r="T1574">
        <v>1800</v>
      </c>
    </row>
    <row r="1575" spans="1:20" x14ac:dyDescent="0.3">
      <c r="A1575" t="s">
        <v>8219</v>
      </c>
      <c r="B1575">
        <v>25</v>
      </c>
      <c r="S1575" t="s">
        <v>8219</v>
      </c>
      <c r="T1575">
        <v>1250</v>
      </c>
    </row>
    <row r="1576" spans="1:20" x14ac:dyDescent="0.3">
      <c r="A1576" t="s">
        <v>8219</v>
      </c>
      <c r="B1576">
        <v>104</v>
      </c>
      <c r="S1576" t="s">
        <v>8219</v>
      </c>
      <c r="T1576">
        <v>3500</v>
      </c>
    </row>
    <row r="1577" spans="1:20" x14ac:dyDescent="0.3">
      <c r="A1577" t="s">
        <v>8219</v>
      </c>
      <c r="B1577">
        <v>34</v>
      </c>
      <c r="S1577" t="s">
        <v>8219</v>
      </c>
      <c r="T1577">
        <v>3500</v>
      </c>
    </row>
    <row r="1578" spans="1:20" x14ac:dyDescent="0.3">
      <c r="A1578" t="s">
        <v>8219</v>
      </c>
      <c r="B1578">
        <v>67</v>
      </c>
      <c r="S1578" t="s">
        <v>8219</v>
      </c>
      <c r="T1578">
        <v>2200</v>
      </c>
    </row>
    <row r="1579" spans="1:20" x14ac:dyDescent="0.3">
      <c r="A1579" t="s">
        <v>8219</v>
      </c>
      <c r="B1579">
        <v>241</v>
      </c>
      <c r="S1579" t="s">
        <v>8219</v>
      </c>
      <c r="T1579">
        <v>3000</v>
      </c>
    </row>
    <row r="1580" spans="1:20" x14ac:dyDescent="0.3">
      <c r="A1580" t="s">
        <v>8219</v>
      </c>
      <c r="B1580">
        <v>123</v>
      </c>
      <c r="S1580" t="s">
        <v>8219</v>
      </c>
      <c r="T1580">
        <v>7000</v>
      </c>
    </row>
    <row r="1581" spans="1:20" x14ac:dyDescent="0.3">
      <c r="A1581" t="s">
        <v>8219</v>
      </c>
      <c r="B1581">
        <v>302</v>
      </c>
      <c r="S1581" t="s">
        <v>8219</v>
      </c>
      <c r="T1581">
        <v>5000</v>
      </c>
    </row>
    <row r="1582" spans="1:20" x14ac:dyDescent="0.3">
      <c r="A1582" t="s">
        <v>8219</v>
      </c>
      <c r="B1582">
        <v>89</v>
      </c>
      <c r="S1582" t="s">
        <v>8219</v>
      </c>
      <c r="T1582">
        <v>5500</v>
      </c>
    </row>
    <row r="1583" spans="1:20" x14ac:dyDescent="0.3">
      <c r="A1583" t="s">
        <v>8219</v>
      </c>
      <c r="B1583">
        <v>41</v>
      </c>
      <c r="S1583" t="s">
        <v>8219</v>
      </c>
      <c r="T1583">
        <v>4000</v>
      </c>
    </row>
    <row r="1584" spans="1:20" x14ac:dyDescent="0.3">
      <c r="A1584" t="s">
        <v>8219</v>
      </c>
      <c r="B1584">
        <v>69</v>
      </c>
      <c r="S1584" t="s">
        <v>8219</v>
      </c>
      <c r="T1584">
        <v>5000</v>
      </c>
    </row>
    <row r="1585" spans="1:20" x14ac:dyDescent="0.3">
      <c r="A1585" t="s">
        <v>8219</v>
      </c>
      <c r="B1585">
        <v>52</v>
      </c>
      <c r="S1585" t="s">
        <v>8219</v>
      </c>
      <c r="T1585">
        <v>1500</v>
      </c>
    </row>
    <row r="1586" spans="1:20" x14ac:dyDescent="0.3">
      <c r="A1586" t="s">
        <v>8219</v>
      </c>
      <c r="B1586">
        <v>57</v>
      </c>
      <c r="S1586" t="s">
        <v>8219</v>
      </c>
      <c r="T1586">
        <v>4500</v>
      </c>
    </row>
    <row r="1587" spans="1:20" x14ac:dyDescent="0.3">
      <c r="A1587" t="s">
        <v>8219</v>
      </c>
      <c r="B1587">
        <v>74</v>
      </c>
      <c r="S1587" t="s">
        <v>8219</v>
      </c>
      <c r="T1587">
        <v>2000</v>
      </c>
    </row>
    <row r="1588" spans="1:20" x14ac:dyDescent="0.3">
      <c r="A1588" t="s">
        <v>8219</v>
      </c>
      <c r="B1588">
        <v>63</v>
      </c>
      <c r="S1588" t="s">
        <v>8219</v>
      </c>
      <c r="T1588">
        <v>4000</v>
      </c>
    </row>
    <row r="1589" spans="1:20" x14ac:dyDescent="0.3">
      <c r="A1589" t="s">
        <v>8219</v>
      </c>
      <c r="B1589">
        <v>72</v>
      </c>
      <c r="S1589" t="s">
        <v>8219</v>
      </c>
      <c r="T1589">
        <v>13000</v>
      </c>
    </row>
    <row r="1590" spans="1:20" x14ac:dyDescent="0.3">
      <c r="A1590" t="s">
        <v>8219</v>
      </c>
      <c r="B1590">
        <v>71</v>
      </c>
      <c r="S1590" t="s">
        <v>8219</v>
      </c>
      <c r="T1590">
        <v>2500</v>
      </c>
    </row>
    <row r="1591" spans="1:20" x14ac:dyDescent="0.3">
      <c r="A1591" t="s">
        <v>8219</v>
      </c>
      <c r="B1591">
        <v>21</v>
      </c>
      <c r="S1591" t="s">
        <v>8219</v>
      </c>
      <c r="T1591">
        <v>750</v>
      </c>
    </row>
    <row r="1592" spans="1:20" x14ac:dyDescent="0.3">
      <c r="A1592" t="s">
        <v>8219</v>
      </c>
      <c r="B1592">
        <v>930</v>
      </c>
      <c r="S1592" t="s">
        <v>8219</v>
      </c>
      <c r="T1592">
        <v>35000</v>
      </c>
    </row>
    <row r="1593" spans="1:20" x14ac:dyDescent="0.3">
      <c r="A1593" t="s">
        <v>8219</v>
      </c>
      <c r="B1593">
        <v>55</v>
      </c>
      <c r="S1593" t="s">
        <v>8219</v>
      </c>
      <c r="T1593">
        <v>3000</v>
      </c>
    </row>
    <row r="1594" spans="1:20" x14ac:dyDescent="0.3">
      <c r="A1594" t="s">
        <v>8219</v>
      </c>
      <c r="B1594">
        <v>61</v>
      </c>
      <c r="S1594" t="s">
        <v>8219</v>
      </c>
      <c r="T1594">
        <v>2500</v>
      </c>
    </row>
    <row r="1595" spans="1:20" x14ac:dyDescent="0.3">
      <c r="A1595" t="s">
        <v>8219</v>
      </c>
      <c r="B1595">
        <v>82</v>
      </c>
      <c r="S1595" t="s">
        <v>8219</v>
      </c>
      <c r="T1595">
        <v>8000</v>
      </c>
    </row>
    <row r="1596" spans="1:20" x14ac:dyDescent="0.3">
      <c r="A1596" t="s">
        <v>8219</v>
      </c>
      <c r="B1596">
        <v>71</v>
      </c>
      <c r="S1596" t="s">
        <v>8219</v>
      </c>
      <c r="T1596">
        <v>2000</v>
      </c>
    </row>
    <row r="1597" spans="1:20" x14ac:dyDescent="0.3">
      <c r="A1597" t="s">
        <v>8219</v>
      </c>
      <c r="B1597">
        <v>117</v>
      </c>
      <c r="S1597" t="s">
        <v>8219</v>
      </c>
      <c r="T1597">
        <v>7000</v>
      </c>
    </row>
    <row r="1598" spans="1:20" x14ac:dyDescent="0.3">
      <c r="A1598" t="s">
        <v>8219</v>
      </c>
      <c r="B1598">
        <v>29</v>
      </c>
      <c r="S1598" t="s">
        <v>8219</v>
      </c>
      <c r="T1598">
        <v>2000</v>
      </c>
    </row>
    <row r="1599" spans="1:20" x14ac:dyDescent="0.3">
      <c r="A1599" t="s">
        <v>8219</v>
      </c>
      <c r="B1599">
        <v>74</v>
      </c>
      <c r="S1599" t="s">
        <v>8219</v>
      </c>
      <c r="T1599">
        <v>10000</v>
      </c>
    </row>
    <row r="1600" spans="1:20" x14ac:dyDescent="0.3">
      <c r="A1600" t="s">
        <v>8219</v>
      </c>
      <c r="B1600">
        <v>23</v>
      </c>
      <c r="S1600" t="s">
        <v>8219</v>
      </c>
      <c r="T1600">
        <v>3000</v>
      </c>
    </row>
    <row r="1601" spans="1:20" x14ac:dyDescent="0.3">
      <c r="A1601" t="s">
        <v>8219</v>
      </c>
      <c r="B1601">
        <v>60</v>
      </c>
      <c r="S1601" t="s">
        <v>8219</v>
      </c>
      <c r="T1601">
        <v>5000</v>
      </c>
    </row>
    <row r="1602" spans="1:20" x14ac:dyDescent="0.3">
      <c r="A1602" t="s">
        <v>8219</v>
      </c>
      <c r="B1602">
        <v>55</v>
      </c>
      <c r="S1602" t="s">
        <v>8219</v>
      </c>
      <c r="T1602">
        <v>1900</v>
      </c>
    </row>
    <row r="1603" spans="1:20" x14ac:dyDescent="0.3">
      <c r="A1603" t="s">
        <v>8219</v>
      </c>
      <c r="B1603">
        <v>51</v>
      </c>
      <c r="S1603" t="s">
        <v>8219</v>
      </c>
      <c r="T1603">
        <v>2500</v>
      </c>
    </row>
    <row r="1604" spans="1:20" x14ac:dyDescent="0.3">
      <c r="A1604" t="s">
        <v>8219</v>
      </c>
      <c r="B1604">
        <v>78</v>
      </c>
      <c r="S1604" t="s">
        <v>8219</v>
      </c>
      <c r="T1604">
        <v>1500</v>
      </c>
    </row>
    <row r="1605" spans="1:20" x14ac:dyDescent="0.3">
      <c r="A1605" t="s">
        <v>8219</v>
      </c>
      <c r="B1605">
        <v>62</v>
      </c>
      <c r="S1605" t="s">
        <v>8219</v>
      </c>
      <c r="T1605">
        <v>4200</v>
      </c>
    </row>
    <row r="1606" spans="1:20" x14ac:dyDescent="0.3">
      <c r="A1606" t="s">
        <v>8219</v>
      </c>
      <c r="B1606">
        <v>45</v>
      </c>
      <c r="S1606" t="s">
        <v>8219</v>
      </c>
      <c r="T1606">
        <v>1200</v>
      </c>
    </row>
    <row r="1607" spans="1:20" x14ac:dyDescent="0.3">
      <c r="A1607" t="s">
        <v>8219</v>
      </c>
      <c r="B1607">
        <v>15</v>
      </c>
      <c r="S1607" t="s">
        <v>8219</v>
      </c>
      <c r="T1607">
        <v>500</v>
      </c>
    </row>
    <row r="1608" spans="1:20" x14ac:dyDescent="0.3">
      <c r="A1608" t="s">
        <v>8219</v>
      </c>
      <c r="B1608">
        <v>151</v>
      </c>
      <c r="S1608" t="s">
        <v>8219</v>
      </c>
      <c r="T1608">
        <v>7000</v>
      </c>
    </row>
    <row r="1609" spans="1:20" x14ac:dyDescent="0.3">
      <c r="A1609" t="s">
        <v>8219</v>
      </c>
      <c r="B1609">
        <v>68</v>
      </c>
      <c r="S1609" t="s">
        <v>8219</v>
      </c>
      <c r="T1609">
        <v>2500</v>
      </c>
    </row>
    <row r="1610" spans="1:20" x14ac:dyDescent="0.3">
      <c r="A1610" t="s">
        <v>8219</v>
      </c>
      <c r="B1610">
        <v>46</v>
      </c>
      <c r="S1610" t="s">
        <v>8219</v>
      </c>
      <c r="T1610">
        <v>4300</v>
      </c>
    </row>
    <row r="1611" spans="1:20" x14ac:dyDescent="0.3">
      <c r="A1611" t="s">
        <v>8219</v>
      </c>
      <c r="B1611">
        <v>24</v>
      </c>
      <c r="S1611" t="s">
        <v>8219</v>
      </c>
      <c r="T1611">
        <v>1000</v>
      </c>
    </row>
    <row r="1612" spans="1:20" x14ac:dyDescent="0.3">
      <c r="A1612" t="s">
        <v>8219</v>
      </c>
      <c r="B1612">
        <v>70</v>
      </c>
      <c r="S1612" t="s">
        <v>8219</v>
      </c>
      <c r="T1612">
        <v>3200</v>
      </c>
    </row>
    <row r="1613" spans="1:20" x14ac:dyDescent="0.3">
      <c r="A1613" t="s">
        <v>8219</v>
      </c>
      <c r="B1613">
        <v>244</v>
      </c>
      <c r="S1613" t="s">
        <v>8219</v>
      </c>
      <c r="T1613">
        <v>15000</v>
      </c>
    </row>
    <row r="1614" spans="1:20" x14ac:dyDescent="0.3">
      <c r="A1614" t="s">
        <v>8219</v>
      </c>
      <c r="B1614">
        <v>82</v>
      </c>
      <c r="S1614" t="s">
        <v>8219</v>
      </c>
      <c r="T1614">
        <v>5000</v>
      </c>
    </row>
    <row r="1615" spans="1:20" x14ac:dyDescent="0.3">
      <c r="A1615" t="s">
        <v>8219</v>
      </c>
      <c r="B1615">
        <v>226</v>
      </c>
      <c r="S1615" t="s">
        <v>8219</v>
      </c>
      <c r="T1615">
        <v>9500</v>
      </c>
    </row>
    <row r="1616" spans="1:20" x14ac:dyDescent="0.3">
      <c r="A1616" t="s">
        <v>8219</v>
      </c>
      <c r="B1616">
        <v>60</v>
      </c>
      <c r="S1616" t="s">
        <v>8219</v>
      </c>
      <c r="T1616">
        <v>3000</v>
      </c>
    </row>
    <row r="1617" spans="1:20" x14ac:dyDescent="0.3">
      <c r="A1617" t="s">
        <v>8219</v>
      </c>
      <c r="B1617">
        <v>322</v>
      </c>
      <c r="S1617" t="s">
        <v>8219</v>
      </c>
      <c r="T1617">
        <v>23000</v>
      </c>
    </row>
    <row r="1618" spans="1:20" x14ac:dyDescent="0.3">
      <c r="A1618" t="s">
        <v>8219</v>
      </c>
      <c r="B1618">
        <v>94</v>
      </c>
      <c r="S1618" t="s">
        <v>8219</v>
      </c>
      <c r="T1618">
        <v>4000</v>
      </c>
    </row>
    <row r="1619" spans="1:20" x14ac:dyDescent="0.3">
      <c r="A1619" t="s">
        <v>8219</v>
      </c>
      <c r="B1619">
        <v>47</v>
      </c>
      <c r="S1619" t="s">
        <v>8219</v>
      </c>
      <c r="T1619">
        <v>6000</v>
      </c>
    </row>
    <row r="1620" spans="1:20" x14ac:dyDescent="0.3">
      <c r="A1620" t="s">
        <v>8219</v>
      </c>
      <c r="B1620">
        <v>115</v>
      </c>
      <c r="S1620" t="s">
        <v>8219</v>
      </c>
      <c r="T1620">
        <v>12000</v>
      </c>
    </row>
    <row r="1621" spans="1:20" x14ac:dyDescent="0.3">
      <c r="A1621" t="s">
        <v>8219</v>
      </c>
      <c r="B1621">
        <v>134</v>
      </c>
      <c r="S1621" t="s">
        <v>8219</v>
      </c>
      <c r="T1621">
        <v>35000</v>
      </c>
    </row>
    <row r="1622" spans="1:20" x14ac:dyDescent="0.3">
      <c r="A1622" t="s">
        <v>8219</v>
      </c>
      <c r="B1622">
        <v>35</v>
      </c>
      <c r="S1622" t="s">
        <v>8219</v>
      </c>
      <c r="T1622">
        <v>2000</v>
      </c>
    </row>
    <row r="1623" spans="1:20" x14ac:dyDescent="0.3">
      <c r="A1623" t="s">
        <v>8219</v>
      </c>
      <c r="B1623">
        <v>104</v>
      </c>
      <c r="S1623" t="s">
        <v>8219</v>
      </c>
      <c r="T1623">
        <v>4500</v>
      </c>
    </row>
    <row r="1624" spans="1:20" x14ac:dyDescent="0.3">
      <c r="A1624" t="s">
        <v>8219</v>
      </c>
      <c r="B1624">
        <v>184</v>
      </c>
      <c r="S1624" t="s">
        <v>8219</v>
      </c>
      <c r="T1624">
        <v>12000</v>
      </c>
    </row>
    <row r="1625" spans="1:20" x14ac:dyDescent="0.3">
      <c r="A1625" t="s">
        <v>8219</v>
      </c>
      <c r="B1625">
        <v>119</v>
      </c>
      <c r="S1625" t="s">
        <v>8219</v>
      </c>
      <c r="T1625">
        <v>20000</v>
      </c>
    </row>
    <row r="1626" spans="1:20" x14ac:dyDescent="0.3">
      <c r="A1626" t="s">
        <v>8219</v>
      </c>
      <c r="B1626">
        <v>59</v>
      </c>
      <c r="S1626" t="s">
        <v>8219</v>
      </c>
      <c r="T1626">
        <v>15000</v>
      </c>
    </row>
    <row r="1627" spans="1:20" x14ac:dyDescent="0.3">
      <c r="A1627" t="s">
        <v>8219</v>
      </c>
      <c r="B1627">
        <v>113</v>
      </c>
      <c r="S1627" t="s">
        <v>8219</v>
      </c>
      <c r="T1627">
        <v>4000</v>
      </c>
    </row>
    <row r="1628" spans="1:20" x14ac:dyDescent="0.3">
      <c r="A1628" t="s">
        <v>8219</v>
      </c>
      <c r="B1628">
        <v>84</v>
      </c>
      <c r="S1628" t="s">
        <v>8219</v>
      </c>
      <c r="T1628">
        <v>2500</v>
      </c>
    </row>
    <row r="1629" spans="1:20" x14ac:dyDescent="0.3">
      <c r="A1629" t="s">
        <v>8219</v>
      </c>
      <c r="B1629">
        <v>74</v>
      </c>
      <c r="S1629" t="s">
        <v>8219</v>
      </c>
      <c r="T1629">
        <v>3100</v>
      </c>
    </row>
    <row r="1630" spans="1:20" x14ac:dyDescent="0.3">
      <c r="A1630" t="s">
        <v>8219</v>
      </c>
      <c r="B1630">
        <v>216</v>
      </c>
      <c r="S1630" t="s">
        <v>8219</v>
      </c>
      <c r="T1630">
        <v>30000</v>
      </c>
    </row>
    <row r="1631" spans="1:20" x14ac:dyDescent="0.3">
      <c r="A1631" t="s">
        <v>8219</v>
      </c>
      <c r="B1631">
        <v>39</v>
      </c>
      <c r="S1631" t="s">
        <v>8219</v>
      </c>
      <c r="T1631">
        <v>2000</v>
      </c>
    </row>
    <row r="1632" spans="1:20" x14ac:dyDescent="0.3">
      <c r="A1632" t="s">
        <v>8219</v>
      </c>
      <c r="B1632">
        <v>21</v>
      </c>
      <c r="S1632" t="s">
        <v>8219</v>
      </c>
      <c r="T1632">
        <v>1200</v>
      </c>
    </row>
    <row r="1633" spans="1:20" x14ac:dyDescent="0.3">
      <c r="A1633" t="s">
        <v>8219</v>
      </c>
      <c r="B1633">
        <v>30</v>
      </c>
      <c r="S1633" t="s">
        <v>8219</v>
      </c>
      <c r="T1633">
        <v>1200</v>
      </c>
    </row>
    <row r="1634" spans="1:20" x14ac:dyDescent="0.3">
      <c r="A1634" t="s">
        <v>8219</v>
      </c>
      <c r="B1634">
        <v>37</v>
      </c>
      <c r="S1634" t="s">
        <v>8219</v>
      </c>
      <c r="T1634">
        <v>7000</v>
      </c>
    </row>
    <row r="1635" spans="1:20" x14ac:dyDescent="0.3">
      <c r="A1635" t="s">
        <v>8219</v>
      </c>
      <c r="B1635">
        <v>202</v>
      </c>
      <c r="S1635" t="s">
        <v>8219</v>
      </c>
      <c r="T1635">
        <v>20000</v>
      </c>
    </row>
    <row r="1636" spans="1:20" x14ac:dyDescent="0.3">
      <c r="A1636" t="s">
        <v>8219</v>
      </c>
      <c r="B1636">
        <v>37</v>
      </c>
      <c r="S1636" t="s">
        <v>8219</v>
      </c>
      <c r="T1636">
        <v>2600</v>
      </c>
    </row>
    <row r="1637" spans="1:20" x14ac:dyDescent="0.3">
      <c r="A1637" t="s">
        <v>8219</v>
      </c>
      <c r="B1637">
        <v>28</v>
      </c>
      <c r="S1637" t="s">
        <v>8219</v>
      </c>
      <c r="T1637">
        <v>1000</v>
      </c>
    </row>
    <row r="1638" spans="1:20" x14ac:dyDescent="0.3">
      <c r="A1638" t="s">
        <v>8219</v>
      </c>
      <c r="B1638">
        <v>26</v>
      </c>
      <c r="S1638" t="s">
        <v>8219</v>
      </c>
      <c r="T1638">
        <v>1000</v>
      </c>
    </row>
    <row r="1639" spans="1:20" x14ac:dyDescent="0.3">
      <c r="A1639" t="s">
        <v>8219</v>
      </c>
      <c r="B1639">
        <v>61</v>
      </c>
      <c r="S1639" t="s">
        <v>8219</v>
      </c>
      <c r="T1639">
        <v>5000</v>
      </c>
    </row>
    <row r="1640" spans="1:20" x14ac:dyDescent="0.3">
      <c r="A1640" t="s">
        <v>8219</v>
      </c>
      <c r="B1640">
        <v>115</v>
      </c>
      <c r="S1640" t="s">
        <v>8219</v>
      </c>
      <c r="T1640">
        <v>4000</v>
      </c>
    </row>
    <row r="1641" spans="1:20" x14ac:dyDescent="0.3">
      <c r="A1641" t="s">
        <v>8219</v>
      </c>
      <c r="B1641">
        <v>181</v>
      </c>
      <c r="S1641" t="s">
        <v>8219</v>
      </c>
      <c r="T1641">
        <v>15000</v>
      </c>
    </row>
    <row r="1642" spans="1:20" x14ac:dyDescent="0.3">
      <c r="A1642" t="s">
        <v>8219</v>
      </c>
      <c r="B1642">
        <v>110</v>
      </c>
      <c r="S1642" t="s">
        <v>8219</v>
      </c>
      <c r="T1642">
        <v>20000</v>
      </c>
    </row>
    <row r="1643" spans="1:20" x14ac:dyDescent="0.3">
      <c r="A1643" t="s">
        <v>8219</v>
      </c>
      <c r="B1643">
        <v>269</v>
      </c>
      <c r="S1643" t="s">
        <v>8219</v>
      </c>
      <c r="T1643">
        <v>35000</v>
      </c>
    </row>
    <row r="1644" spans="1:20" x14ac:dyDescent="0.3">
      <c r="A1644" t="s">
        <v>8219</v>
      </c>
      <c r="B1644">
        <v>79</v>
      </c>
      <c r="S1644" t="s">
        <v>8219</v>
      </c>
      <c r="T1644">
        <v>2800</v>
      </c>
    </row>
    <row r="1645" spans="1:20" x14ac:dyDescent="0.3">
      <c r="A1645" t="s">
        <v>8219</v>
      </c>
      <c r="B1645">
        <v>104</v>
      </c>
      <c r="S1645" t="s">
        <v>8219</v>
      </c>
      <c r="T1645">
        <v>5862</v>
      </c>
    </row>
    <row r="1646" spans="1:20" x14ac:dyDescent="0.3">
      <c r="A1646" t="s">
        <v>8219</v>
      </c>
      <c r="B1646">
        <v>34</v>
      </c>
      <c r="S1646" t="s">
        <v>8219</v>
      </c>
      <c r="T1646">
        <v>3000</v>
      </c>
    </row>
    <row r="1647" spans="1:20" x14ac:dyDescent="0.3">
      <c r="A1647" t="s">
        <v>8219</v>
      </c>
      <c r="B1647">
        <v>167</v>
      </c>
      <c r="S1647" t="s">
        <v>8219</v>
      </c>
      <c r="T1647">
        <v>8500</v>
      </c>
    </row>
    <row r="1648" spans="1:20" x14ac:dyDescent="0.3">
      <c r="A1648" t="s">
        <v>8219</v>
      </c>
      <c r="B1648">
        <v>183</v>
      </c>
      <c r="S1648" t="s">
        <v>8219</v>
      </c>
      <c r="T1648">
        <v>10000</v>
      </c>
    </row>
    <row r="1649" spans="1:20" x14ac:dyDescent="0.3">
      <c r="A1649" t="s">
        <v>8219</v>
      </c>
      <c r="B1649">
        <v>71</v>
      </c>
      <c r="S1649" t="s">
        <v>8219</v>
      </c>
      <c r="T1649">
        <v>8000</v>
      </c>
    </row>
    <row r="1650" spans="1:20" x14ac:dyDescent="0.3">
      <c r="A1650" t="s">
        <v>8219</v>
      </c>
      <c r="B1650">
        <v>69</v>
      </c>
      <c r="S1650" t="s">
        <v>8219</v>
      </c>
      <c r="T1650">
        <v>1600</v>
      </c>
    </row>
    <row r="1651" spans="1:20" x14ac:dyDescent="0.3">
      <c r="A1651" t="s">
        <v>8219</v>
      </c>
      <c r="B1651">
        <v>270</v>
      </c>
      <c r="S1651" t="s">
        <v>8219</v>
      </c>
      <c r="T1651">
        <v>21000</v>
      </c>
    </row>
    <row r="1652" spans="1:20" x14ac:dyDescent="0.3">
      <c r="A1652" t="s">
        <v>8219</v>
      </c>
      <c r="B1652">
        <v>193</v>
      </c>
      <c r="S1652" t="s">
        <v>8219</v>
      </c>
      <c r="T1652">
        <v>10000</v>
      </c>
    </row>
    <row r="1653" spans="1:20" x14ac:dyDescent="0.3">
      <c r="A1653" t="s">
        <v>8219</v>
      </c>
      <c r="B1653">
        <v>57</v>
      </c>
      <c r="S1653" t="s">
        <v>8219</v>
      </c>
      <c r="T1653">
        <v>2500</v>
      </c>
    </row>
    <row r="1654" spans="1:20" x14ac:dyDescent="0.3">
      <c r="A1654" t="s">
        <v>8219</v>
      </c>
      <c r="B1654">
        <v>200</v>
      </c>
      <c r="S1654" t="s">
        <v>8219</v>
      </c>
      <c r="T1654">
        <v>12000</v>
      </c>
    </row>
    <row r="1655" spans="1:20" x14ac:dyDescent="0.3">
      <c r="A1655" t="s">
        <v>8219</v>
      </c>
      <c r="B1655">
        <v>88</v>
      </c>
      <c r="S1655" t="s">
        <v>8219</v>
      </c>
      <c r="T1655">
        <v>5500</v>
      </c>
    </row>
    <row r="1656" spans="1:20" x14ac:dyDescent="0.3">
      <c r="A1656" t="s">
        <v>8219</v>
      </c>
      <c r="B1656">
        <v>213</v>
      </c>
      <c r="S1656" t="s">
        <v>8219</v>
      </c>
      <c r="T1656">
        <v>25000</v>
      </c>
    </row>
    <row r="1657" spans="1:20" x14ac:dyDescent="0.3">
      <c r="A1657" t="s">
        <v>8219</v>
      </c>
      <c r="B1657">
        <v>20</v>
      </c>
      <c r="S1657" t="s">
        <v>8219</v>
      </c>
      <c r="T1657">
        <v>1500</v>
      </c>
    </row>
    <row r="1658" spans="1:20" x14ac:dyDescent="0.3">
      <c r="A1658" t="s">
        <v>8219</v>
      </c>
      <c r="B1658">
        <v>50</v>
      </c>
      <c r="S1658" t="s">
        <v>8219</v>
      </c>
      <c r="T1658">
        <v>2250</v>
      </c>
    </row>
    <row r="1659" spans="1:20" x14ac:dyDescent="0.3">
      <c r="A1659" t="s">
        <v>8219</v>
      </c>
      <c r="B1659">
        <v>115</v>
      </c>
      <c r="S1659" t="s">
        <v>8219</v>
      </c>
      <c r="T1659">
        <v>20000</v>
      </c>
    </row>
    <row r="1660" spans="1:20" x14ac:dyDescent="0.3">
      <c r="A1660" t="s">
        <v>8219</v>
      </c>
      <c r="B1660">
        <v>186</v>
      </c>
      <c r="S1660" t="s">
        <v>8219</v>
      </c>
      <c r="T1660">
        <v>13000</v>
      </c>
    </row>
    <row r="1661" spans="1:20" x14ac:dyDescent="0.3">
      <c r="A1661" t="s">
        <v>8219</v>
      </c>
      <c r="B1661">
        <v>18</v>
      </c>
      <c r="S1661" t="s">
        <v>8219</v>
      </c>
      <c r="T1661">
        <v>300</v>
      </c>
    </row>
    <row r="1662" spans="1:20" x14ac:dyDescent="0.3">
      <c r="A1662" t="s">
        <v>8219</v>
      </c>
      <c r="B1662">
        <v>176</v>
      </c>
      <c r="S1662" t="s">
        <v>8219</v>
      </c>
      <c r="T1662">
        <v>10000</v>
      </c>
    </row>
    <row r="1663" spans="1:20" x14ac:dyDescent="0.3">
      <c r="A1663" t="s">
        <v>8219</v>
      </c>
      <c r="B1663">
        <v>41</v>
      </c>
      <c r="S1663" t="s">
        <v>8219</v>
      </c>
      <c r="T1663">
        <v>2000</v>
      </c>
    </row>
    <row r="1664" spans="1:20" x14ac:dyDescent="0.3">
      <c r="A1664" t="s">
        <v>8219</v>
      </c>
      <c r="B1664">
        <v>75</v>
      </c>
      <c r="S1664" t="s">
        <v>8219</v>
      </c>
      <c r="T1664">
        <v>7000</v>
      </c>
    </row>
    <row r="1665" spans="1:20" x14ac:dyDescent="0.3">
      <c r="A1665" t="s">
        <v>8219</v>
      </c>
      <c r="B1665">
        <v>97</v>
      </c>
      <c r="S1665" t="s">
        <v>8219</v>
      </c>
      <c r="T1665">
        <v>23000</v>
      </c>
    </row>
    <row r="1666" spans="1:20" x14ac:dyDescent="0.3">
      <c r="A1666" t="s">
        <v>8219</v>
      </c>
      <c r="B1666">
        <v>73</v>
      </c>
      <c r="S1666" t="s">
        <v>8219</v>
      </c>
      <c r="T1666">
        <v>5000</v>
      </c>
    </row>
    <row r="1667" spans="1:20" x14ac:dyDescent="0.3">
      <c r="A1667" t="s">
        <v>8219</v>
      </c>
      <c r="B1667">
        <v>49</v>
      </c>
      <c r="S1667" t="s">
        <v>8219</v>
      </c>
      <c r="T1667">
        <v>3300</v>
      </c>
    </row>
    <row r="1668" spans="1:20" x14ac:dyDescent="0.3">
      <c r="A1668" t="s">
        <v>8219</v>
      </c>
      <c r="B1668">
        <v>134</v>
      </c>
      <c r="S1668" t="s">
        <v>8219</v>
      </c>
      <c r="T1668">
        <v>12200</v>
      </c>
    </row>
    <row r="1669" spans="1:20" x14ac:dyDescent="0.3">
      <c r="A1669" t="s">
        <v>8219</v>
      </c>
      <c r="B1669">
        <v>68</v>
      </c>
      <c r="S1669" t="s">
        <v>8219</v>
      </c>
      <c r="T1669">
        <v>2500</v>
      </c>
    </row>
    <row r="1670" spans="1:20" x14ac:dyDescent="0.3">
      <c r="A1670" t="s">
        <v>8219</v>
      </c>
      <c r="B1670">
        <v>49</v>
      </c>
      <c r="S1670" t="s">
        <v>8219</v>
      </c>
      <c r="T1670">
        <v>2500</v>
      </c>
    </row>
    <row r="1671" spans="1:20" x14ac:dyDescent="0.3">
      <c r="A1671" t="s">
        <v>8219</v>
      </c>
      <c r="B1671">
        <v>63</v>
      </c>
      <c r="S1671" t="s">
        <v>8219</v>
      </c>
      <c r="T1671">
        <v>2700</v>
      </c>
    </row>
    <row r="1672" spans="1:20" x14ac:dyDescent="0.3">
      <c r="A1672" t="s">
        <v>8219</v>
      </c>
      <c r="B1672">
        <v>163</v>
      </c>
      <c r="S1672" t="s">
        <v>8219</v>
      </c>
      <c r="T1672">
        <v>6000</v>
      </c>
    </row>
    <row r="1673" spans="1:20" x14ac:dyDescent="0.3">
      <c r="A1673" t="s">
        <v>8219</v>
      </c>
      <c r="B1673">
        <v>288</v>
      </c>
      <c r="S1673" t="s">
        <v>8219</v>
      </c>
      <c r="T1673">
        <v>15000</v>
      </c>
    </row>
    <row r="1674" spans="1:20" x14ac:dyDescent="0.3">
      <c r="A1674" t="s">
        <v>8219</v>
      </c>
      <c r="B1674">
        <v>42</v>
      </c>
      <c r="S1674" t="s">
        <v>8219</v>
      </c>
      <c r="T1674">
        <v>2000</v>
      </c>
    </row>
    <row r="1675" spans="1:20" x14ac:dyDescent="0.3">
      <c r="A1675" t="s">
        <v>8219</v>
      </c>
      <c r="B1675">
        <v>70</v>
      </c>
      <c r="S1675" t="s">
        <v>8219</v>
      </c>
      <c r="T1675">
        <v>8000</v>
      </c>
    </row>
    <row r="1676" spans="1:20" x14ac:dyDescent="0.3">
      <c r="A1676" t="s">
        <v>8219</v>
      </c>
      <c r="B1676">
        <v>30</v>
      </c>
      <c r="S1676" t="s">
        <v>8219</v>
      </c>
      <c r="T1676">
        <v>1800</v>
      </c>
    </row>
    <row r="1677" spans="1:20" x14ac:dyDescent="0.3">
      <c r="A1677" t="s">
        <v>8219</v>
      </c>
      <c r="B1677">
        <v>51</v>
      </c>
      <c r="S1677" t="s">
        <v>8219</v>
      </c>
      <c r="T1677">
        <v>1500</v>
      </c>
    </row>
    <row r="1678" spans="1:20" x14ac:dyDescent="0.3">
      <c r="A1678" t="s">
        <v>8219</v>
      </c>
      <c r="B1678">
        <v>145</v>
      </c>
      <c r="S1678" t="s">
        <v>8219</v>
      </c>
      <c r="T1678">
        <v>10000</v>
      </c>
    </row>
    <row r="1679" spans="1:20" x14ac:dyDescent="0.3">
      <c r="A1679" t="s">
        <v>8219</v>
      </c>
      <c r="B1679">
        <v>21</v>
      </c>
      <c r="S1679" t="s">
        <v>8219</v>
      </c>
      <c r="T1679">
        <v>4000</v>
      </c>
    </row>
    <row r="1680" spans="1:20" x14ac:dyDescent="0.3">
      <c r="A1680" t="s">
        <v>8219</v>
      </c>
      <c r="B1680">
        <v>286</v>
      </c>
      <c r="S1680" t="s">
        <v>8219</v>
      </c>
      <c r="T1680">
        <v>15500</v>
      </c>
    </row>
    <row r="1681" spans="1:20" x14ac:dyDescent="0.3">
      <c r="A1681" t="s">
        <v>8219</v>
      </c>
      <c r="B1681">
        <v>12</v>
      </c>
      <c r="S1681" t="s">
        <v>8219</v>
      </c>
      <c r="T1681">
        <v>1800</v>
      </c>
    </row>
    <row r="1682" spans="1:20" x14ac:dyDescent="0.3">
      <c r="A1682" t="s">
        <v>8219</v>
      </c>
      <c r="B1682">
        <v>100</v>
      </c>
      <c r="S1682" t="s">
        <v>8219</v>
      </c>
      <c r="T1682">
        <v>4500</v>
      </c>
    </row>
    <row r="1683" spans="1:20" x14ac:dyDescent="0.3">
      <c r="A1683" t="s">
        <v>8219</v>
      </c>
      <c r="B1683">
        <v>100</v>
      </c>
      <c r="S1683" t="s">
        <v>8219</v>
      </c>
      <c r="T1683">
        <v>5000</v>
      </c>
    </row>
    <row r="1684" spans="1:20" x14ac:dyDescent="0.3">
      <c r="A1684" t="s">
        <v>8219</v>
      </c>
      <c r="B1684">
        <v>34</v>
      </c>
      <c r="S1684" t="s">
        <v>8219</v>
      </c>
      <c r="T1684">
        <v>2500</v>
      </c>
    </row>
    <row r="1685" spans="1:20" x14ac:dyDescent="0.3">
      <c r="A1685" t="s">
        <v>8219</v>
      </c>
      <c r="B1685">
        <v>63</v>
      </c>
      <c r="S1685" t="s">
        <v>8219</v>
      </c>
      <c r="T1685">
        <v>5800</v>
      </c>
    </row>
    <row r="1686" spans="1:20" x14ac:dyDescent="0.3">
      <c r="A1686" t="s">
        <v>8219</v>
      </c>
      <c r="B1686">
        <v>30</v>
      </c>
      <c r="S1686" t="s">
        <v>8219</v>
      </c>
      <c r="T1686">
        <v>2000</v>
      </c>
    </row>
    <row r="1687" spans="1:20" x14ac:dyDescent="0.3">
      <c r="A1687" t="s">
        <v>8219</v>
      </c>
      <c r="B1687">
        <v>47</v>
      </c>
      <c r="S1687" t="s">
        <v>8219</v>
      </c>
      <c r="T1687">
        <v>5000</v>
      </c>
    </row>
    <row r="1688" spans="1:20" x14ac:dyDescent="0.3">
      <c r="A1688" t="s">
        <v>8219</v>
      </c>
      <c r="B1688">
        <v>237</v>
      </c>
      <c r="S1688" t="s">
        <v>8219</v>
      </c>
      <c r="T1688">
        <v>31000</v>
      </c>
    </row>
    <row r="1689" spans="1:20" x14ac:dyDescent="0.3">
      <c r="A1689" t="s">
        <v>8219</v>
      </c>
      <c r="B1689">
        <v>47</v>
      </c>
      <c r="S1689" t="s">
        <v>8219</v>
      </c>
      <c r="T1689">
        <v>800</v>
      </c>
    </row>
    <row r="1690" spans="1:20" x14ac:dyDescent="0.3">
      <c r="A1690" t="s">
        <v>8219</v>
      </c>
      <c r="B1690">
        <v>15</v>
      </c>
      <c r="S1690" t="s">
        <v>8219</v>
      </c>
      <c r="T1690">
        <v>3000</v>
      </c>
    </row>
    <row r="1691" spans="1:20" x14ac:dyDescent="0.3">
      <c r="A1691" t="s">
        <v>8219</v>
      </c>
      <c r="B1691">
        <v>81</v>
      </c>
      <c r="S1691" t="s">
        <v>8219</v>
      </c>
      <c r="T1691">
        <v>4999</v>
      </c>
    </row>
    <row r="1692" spans="1:20" x14ac:dyDescent="0.3">
      <c r="A1692" t="s">
        <v>8219</v>
      </c>
      <c r="B1692">
        <v>122</v>
      </c>
      <c r="S1692" t="s">
        <v>8219</v>
      </c>
      <c r="T1692">
        <v>15000</v>
      </c>
    </row>
    <row r="1693" spans="1:20" x14ac:dyDescent="0.3">
      <c r="A1693" t="s">
        <v>8219</v>
      </c>
      <c r="B1693">
        <v>34</v>
      </c>
      <c r="S1693" t="s">
        <v>8219</v>
      </c>
      <c r="T1693">
        <v>2500</v>
      </c>
    </row>
    <row r="1694" spans="1:20" x14ac:dyDescent="0.3">
      <c r="A1694" t="s">
        <v>8219</v>
      </c>
      <c r="B1694">
        <v>207</v>
      </c>
      <c r="S1694" t="s">
        <v>8219</v>
      </c>
      <c r="T1694">
        <v>10000</v>
      </c>
    </row>
    <row r="1695" spans="1:20" x14ac:dyDescent="0.3">
      <c r="A1695" t="s">
        <v>8219</v>
      </c>
      <c r="B1695">
        <v>25</v>
      </c>
      <c r="S1695" t="s">
        <v>8219</v>
      </c>
      <c r="T1695">
        <v>500</v>
      </c>
    </row>
    <row r="1696" spans="1:20" x14ac:dyDescent="0.3">
      <c r="A1696" t="s">
        <v>8219</v>
      </c>
      <c r="B1696">
        <v>72</v>
      </c>
      <c r="S1696" t="s">
        <v>8219</v>
      </c>
      <c r="T1696">
        <v>2000</v>
      </c>
    </row>
    <row r="1697" spans="1:20" x14ac:dyDescent="0.3">
      <c r="A1697" t="s">
        <v>8219</v>
      </c>
      <c r="B1697">
        <v>14</v>
      </c>
      <c r="S1697" t="s">
        <v>8219</v>
      </c>
      <c r="T1697">
        <v>500</v>
      </c>
    </row>
    <row r="1698" spans="1:20" x14ac:dyDescent="0.3">
      <c r="A1698" t="s">
        <v>8219</v>
      </c>
      <c r="B1698">
        <v>15</v>
      </c>
      <c r="S1698" t="s">
        <v>8219</v>
      </c>
      <c r="T1698">
        <v>101</v>
      </c>
    </row>
    <row r="1699" spans="1:20" x14ac:dyDescent="0.3">
      <c r="A1699" t="s">
        <v>8219</v>
      </c>
      <c r="B1699">
        <v>91</v>
      </c>
      <c r="S1699" t="s">
        <v>8219</v>
      </c>
      <c r="T1699">
        <v>4500</v>
      </c>
    </row>
    <row r="1700" spans="1:20" x14ac:dyDescent="0.3">
      <c r="A1700" t="s">
        <v>8219</v>
      </c>
      <c r="B1700">
        <v>24</v>
      </c>
      <c r="S1700" t="s">
        <v>8219</v>
      </c>
      <c r="T1700">
        <v>600</v>
      </c>
    </row>
    <row r="1701" spans="1:20" x14ac:dyDescent="0.3">
      <c r="A1701" t="s">
        <v>8219</v>
      </c>
      <c r="B1701">
        <v>27</v>
      </c>
      <c r="S1701" t="s">
        <v>8219</v>
      </c>
      <c r="T1701">
        <v>700</v>
      </c>
    </row>
    <row r="1702" spans="1:20" x14ac:dyDescent="0.3">
      <c r="A1702" t="s">
        <v>8219</v>
      </c>
      <c r="B1702">
        <v>47</v>
      </c>
      <c r="S1702" t="s">
        <v>8219</v>
      </c>
      <c r="T1702">
        <v>1500</v>
      </c>
    </row>
    <row r="1703" spans="1:20" x14ac:dyDescent="0.3">
      <c r="A1703" t="s">
        <v>8219</v>
      </c>
      <c r="B1703">
        <v>44</v>
      </c>
      <c r="S1703" t="s">
        <v>8219</v>
      </c>
      <c r="T1703">
        <v>5500</v>
      </c>
    </row>
    <row r="1704" spans="1:20" x14ac:dyDescent="0.3">
      <c r="A1704" t="s">
        <v>8219</v>
      </c>
      <c r="B1704">
        <v>72</v>
      </c>
      <c r="S1704" t="s">
        <v>8219</v>
      </c>
      <c r="T1704">
        <v>10000</v>
      </c>
    </row>
    <row r="1705" spans="1:20" x14ac:dyDescent="0.3">
      <c r="A1705" t="s">
        <v>8219</v>
      </c>
      <c r="B1705">
        <v>63</v>
      </c>
      <c r="S1705" t="s">
        <v>8219</v>
      </c>
      <c r="T1705">
        <v>3000</v>
      </c>
    </row>
    <row r="1706" spans="1:20" x14ac:dyDescent="0.3">
      <c r="A1706" t="s">
        <v>8219</v>
      </c>
      <c r="B1706">
        <v>88</v>
      </c>
      <c r="S1706" t="s">
        <v>8219</v>
      </c>
      <c r="T1706">
        <v>3000</v>
      </c>
    </row>
    <row r="1707" spans="1:20" x14ac:dyDescent="0.3">
      <c r="A1707" t="s">
        <v>8219</v>
      </c>
      <c r="B1707">
        <v>70</v>
      </c>
      <c r="S1707" t="s">
        <v>8219</v>
      </c>
      <c r="T1707">
        <v>3000</v>
      </c>
    </row>
    <row r="1708" spans="1:20" x14ac:dyDescent="0.3">
      <c r="A1708" t="s">
        <v>8219</v>
      </c>
      <c r="B1708">
        <v>50</v>
      </c>
      <c r="S1708" t="s">
        <v>8219</v>
      </c>
      <c r="T1708">
        <v>8400</v>
      </c>
    </row>
    <row r="1709" spans="1:20" x14ac:dyDescent="0.3">
      <c r="A1709" t="s">
        <v>8219</v>
      </c>
      <c r="B1709">
        <v>35</v>
      </c>
      <c r="S1709" t="s">
        <v>8219</v>
      </c>
      <c r="T1709">
        <v>1800</v>
      </c>
    </row>
    <row r="1710" spans="1:20" x14ac:dyDescent="0.3">
      <c r="A1710" t="s">
        <v>8219</v>
      </c>
      <c r="B1710">
        <v>175</v>
      </c>
      <c r="S1710" t="s">
        <v>8219</v>
      </c>
      <c r="T1710">
        <v>15000</v>
      </c>
    </row>
    <row r="1711" spans="1:20" x14ac:dyDescent="0.3">
      <c r="A1711" t="s">
        <v>8219</v>
      </c>
      <c r="B1711">
        <v>20</v>
      </c>
      <c r="S1711" t="s">
        <v>8219</v>
      </c>
      <c r="T1711">
        <v>4000</v>
      </c>
    </row>
    <row r="1712" spans="1:20" x14ac:dyDescent="0.3">
      <c r="A1712" t="s">
        <v>8219</v>
      </c>
      <c r="B1712">
        <v>54</v>
      </c>
      <c r="S1712" t="s">
        <v>8219</v>
      </c>
      <c r="T1712">
        <v>1500</v>
      </c>
    </row>
    <row r="1713" spans="1:20" x14ac:dyDescent="0.3">
      <c r="A1713" t="s">
        <v>8219</v>
      </c>
      <c r="B1713">
        <v>20</v>
      </c>
      <c r="S1713" t="s">
        <v>8219</v>
      </c>
      <c r="T1713">
        <v>1000</v>
      </c>
    </row>
    <row r="1714" spans="1:20" x14ac:dyDescent="0.3">
      <c r="A1714" t="s">
        <v>8219</v>
      </c>
      <c r="B1714">
        <v>57</v>
      </c>
      <c r="S1714" t="s">
        <v>8219</v>
      </c>
      <c r="T1714">
        <v>3500</v>
      </c>
    </row>
    <row r="1715" spans="1:20" x14ac:dyDescent="0.3">
      <c r="A1715" t="s">
        <v>8219</v>
      </c>
      <c r="B1715">
        <v>31</v>
      </c>
      <c r="S1715" t="s">
        <v>8219</v>
      </c>
      <c r="T1715">
        <v>350</v>
      </c>
    </row>
    <row r="1716" spans="1:20" x14ac:dyDescent="0.3">
      <c r="A1716" t="s">
        <v>8219</v>
      </c>
      <c r="B1716">
        <v>31</v>
      </c>
      <c r="S1716" t="s">
        <v>8219</v>
      </c>
      <c r="T1716">
        <v>6500</v>
      </c>
    </row>
    <row r="1717" spans="1:20" x14ac:dyDescent="0.3">
      <c r="A1717" t="s">
        <v>8219</v>
      </c>
      <c r="B1717">
        <v>45</v>
      </c>
      <c r="S1717" t="s">
        <v>8219</v>
      </c>
      <c r="T1717">
        <v>2500</v>
      </c>
    </row>
    <row r="1718" spans="1:20" x14ac:dyDescent="0.3">
      <c r="A1718" t="s">
        <v>8219</v>
      </c>
      <c r="B1718">
        <v>41</v>
      </c>
      <c r="S1718" t="s">
        <v>8219</v>
      </c>
      <c r="T1718">
        <v>2500</v>
      </c>
    </row>
    <row r="1719" spans="1:20" x14ac:dyDescent="0.3">
      <c r="A1719" t="s">
        <v>8219</v>
      </c>
      <c r="B1719">
        <v>29</v>
      </c>
      <c r="S1719" t="s">
        <v>8219</v>
      </c>
      <c r="T1719">
        <v>2000</v>
      </c>
    </row>
    <row r="1720" spans="1:20" x14ac:dyDescent="0.3">
      <c r="A1720" t="s">
        <v>8219</v>
      </c>
      <c r="B1720">
        <v>58</v>
      </c>
      <c r="S1720" t="s">
        <v>8219</v>
      </c>
      <c r="T1720">
        <v>800</v>
      </c>
    </row>
    <row r="1721" spans="1:20" x14ac:dyDescent="0.3">
      <c r="A1721" t="s">
        <v>8219</v>
      </c>
      <c r="B1721">
        <v>89</v>
      </c>
      <c r="S1721" t="s">
        <v>8219</v>
      </c>
      <c r="T1721">
        <v>4000</v>
      </c>
    </row>
    <row r="1722" spans="1:20" x14ac:dyDescent="0.3">
      <c r="A1722" t="s">
        <v>8219</v>
      </c>
      <c r="B1722">
        <v>125</v>
      </c>
      <c r="S1722" t="s">
        <v>8219</v>
      </c>
      <c r="T1722">
        <v>11737</v>
      </c>
    </row>
    <row r="1723" spans="1:20" x14ac:dyDescent="0.3">
      <c r="A1723" t="s">
        <v>8219</v>
      </c>
      <c r="B1723">
        <v>18</v>
      </c>
      <c r="S1723" t="s">
        <v>8219</v>
      </c>
      <c r="T1723">
        <v>1050</v>
      </c>
    </row>
    <row r="1724" spans="1:20" x14ac:dyDescent="0.3">
      <c r="A1724" t="s">
        <v>8219</v>
      </c>
      <c r="B1724">
        <v>32</v>
      </c>
      <c r="S1724" t="s">
        <v>8219</v>
      </c>
      <c r="T1724">
        <v>2000</v>
      </c>
    </row>
    <row r="1725" spans="1:20" x14ac:dyDescent="0.3">
      <c r="A1725" t="s">
        <v>8219</v>
      </c>
      <c r="B1725">
        <v>16</v>
      </c>
      <c r="S1725" t="s">
        <v>8219</v>
      </c>
      <c r="T1725">
        <v>500</v>
      </c>
    </row>
    <row r="1726" spans="1:20" x14ac:dyDescent="0.3">
      <c r="A1726" t="s">
        <v>8219</v>
      </c>
      <c r="B1726">
        <v>38</v>
      </c>
      <c r="S1726" t="s">
        <v>8219</v>
      </c>
      <c r="T1726">
        <v>2500</v>
      </c>
    </row>
    <row r="1727" spans="1:20" x14ac:dyDescent="0.3">
      <c r="A1727" t="s">
        <v>8219</v>
      </c>
      <c r="B1727">
        <v>15</v>
      </c>
      <c r="S1727" t="s">
        <v>8219</v>
      </c>
      <c r="T1727">
        <v>500</v>
      </c>
    </row>
    <row r="1728" spans="1:20" x14ac:dyDescent="0.3">
      <c r="A1728" t="s">
        <v>8219</v>
      </c>
      <c r="B1728">
        <v>23</v>
      </c>
      <c r="S1728" t="s">
        <v>8219</v>
      </c>
      <c r="T1728">
        <v>3300</v>
      </c>
    </row>
    <row r="1729" spans="1:20" x14ac:dyDescent="0.3">
      <c r="A1729" t="s">
        <v>8219</v>
      </c>
      <c r="B1729">
        <v>49</v>
      </c>
      <c r="S1729" t="s">
        <v>8219</v>
      </c>
      <c r="T1729">
        <v>1000</v>
      </c>
    </row>
    <row r="1730" spans="1:20" x14ac:dyDescent="0.3">
      <c r="A1730" t="s">
        <v>8219</v>
      </c>
      <c r="B1730">
        <v>10</v>
      </c>
      <c r="S1730" t="s">
        <v>8219</v>
      </c>
      <c r="T1730">
        <v>1500</v>
      </c>
    </row>
    <row r="1731" spans="1:20" x14ac:dyDescent="0.3">
      <c r="A1731" t="s">
        <v>8219</v>
      </c>
      <c r="B1731">
        <v>15</v>
      </c>
      <c r="S1731" t="s">
        <v>8219</v>
      </c>
      <c r="T1731">
        <v>400</v>
      </c>
    </row>
    <row r="1732" spans="1:20" x14ac:dyDescent="0.3">
      <c r="A1732" t="s">
        <v>8219</v>
      </c>
      <c r="B1732">
        <v>57</v>
      </c>
      <c r="S1732" t="s">
        <v>8219</v>
      </c>
      <c r="T1732">
        <v>8000</v>
      </c>
    </row>
    <row r="1733" spans="1:20" x14ac:dyDescent="0.3">
      <c r="A1733" t="s">
        <v>8219</v>
      </c>
      <c r="B1733">
        <v>33</v>
      </c>
      <c r="S1733" t="s">
        <v>8219</v>
      </c>
      <c r="T1733">
        <v>800</v>
      </c>
    </row>
    <row r="1734" spans="1:20" x14ac:dyDescent="0.3">
      <c r="A1734" t="s">
        <v>8219</v>
      </c>
      <c r="B1734">
        <v>9</v>
      </c>
      <c r="S1734" t="s">
        <v>8219</v>
      </c>
      <c r="T1734">
        <v>1800</v>
      </c>
    </row>
    <row r="1735" spans="1:20" x14ac:dyDescent="0.3">
      <c r="A1735" t="s">
        <v>8219</v>
      </c>
      <c r="B1735">
        <v>26</v>
      </c>
      <c r="S1735" t="s">
        <v>8219</v>
      </c>
      <c r="T1735">
        <v>1000</v>
      </c>
    </row>
    <row r="1736" spans="1:20" x14ac:dyDescent="0.3">
      <c r="A1736" t="s">
        <v>8219</v>
      </c>
      <c r="B1736">
        <v>69</v>
      </c>
      <c r="S1736" t="s">
        <v>8219</v>
      </c>
      <c r="T1736">
        <v>1500</v>
      </c>
    </row>
    <row r="1737" spans="1:20" x14ac:dyDescent="0.3">
      <c r="A1737" t="s">
        <v>8219</v>
      </c>
      <c r="B1737">
        <v>65</v>
      </c>
      <c r="S1737" t="s">
        <v>8219</v>
      </c>
      <c r="T1737">
        <v>5000</v>
      </c>
    </row>
    <row r="1738" spans="1:20" x14ac:dyDescent="0.3">
      <c r="A1738" t="s">
        <v>8219</v>
      </c>
      <c r="B1738">
        <v>83</v>
      </c>
      <c r="S1738" t="s">
        <v>8219</v>
      </c>
      <c r="T1738">
        <v>6000</v>
      </c>
    </row>
    <row r="1739" spans="1:20" x14ac:dyDescent="0.3">
      <c r="A1739" t="s">
        <v>8219</v>
      </c>
      <c r="B1739">
        <v>111</v>
      </c>
      <c r="S1739" t="s">
        <v>8219</v>
      </c>
      <c r="T1739">
        <v>3500</v>
      </c>
    </row>
    <row r="1740" spans="1:20" x14ac:dyDescent="0.3">
      <c r="A1740" t="s">
        <v>8219</v>
      </c>
      <c r="B1740">
        <v>46</v>
      </c>
      <c r="S1740" t="s">
        <v>8219</v>
      </c>
      <c r="T1740">
        <v>3871</v>
      </c>
    </row>
    <row r="1741" spans="1:20" x14ac:dyDescent="0.3">
      <c r="A1741" t="s">
        <v>8219</v>
      </c>
      <c r="B1741">
        <v>63</v>
      </c>
      <c r="S1741" t="s">
        <v>8219</v>
      </c>
      <c r="T1741">
        <v>5000</v>
      </c>
    </row>
    <row r="1742" spans="1:20" x14ac:dyDescent="0.3">
      <c r="A1742" t="s">
        <v>8219</v>
      </c>
      <c r="B1742">
        <v>9</v>
      </c>
      <c r="S1742" t="s">
        <v>8219</v>
      </c>
      <c r="T1742">
        <v>250</v>
      </c>
    </row>
    <row r="1743" spans="1:20" x14ac:dyDescent="0.3">
      <c r="A1743" t="s">
        <v>8219</v>
      </c>
      <c r="B1743">
        <v>34</v>
      </c>
      <c r="S1743" t="s">
        <v>8219</v>
      </c>
      <c r="T1743">
        <v>2500</v>
      </c>
    </row>
    <row r="1744" spans="1:20" x14ac:dyDescent="0.3">
      <c r="A1744" t="s">
        <v>8219</v>
      </c>
      <c r="B1744">
        <v>112</v>
      </c>
      <c r="S1744" t="s">
        <v>8219</v>
      </c>
      <c r="T1744">
        <v>15000</v>
      </c>
    </row>
    <row r="1745" spans="1:20" x14ac:dyDescent="0.3">
      <c r="A1745" t="s">
        <v>8219</v>
      </c>
      <c r="B1745">
        <v>47</v>
      </c>
      <c r="S1745" t="s">
        <v>8219</v>
      </c>
      <c r="T1745">
        <v>8000</v>
      </c>
    </row>
    <row r="1746" spans="1:20" x14ac:dyDescent="0.3">
      <c r="A1746" t="s">
        <v>8219</v>
      </c>
      <c r="B1746">
        <v>38</v>
      </c>
      <c r="S1746" t="s">
        <v>8219</v>
      </c>
      <c r="T1746">
        <v>3000</v>
      </c>
    </row>
    <row r="1747" spans="1:20" x14ac:dyDescent="0.3">
      <c r="A1747" t="s">
        <v>8219</v>
      </c>
      <c r="B1747">
        <v>28</v>
      </c>
      <c r="S1747" t="s">
        <v>8219</v>
      </c>
      <c r="T1747">
        <v>3350</v>
      </c>
    </row>
    <row r="1748" spans="1:20" x14ac:dyDescent="0.3">
      <c r="A1748" t="s">
        <v>8219</v>
      </c>
      <c r="B1748">
        <v>78</v>
      </c>
      <c r="S1748" t="s">
        <v>8219</v>
      </c>
      <c r="T1748">
        <v>6000</v>
      </c>
    </row>
    <row r="1749" spans="1:20" x14ac:dyDescent="0.3">
      <c r="A1749" t="s">
        <v>8219</v>
      </c>
      <c r="B1749">
        <v>23</v>
      </c>
      <c r="S1749" t="s">
        <v>8219</v>
      </c>
      <c r="T1749">
        <v>700</v>
      </c>
    </row>
    <row r="1750" spans="1:20" x14ac:dyDescent="0.3">
      <c r="A1750" t="s">
        <v>8219</v>
      </c>
      <c r="B1750">
        <v>40</v>
      </c>
      <c r="S1750" t="s">
        <v>8219</v>
      </c>
      <c r="T1750">
        <v>4500</v>
      </c>
    </row>
    <row r="1751" spans="1:20" x14ac:dyDescent="0.3">
      <c r="A1751" t="s">
        <v>8219</v>
      </c>
      <c r="B1751">
        <v>13</v>
      </c>
      <c r="S1751" t="s">
        <v>8219</v>
      </c>
      <c r="T1751">
        <v>500</v>
      </c>
    </row>
    <row r="1752" spans="1:20" x14ac:dyDescent="0.3">
      <c r="A1752" t="s">
        <v>8219</v>
      </c>
      <c r="B1752">
        <v>18</v>
      </c>
      <c r="S1752" t="s">
        <v>8219</v>
      </c>
      <c r="T1752">
        <v>1500</v>
      </c>
    </row>
    <row r="1753" spans="1:20" x14ac:dyDescent="0.3">
      <c r="A1753" t="s">
        <v>8219</v>
      </c>
      <c r="B1753">
        <v>22</v>
      </c>
      <c r="S1753" t="s">
        <v>8219</v>
      </c>
      <c r="T1753">
        <v>2000</v>
      </c>
    </row>
    <row r="1754" spans="1:20" x14ac:dyDescent="0.3">
      <c r="A1754" t="s">
        <v>8219</v>
      </c>
      <c r="B1754">
        <v>79</v>
      </c>
      <c r="S1754" t="s">
        <v>8219</v>
      </c>
      <c r="T1754">
        <v>5500</v>
      </c>
    </row>
    <row r="1755" spans="1:20" x14ac:dyDescent="0.3">
      <c r="A1755" t="s">
        <v>8219</v>
      </c>
      <c r="B1755">
        <v>14</v>
      </c>
      <c r="S1755" t="s">
        <v>8219</v>
      </c>
      <c r="T1755">
        <v>1000</v>
      </c>
    </row>
    <row r="1756" spans="1:20" x14ac:dyDescent="0.3">
      <c r="A1756" t="s">
        <v>8219</v>
      </c>
      <c r="B1756">
        <v>51</v>
      </c>
      <c r="S1756" t="s">
        <v>8219</v>
      </c>
      <c r="T1756">
        <v>3500</v>
      </c>
    </row>
    <row r="1757" spans="1:20" x14ac:dyDescent="0.3">
      <c r="A1757" t="s">
        <v>8219</v>
      </c>
      <c r="B1757">
        <v>54</v>
      </c>
      <c r="S1757" t="s">
        <v>8219</v>
      </c>
      <c r="T1757">
        <v>5000</v>
      </c>
    </row>
    <row r="1758" spans="1:20" x14ac:dyDescent="0.3">
      <c r="A1758" t="s">
        <v>8219</v>
      </c>
      <c r="B1758">
        <v>70</v>
      </c>
      <c r="S1758" t="s">
        <v>8219</v>
      </c>
      <c r="T1758">
        <v>5000</v>
      </c>
    </row>
    <row r="1759" spans="1:20" x14ac:dyDescent="0.3">
      <c r="A1759" t="s">
        <v>8219</v>
      </c>
      <c r="B1759">
        <v>44</v>
      </c>
      <c r="S1759" t="s">
        <v>8219</v>
      </c>
      <c r="T1759">
        <v>500</v>
      </c>
    </row>
    <row r="1760" spans="1:20" x14ac:dyDescent="0.3">
      <c r="A1760" t="s">
        <v>8219</v>
      </c>
      <c r="B1760">
        <v>55</v>
      </c>
      <c r="S1760" t="s">
        <v>8219</v>
      </c>
      <c r="T1760">
        <v>3000</v>
      </c>
    </row>
    <row r="1761" spans="1:20" x14ac:dyDescent="0.3">
      <c r="A1761" t="s">
        <v>8219</v>
      </c>
      <c r="B1761">
        <v>15</v>
      </c>
      <c r="S1761" t="s">
        <v>8219</v>
      </c>
      <c r="T1761">
        <v>1750</v>
      </c>
    </row>
    <row r="1762" spans="1:20" x14ac:dyDescent="0.3">
      <c r="A1762" t="s">
        <v>8219</v>
      </c>
      <c r="B1762">
        <v>27</v>
      </c>
      <c r="S1762" t="s">
        <v>8219</v>
      </c>
      <c r="T1762">
        <v>1500</v>
      </c>
    </row>
    <row r="1763" spans="1:20" x14ac:dyDescent="0.3">
      <c r="A1763" t="s">
        <v>8219</v>
      </c>
      <c r="B1763">
        <v>21</v>
      </c>
      <c r="S1763" t="s">
        <v>8219</v>
      </c>
      <c r="T1763">
        <v>2000</v>
      </c>
    </row>
    <row r="1764" spans="1:20" x14ac:dyDescent="0.3">
      <c r="A1764" t="s">
        <v>8219</v>
      </c>
      <c r="B1764">
        <v>162</v>
      </c>
      <c r="S1764" t="s">
        <v>8219</v>
      </c>
      <c r="T1764">
        <v>10000</v>
      </c>
    </row>
    <row r="1765" spans="1:20" x14ac:dyDescent="0.3">
      <c r="A1765" t="s">
        <v>8219</v>
      </c>
      <c r="B1765">
        <v>23</v>
      </c>
      <c r="S1765" t="s">
        <v>8219</v>
      </c>
      <c r="T1765">
        <v>4000</v>
      </c>
    </row>
    <row r="1766" spans="1:20" x14ac:dyDescent="0.3">
      <c r="A1766" t="s">
        <v>8219</v>
      </c>
      <c r="B1766">
        <v>72</v>
      </c>
      <c r="S1766" t="s">
        <v>8219</v>
      </c>
      <c r="T1766">
        <v>9000</v>
      </c>
    </row>
    <row r="1767" spans="1:20" x14ac:dyDescent="0.3">
      <c r="A1767" t="s">
        <v>8219</v>
      </c>
      <c r="B1767">
        <v>68</v>
      </c>
      <c r="S1767" t="s">
        <v>8219</v>
      </c>
      <c r="T1767">
        <v>5000</v>
      </c>
    </row>
    <row r="1768" spans="1:20" x14ac:dyDescent="0.3">
      <c r="A1768" t="s">
        <v>8219</v>
      </c>
      <c r="B1768">
        <v>20</v>
      </c>
      <c r="S1768" t="s">
        <v>8219</v>
      </c>
      <c r="T1768">
        <v>500</v>
      </c>
    </row>
    <row r="1769" spans="1:20" x14ac:dyDescent="0.3">
      <c r="A1769" t="s">
        <v>8219</v>
      </c>
      <c r="B1769">
        <v>26</v>
      </c>
      <c r="S1769" t="s">
        <v>8219</v>
      </c>
      <c r="T1769">
        <v>7750</v>
      </c>
    </row>
    <row r="1770" spans="1:20" x14ac:dyDescent="0.3">
      <c r="A1770" t="s">
        <v>8219</v>
      </c>
      <c r="B1770">
        <v>72</v>
      </c>
      <c r="S1770" t="s">
        <v>8219</v>
      </c>
      <c r="T1770">
        <v>3000</v>
      </c>
    </row>
    <row r="1771" spans="1:20" x14ac:dyDescent="0.3">
      <c r="A1771" t="s">
        <v>8219</v>
      </c>
      <c r="B1771">
        <v>3</v>
      </c>
      <c r="S1771" t="s">
        <v>8219</v>
      </c>
      <c r="T1771">
        <v>2500</v>
      </c>
    </row>
    <row r="1772" spans="1:20" x14ac:dyDescent="0.3">
      <c r="A1772" t="s">
        <v>8219</v>
      </c>
      <c r="B1772">
        <v>18</v>
      </c>
      <c r="S1772" t="s">
        <v>8219</v>
      </c>
      <c r="T1772">
        <v>500</v>
      </c>
    </row>
    <row r="1773" spans="1:20" x14ac:dyDescent="0.3">
      <c r="A1773" t="s">
        <v>8219</v>
      </c>
      <c r="B1773">
        <v>30</v>
      </c>
      <c r="S1773" t="s">
        <v>8219</v>
      </c>
      <c r="T1773">
        <v>750</v>
      </c>
    </row>
    <row r="1774" spans="1:20" x14ac:dyDescent="0.3">
      <c r="A1774" t="s">
        <v>8219</v>
      </c>
      <c r="B1774">
        <v>23</v>
      </c>
      <c r="S1774" t="s">
        <v>8219</v>
      </c>
      <c r="T1774">
        <v>1000</v>
      </c>
    </row>
    <row r="1775" spans="1:20" x14ac:dyDescent="0.3">
      <c r="A1775" t="s">
        <v>8219</v>
      </c>
      <c r="B1775">
        <v>54</v>
      </c>
      <c r="S1775" t="s">
        <v>8219</v>
      </c>
      <c r="T1775">
        <v>5000</v>
      </c>
    </row>
    <row r="1776" spans="1:20" x14ac:dyDescent="0.3">
      <c r="A1776" t="s">
        <v>8219</v>
      </c>
      <c r="B1776">
        <v>26</v>
      </c>
      <c r="S1776" t="s">
        <v>8219</v>
      </c>
      <c r="T1776">
        <v>1500</v>
      </c>
    </row>
    <row r="1777" spans="1:20" x14ac:dyDescent="0.3">
      <c r="A1777" t="s">
        <v>8219</v>
      </c>
      <c r="B1777">
        <v>9</v>
      </c>
      <c r="S1777" t="s">
        <v>8219</v>
      </c>
      <c r="T1777">
        <v>200</v>
      </c>
    </row>
    <row r="1778" spans="1:20" x14ac:dyDescent="0.3">
      <c r="A1778" t="s">
        <v>8219</v>
      </c>
      <c r="B1778">
        <v>27</v>
      </c>
      <c r="S1778" t="s">
        <v>8219</v>
      </c>
      <c r="T1778">
        <v>1000</v>
      </c>
    </row>
    <row r="1779" spans="1:20" x14ac:dyDescent="0.3">
      <c r="A1779" t="s">
        <v>8219</v>
      </c>
      <c r="B1779">
        <v>30</v>
      </c>
      <c r="S1779" t="s">
        <v>8219</v>
      </c>
      <c r="T1779">
        <v>2000</v>
      </c>
    </row>
    <row r="1780" spans="1:20" x14ac:dyDescent="0.3">
      <c r="A1780" t="s">
        <v>8219</v>
      </c>
      <c r="B1780">
        <v>52</v>
      </c>
      <c r="S1780" t="s">
        <v>8219</v>
      </c>
      <c r="T1780">
        <v>3500</v>
      </c>
    </row>
    <row r="1781" spans="1:20" x14ac:dyDescent="0.3">
      <c r="A1781" t="s">
        <v>8219</v>
      </c>
      <c r="B1781">
        <v>17</v>
      </c>
      <c r="S1781" t="s">
        <v>8219</v>
      </c>
      <c r="T1781">
        <v>3000</v>
      </c>
    </row>
    <row r="1782" spans="1:20" x14ac:dyDescent="0.3">
      <c r="A1782" t="s">
        <v>8219</v>
      </c>
      <c r="B1782">
        <v>19</v>
      </c>
      <c r="S1782" t="s">
        <v>8219</v>
      </c>
      <c r="T1782">
        <v>8000</v>
      </c>
    </row>
    <row r="1783" spans="1:20" x14ac:dyDescent="0.3">
      <c r="A1783" t="s">
        <v>8219</v>
      </c>
      <c r="B1783">
        <v>77</v>
      </c>
      <c r="S1783" t="s">
        <v>8219</v>
      </c>
      <c r="T1783">
        <v>8000</v>
      </c>
    </row>
    <row r="1784" spans="1:20" x14ac:dyDescent="0.3">
      <c r="A1784" t="s">
        <v>8219</v>
      </c>
      <c r="B1784">
        <v>21</v>
      </c>
      <c r="S1784" t="s">
        <v>8219</v>
      </c>
      <c r="T1784">
        <v>550</v>
      </c>
    </row>
    <row r="1785" spans="1:20" x14ac:dyDescent="0.3">
      <c r="A1785" t="s">
        <v>8219</v>
      </c>
      <c r="B1785">
        <v>38</v>
      </c>
      <c r="S1785" t="s">
        <v>8219</v>
      </c>
      <c r="T1785">
        <v>2000</v>
      </c>
    </row>
    <row r="1786" spans="1:20" x14ac:dyDescent="0.3">
      <c r="A1786" t="s">
        <v>8219</v>
      </c>
      <c r="B1786">
        <v>28</v>
      </c>
      <c r="S1786" t="s">
        <v>8219</v>
      </c>
      <c r="T1786">
        <v>3000</v>
      </c>
    </row>
    <row r="1787" spans="1:20" x14ac:dyDescent="0.3">
      <c r="A1787" t="s">
        <v>8219</v>
      </c>
      <c r="B1787">
        <v>48</v>
      </c>
      <c r="S1787" t="s">
        <v>8219</v>
      </c>
      <c r="T1787">
        <v>4000</v>
      </c>
    </row>
    <row r="1788" spans="1:20" x14ac:dyDescent="0.3">
      <c r="A1788" t="s">
        <v>8219</v>
      </c>
      <c r="B1788">
        <v>46</v>
      </c>
      <c r="S1788" t="s">
        <v>8219</v>
      </c>
      <c r="T1788">
        <v>3500</v>
      </c>
    </row>
    <row r="1789" spans="1:20" x14ac:dyDescent="0.3">
      <c r="A1789" t="s">
        <v>8219</v>
      </c>
      <c r="B1789">
        <v>30</v>
      </c>
      <c r="S1789" t="s">
        <v>8219</v>
      </c>
      <c r="T1789">
        <v>1750</v>
      </c>
    </row>
    <row r="1790" spans="1:20" x14ac:dyDescent="0.3">
      <c r="A1790" t="s">
        <v>8219</v>
      </c>
      <c r="B1790">
        <v>64</v>
      </c>
      <c r="S1790" t="s">
        <v>8219</v>
      </c>
      <c r="T1790">
        <v>6000</v>
      </c>
    </row>
    <row r="1791" spans="1:20" x14ac:dyDescent="0.3">
      <c r="A1791" t="s">
        <v>8219</v>
      </c>
      <c r="B1791">
        <v>15</v>
      </c>
      <c r="S1791" t="s">
        <v>8219</v>
      </c>
      <c r="T1791">
        <v>2000</v>
      </c>
    </row>
    <row r="1792" spans="1:20" x14ac:dyDescent="0.3">
      <c r="A1792" t="s">
        <v>8219</v>
      </c>
      <c r="B1792">
        <v>41</v>
      </c>
      <c r="S1792" t="s">
        <v>8219</v>
      </c>
      <c r="T1792">
        <v>2000</v>
      </c>
    </row>
    <row r="1793" spans="1:20" x14ac:dyDescent="0.3">
      <c r="A1793" t="s">
        <v>8219</v>
      </c>
      <c r="B1793">
        <v>35</v>
      </c>
      <c r="S1793" t="s">
        <v>8219</v>
      </c>
      <c r="T1793">
        <v>3000</v>
      </c>
    </row>
    <row r="1794" spans="1:20" x14ac:dyDescent="0.3">
      <c r="A1794" t="s">
        <v>8219</v>
      </c>
      <c r="B1794">
        <v>45</v>
      </c>
      <c r="S1794" t="s">
        <v>8219</v>
      </c>
      <c r="T1794">
        <v>1500</v>
      </c>
    </row>
    <row r="1795" spans="1:20" x14ac:dyDescent="0.3">
      <c r="A1795" t="s">
        <v>8219</v>
      </c>
      <c r="B1795">
        <v>62</v>
      </c>
      <c r="S1795" t="s">
        <v>8219</v>
      </c>
      <c r="T1795">
        <v>10000</v>
      </c>
    </row>
    <row r="1796" spans="1:20" x14ac:dyDescent="0.3">
      <c r="A1796" t="s">
        <v>8219</v>
      </c>
      <c r="B1796">
        <v>22</v>
      </c>
      <c r="S1796" t="s">
        <v>8219</v>
      </c>
      <c r="T1796">
        <v>1500</v>
      </c>
    </row>
    <row r="1797" spans="1:20" x14ac:dyDescent="0.3">
      <c r="A1797" t="s">
        <v>8219</v>
      </c>
      <c r="B1797">
        <v>18</v>
      </c>
      <c r="S1797" t="s">
        <v>8219</v>
      </c>
      <c r="T1797">
        <v>500</v>
      </c>
    </row>
    <row r="1798" spans="1:20" x14ac:dyDescent="0.3">
      <c r="A1798" t="s">
        <v>8219</v>
      </c>
      <c r="B1798">
        <v>12</v>
      </c>
      <c r="S1798" t="s">
        <v>8219</v>
      </c>
      <c r="T1798">
        <v>500</v>
      </c>
    </row>
    <row r="1799" spans="1:20" x14ac:dyDescent="0.3">
      <c r="A1799" t="s">
        <v>8219</v>
      </c>
      <c r="B1799">
        <v>44</v>
      </c>
      <c r="S1799" t="s">
        <v>8219</v>
      </c>
      <c r="T1799">
        <v>1500</v>
      </c>
    </row>
    <row r="1800" spans="1:20" x14ac:dyDescent="0.3">
      <c r="A1800" t="s">
        <v>8219</v>
      </c>
      <c r="B1800">
        <v>27</v>
      </c>
      <c r="S1800" t="s">
        <v>8219</v>
      </c>
      <c r="T1800">
        <v>550</v>
      </c>
    </row>
    <row r="1801" spans="1:20" x14ac:dyDescent="0.3">
      <c r="A1801" t="s">
        <v>8219</v>
      </c>
      <c r="B1801">
        <v>38</v>
      </c>
      <c r="S1801" t="s">
        <v>8219</v>
      </c>
      <c r="T1801">
        <v>500</v>
      </c>
    </row>
    <row r="1802" spans="1:20" x14ac:dyDescent="0.3">
      <c r="A1802" t="s">
        <v>8219</v>
      </c>
      <c r="B1802">
        <v>28</v>
      </c>
      <c r="S1802" t="s">
        <v>8219</v>
      </c>
      <c r="T1802">
        <v>1500</v>
      </c>
    </row>
    <row r="1803" spans="1:20" x14ac:dyDescent="0.3">
      <c r="A1803" t="s">
        <v>8219</v>
      </c>
      <c r="B1803">
        <v>24</v>
      </c>
      <c r="S1803" t="s">
        <v>8219</v>
      </c>
      <c r="T1803">
        <v>250</v>
      </c>
    </row>
    <row r="1804" spans="1:20" x14ac:dyDescent="0.3">
      <c r="A1804" t="s">
        <v>8219</v>
      </c>
      <c r="B1804">
        <v>65</v>
      </c>
      <c r="S1804" t="s">
        <v>8219</v>
      </c>
      <c r="T1804">
        <v>4000</v>
      </c>
    </row>
    <row r="1805" spans="1:20" x14ac:dyDescent="0.3">
      <c r="A1805" t="s">
        <v>8219</v>
      </c>
      <c r="B1805">
        <v>46</v>
      </c>
      <c r="S1805" t="s">
        <v>8219</v>
      </c>
      <c r="T1805">
        <v>1200</v>
      </c>
    </row>
    <row r="1806" spans="1:20" x14ac:dyDescent="0.3">
      <c r="A1806" t="s">
        <v>8219</v>
      </c>
      <c r="B1806">
        <v>85</v>
      </c>
      <c r="S1806" t="s">
        <v>8219</v>
      </c>
      <c r="T1806">
        <v>10000</v>
      </c>
    </row>
    <row r="1807" spans="1:20" x14ac:dyDescent="0.3">
      <c r="A1807" t="s">
        <v>8219</v>
      </c>
      <c r="B1807">
        <v>66</v>
      </c>
      <c r="S1807" t="s">
        <v>8219</v>
      </c>
      <c r="T1807">
        <v>2900</v>
      </c>
    </row>
    <row r="1808" spans="1:20" x14ac:dyDescent="0.3">
      <c r="A1808" t="s">
        <v>8219</v>
      </c>
      <c r="B1808">
        <v>165</v>
      </c>
      <c r="S1808" t="s">
        <v>8219</v>
      </c>
      <c r="T1808">
        <v>15000</v>
      </c>
    </row>
    <row r="1809" spans="1:20" x14ac:dyDescent="0.3">
      <c r="A1809" t="s">
        <v>8219</v>
      </c>
      <c r="B1809">
        <v>17</v>
      </c>
      <c r="S1809" t="s">
        <v>8219</v>
      </c>
      <c r="T1809">
        <v>2000</v>
      </c>
    </row>
    <row r="1810" spans="1:20" x14ac:dyDescent="0.3">
      <c r="A1810" t="s">
        <v>8219</v>
      </c>
      <c r="B1810">
        <v>3</v>
      </c>
      <c r="S1810" t="s">
        <v>8219</v>
      </c>
      <c r="T1810">
        <v>500</v>
      </c>
    </row>
    <row r="1811" spans="1:20" x14ac:dyDescent="0.3">
      <c r="A1811" t="s">
        <v>8219</v>
      </c>
      <c r="B1811">
        <v>17</v>
      </c>
      <c r="S1811" t="s">
        <v>8219</v>
      </c>
      <c r="T1811">
        <v>350</v>
      </c>
    </row>
    <row r="1812" spans="1:20" x14ac:dyDescent="0.3">
      <c r="A1812" t="s">
        <v>8219</v>
      </c>
      <c r="B1812">
        <v>91</v>
      </c>
      <c r="S1812" t="s">
        <v>8219</v>
      </c>
      <c r="T1812">
        <v>10000</v>
      </c>
    </row>
    <row r="1813" spans="1:20" x14ac:dyDescent="0.3">
      <c r="A1813" t="s">
        <v>8219</v>
      </c>
      <c r="B1813">
        <v>67</v>
      </c>
      <c r="S1813" t="s">
        <v>8219</v>
      </c>
      <c r="T1813">
        <v>2000</v>
      </c>
    </row>
    <row r="1814" spans="1:20" x14ac:dyDescent="0.3">
      <c r="A1814" t="s">
        <v>8219</v>
      </c>
      <c r="B1814">
        <v>18</v>
      </c>
      <c r="S1814" t="s">
        <v>8219</v>
      </c>
      <c r="T1814">
        <v>500</v>
      </c>
    </row>
    <row r="1815" spans="1:20" x14ac:dyDescent="0.3">
      <c r="A1815" t="s">
        <v>8219</v>
      </c>
      <c r="B1815">
        <v>21</v>
      </c>
      <c r="S1815" t="s">
        <v>8219</v>
      </c>
      <c r="T1815">
        <v>500</v>
      </c>
    </row>
    <row r="1816" spans="1:20" x14ac:dyDescent="0.3">
      <c r="A1816" t="s">
        <v>8219</v>
      </c>
      <c r="B1816">
        <v>40</v>
      </c>
      <c r="S1816" t="s">
        <v>8219</v>
      </c>
      <c r="T1816">
        <v>3000</v>
      </c>
    </row>
    <row r="1817" spans="1:20" x14ac:dyDescent="0.3">
      <c r="A1817" t="s">
        <v>8219</v>
      </c>
      <c r="B1817">
        <v>78</v>
      </c>
      <c r="S1817" t="s">
        <v>8219</v>
      </c>
      <c r="T1817">
        <v>15000</v>
      </c>
    </row>
    <row r="1818" spans="1:20" x14ac:dyDescent="0.3">
      <c r="A1818" t="s">
        <v>8219</v>
      </c>
      <c r="B1818">
        <v>26</v>
      </c>
      <c r="S1818" t="s">
        <v>8219</v>
      </c>
      <c r="T1818">
        <v>3000</v>
      </c>
    </row>
    <row r="1819" spans="1:20" x14ac:dyDescent="0.3">
      <c r="A1819" t="s">
        <v>8219</v>
      </c>
      <c r="B1819">
        <v>14</v>
      </c>
      <c r="S1819" t="s">
        <v>8219</v>
      </c>
      <c r="T1819">
        <v>500</v>
      </c>
    </row>
    <row r="1820" spans="1:20" x14ac:dyDescent="0.3">
      <c r="A1820" t="s">
        <v>8219</v>
      </c>
      <c r="B1820">
        <v>44</v>
      </c>
      <c r="S1820" t="s">
        <v>8219</v>
      </c>
      <c r="T1820">
        <v>3000</v>
      </c>
    </row>
    <row r="1821" spans="1:20" x14ac:dyDescent="0.3">
      <c r="A1821" t="s">
        <v>8219</v>
      </c>
      <c r="B1821">
        <v>9</v>
      </c>
      <c r="S1821" t="s">
        <v>8219</v>
      </c>
      <c r="T1821">
        <v>200</v>
      </c>
    </row>
    <row r="1822" spans="1:20" x14ac:dyDescent="0.3">
      <c r="A1822" t="s">
        <v>8219</v>
      </c>
      <c r="B1822">
        <v>30</v>
      </c>
      <c r="S1822" t="s">
        <v>8219</v>
      </c>
      <c r="T1822">
        <v>4000</v>
      </c>
    </row>
    <row r="1823" spans="1:20" x14ac:dyDescent="0.3">
      <c r="A1823" t="s">
        <v>8219</v>
      </c>
      <c r="B1823">
        <v>45</v>
      </c>
      <c r="S1823" t="s">
        <v>8219</v>
      </c>
      <c r="T1823">
        <v>1700</v>
      </c>
    </row>
    <row r="1824" spans="1:20" x14ac:dyDescent="0.3">
      <c r="A1824" t="s">
        <v>8219</v>
      </c>
      <c r="B1824">
        <v>56</v>
      </c>
      <c r="S1824" t="s">
        <v>8219</v>
      </c>
      <c r="T1824">
        <v>4000</v>
      </c>
    </row>
    <row r="1825" spans="1:20" x14ac:dyDescent="0.3">
      <c r="A1825" t="s">
        <v>8219</v>
      </c>
      <c r="B1825">
        <v>46</v>
      </c>
      <c r="S1825" t="s">
        <v>8219</v>
      </c>
      <c r="T1825">
        <v>2750</v>
      </c>
    </row>
    <row r="1826" spans="1:20" x14ac:dyDescent="0.3">
      <c r="A1826" t="s">
        <v>8219</v>
      </c>
      <c r="B1826">
        <v>34</v>
      </c>
      <c r="S1826" t="s">
        <v>8219</v>
      </c>
      <c r="T1826">
        <v>700</v>
      </c>
    </row>
    <row r="1827" spans="1:20" x14ac:dyDescent="0.3">
      <c r="A1827" t="s">
        <v>8219</v>
      </c>
      <c r="B1827">
        <v>98</v>
      </c>
      <c r="S1827" t="s">
        <v>8219</v>
      </c>
      <c r="T1827">
        <v>10000</v>
      </c>
    </row>
    <row r="1828" spans="1:20" x14ac:dyDescent="0.3">
      <c r="A1828" t="s">
        <v>8219</v>
      </c>
      <c r="B1828">
        <v>46</v>
      </c>
      <c r="S1828" t="s">
        <v>8219</v>
      </c>
      <c r="T1828">
        <v>3000</v>
      </c>
    </row>
    <row r="1829" spans="1:20" x14ac:dyDescent="0.3">
      <c r="A1829" t="s">
        <v>8219</v>
      </c>
      <c r="B1829">
        <v>10</v>
      </c>
      <c r="S1829" t="s">
        <v>8219</v>
      </c>
      <c r="T1829">
        <v>250</v>
      </c>
    </row>
    <row r="1830" spans="1:20" x14ac:dyDescent="0.3">
      <c r="A1830" t="s">
        <v>8219</v>
      </c>
      <c r="B1830">
        <v>76</v>
      </c>
      <c r="S1830" t="s">
        <v>8219</v>
      </c>
      <c r="T1830">
        <v>6000</v>
      </c>
    </row>
    <row r="1831" spans="1:20" x14ac:dyDescent="0.3">
      <c r="A1831" t="s">
        <v>8219</v>
      </c>
      <c r="B1831">
        <v>104</v>
      </c>
      <c r="S1831" t="s">
        <v>8219</v>
      </c>
      <c r="T1831">
        <v>30000</v>
      </c>
    </row>
    <row r="1832" spans="1:20" x14ac:dyDescent="0.3">
      <c r="A1832" t="s">
        <v>8219</v>
      </c>
      <c r="B1832">
        <v>87</v>
      </c>
      <c r="S1832" t="s">
        <v>8219</v>
      </c>
      <c r="T1832">
        <v>3750</v>
      </c>
    </row>
    <row r="1833" spans="1:20" x14ac:dyDescent="0.3">
      <c r="A1833" t="s">
        <v>8219</v>
      </c>
      <c r="B1833">
        <v>29</v>
      </c>
      <c r="S1833" t="s">
        <v>8219</v>
      </c>
      <c r="T1833">
        <v>1500</v>
      </c>
    </row>
    <row r="1834" spans="1:20" x14ac:dyDescent="0.3">
      <c r="A1834" t="s">
        <v>8219</v>
      </c>
      <c r="B1834">
        <v>51</v>
      </c>
      <c r="S1834" t="s">
        <v>8219</v>
      </c>
      <c r="T1834">
        <v>2000</v>
      </c>
    </row>
    <row r="1835" spans="1:20" x14ac:dyDescent="0.3">
      <c r="A1835" t="s">
        <v>8219</v>
      </c>
      <c r="B1835">
        <v>12</v>
      </c>
      <c r="S1835" t="s">
        <v>8219</v>
      </c>
      <c r="T1835">
        <v>150</v>
      </c>
    </row>
    <row r="1836" spans="1:20" x14ac:dyDescent="0.3">
      <c r="A1836" t="s">
        <v>8219</v>
      </c>
      <c r="B1836">
        <v>72</v>
      </c>
      <c r="S1836" t="s">
        <v>8219</v>
      </c>
      <c r="T1836">
        <v>2000</v>
      </c>
    </row>
    <row r="1837" spans="1:20" x14ac:dyDescent="0.3">
      <c r="A1837" t="s">
        <v>8219</v>
      </c>
      <c r="B1837">
        <v>21</v>
      </c>
      <c r="S1837" t="s">
        <v>8219</v>
      </c>
      <c r="T1837">
        <v>2000</v>
      </c>
    </row>
    <row r="1838" spans="1:20" x14ac:dyDescent="0.3">
      <c r="A1838" t="s">
        <v>8219</v>
      </c>
      <c r="B1838">
        <v>42</v>
      </c>
      <c r="S1838" t="s">
        <v>8219</v>
      </c>
      <c r="T1838">
        <v>2000</v>
      </c>
    </row>
    <row r="1839" spans="1:20" x14ac:dyDescent="0.3">
      <c r="A1839" t="s">
        <v>8219</v>
      </c>
      <c r="B1839">
        <v>71</v>
      </c>
      <c r="S1839" t="s">
        <v>8219</v>
      </c>
      <c r="T1839">
        <v>9500</v>
      </c>
    </row>
    <row r="1840" spans="1:20" x14ac:dyDescent="0.3">
      <c r="A1840" t="s">
        <v>8219</v>
      </c>
      <c r="B1840">
        <v>168</v>
      </c>
      <c r="S1840" t="s">
        <v>8219</v>
      </c>
      <c r="T1840">
        <v>10000</v>
      </c>
    </row>
    <row r="1841" spans="1:20" x14ac:dyDescent="0.3">
      <c r="A1841" t="s">
        <v>8219</v>
      </c>
      <c r="B1841">
        <v>19</v>
      </c>
      <c r="S1841" t="s">
        <v>8219</v>
      </c>
      <c r="T1841">
        <v>1000</v>
      </c>
    </row>
    <row r="1842" spans="1:20" x14ac:dyDescent="0.3">
      <c r="A1842" t="s">
        <v>8219</v>
      </c>
      <c r="B1842">
        <v>37</v>
      </c>
      <c r="S1842" t="s">
        <v>8219</v>
      </c>
      <c r="T1842">
        <v>5000</v>
      </c>
    </row>
    <row r="1843" spans="1:20" x14ac:dyDescent="0.3">
      <c r="A1843" t="s">
        <v>8219</v>
      </c>
      <c r="B1843">
        <v>36</v>
      </c>
      <c r="S1843" t="s">
        <v>8219</v>
      </c>
      <c r="T1843">
        <v>3000</v>
      </c>
    </row>
    <row r="1844" spans="1:20" x14ac:dyDescent="0.3">
      <c r="A1844" t="s">
        <v>8219</v>
      </c>
      <c r="B1844">
        <v>14</v>
      </c>
      <c r="S1844" t="s">
        <v>8219</v>
      </c>
      <c r="T1844">
        <v>2500</v>
      </c>
    </row>
    <row r="1845" spans="1:20" x14ac:dyDescent="0.3">
      <c r="A1845" t="s">
        <v>8219</v>
      </c>
      <c r="B1845">
        <v>18</v>
      </c>
      <c r="S1845" t="s">
        <v>8219</v>
      </c>
      <c r="T1845">
        <v>1200</v>
      </c>
    </row>
    <row r="1846" spans="1:20" x14ac:dyDescent="0.3">
      <c r="A1846" t="s">
        <v>8219</v>
      </c>
      <c r="B1846">
        <v>82</v>
      </c>
      <c r="S1846" t="s">
        <v>8219</v>
      </c>
      <c r="T1846">
        <v>5000</v>
      </c>
    </row>
    <row r="1847" spans="1:20" x14ac:dyDescent="0.3">
      <c r="A1847" t="s">
        <v>8219</v>
      </c>
      <c r="B1847">
        <v>43</v>
      </c>
      <c r="S1847" t="s">
        <v>8219</v>
      </c>
      <c r="T1847">
        <v>2500</v>
      </c>
    </row>
    <row r="1848" spans="1:20" x14ac:dyDescent="0.3">
      <c r="A1848" t="s">
        <v>8219</v>
      </c>
      <c r="B1848">
        <v>8</v>
      </c>
      <c r="S1848" t="s">
        <v>8219</v>
      </c>
      <c r="T1848">
        <v>250</v>
      </c>
    </row>
    <row r="1849" spans="1:20" x14ac:dyDescent="0.3">
      <c r="A1849" t="s">
        <v>8219</v>
      </c>
      <c r="B1849">
        <v>45</v>
      </c>
      <c r="S1849" t="s">
        <v>8219</v>
      </c>
      <c r="T1849">
        <v>1000</v>
      </c>
    </row>
    <row r="1850" spans="1:20" x14ac:dyDescent="0.3">
      <c r="A1850" t="s">
        <v>8219</v>
      </c>
      <c r="B1850">
        <v>20</v>
      </c>
      <c r="S1850" t="s">
        <v>8219</v>
      </c>
      <c r="T1850">
        <v>300</v>
      </c>
    </row>
    <row r="1851" spans="1:20" x14ac:dyDescent="0.3">
      <c r="A1851" t="s">
        <v>8219</v>
      </c>
      <c r="B1851">
        <v>31</v>
      </c>
      <c r="S1851" t="s">
        <v>8219</v>
      </c>
      <c r="T1851">
        <v>2000</v>
      </c>
    </row>
    <row r="1852" spans="1:20" x14ac:dyDescent="0.3">
      <c r="A1852" t="s">
        <v>8219</v>
      </c>
      <c r="B1852">
        <v>25</v>
      </c>
      <c r="S1852" t="s">
        <v>8219</v>
      </c>
      <c r="T1852">
        <v>1000</v>
      </c>
    </row>
    <row r="1853" spans="1:20" x14ac:dyDescent="0.3">
      <c r="A1853" t="s">
        <v>8219</v>
      </c>
      <c r="B1853">
        <v>14</v>
      </c>
      <c r="S1853" t="s">
        <v>8219</v>
      </c>
      <c r="T1853">
        <v>1000</v>
      </c>
    </row>
    <row r="1854" spans="1:20" x14ac:dyDescent="0.3">
      <c r="A1854" t="s">
        <v>8219</v>
      </c>
      <c r="B1854">
        <v>45</v>
      </c>
      <c r="S1854" t="s">
        <v>8219</v>
      </c>
      <c r="T1854">
        <v>2100</v>
      </c>
    </row>
    <row r="1855" spans="1:20" x14ac:dyDescent="0.3">
      <c r="A1855" t="s">
        <v>8219</v>
      </c>
      <c r="B1855">
        <v>20</v>
      </c>
      <c r="S1855" t="s">
        <v>8219</v>
      </c>
      <c r="T1855">
        <v>800</v>
      </c>
    </row>
    <row r="1856" spans="1:20" x14ac:dyDescent="0.3">
      <c r="A1856" t="s">
        <v>8219</v>
      </c>
      <c r="B1856">
        <v>39</v>
      </c>
      <c r="S1856" t="s">
        <v>8219</v>
      </c>
      <c r="T1856">
        <v>500</v>
      </c>
    </row>
    <row r="1857" spans="1:20" x14ac:dyDescent="0.3">
      <c r="A1857" t="s">
        <v>8219</v>
      </c>
      <c r="B1857">
        <v>16</v>
      </c>
      <c r="S1857" t="s">
        <v>8219</v>
      </c>
      <c r="T1857">
        <v>650</v>
      </c>
    </row>
    <row r="1858" spans="1:20" x14ac:dyDescent="0.3">
      <c r="A1858" t="s">
        <v>8219</v>
      </c>
      <c r="B1858">
        <v>37</v>
      </c>
      <c r="S1858" t="s">
        <v>8219</v>
      </c>
      <c r="T1858">
        <v>1000</v>
      </c>
    </row>
    <row r="1859" spans="1:20" x14ac:dyDescent="0.3">
      <c r="A1859" t="s">
        <v>8219</v>
      </c>
      <c r="B1859">
        <v>14</v>
      </c>
      <c r="S1859" t="s">
        <v>8219</v>
      </c>
      <c r="T1859">
        <v>300</v>
      </c>
    </row>
    <row r="1860" spans="1:20" x14ac:dyDescent="0.3">
      <c r="A1860" t="s">
        <v>8219</v>
      </c>
      <c r="B1860">
        <v>21</v>
      </c>
      <c r="S1860" t="s">
        <v>8219</v>
      </c>
      <c r="T1860">
        <v>700</v>
      </c>
    </row>
    <row r="1861" spans="1:20" x14ac:dyDescent="0.3">
      <c r="A1861" t="s">
        <v>8219</v>
      </c>
      <c r="B1861">
        <v>69</v>
      </c>
      <c r="S1861" t="s">
        <v>8219</v>
      </c>
      <c r="T1861">
        <v>10000</v>
      </c>
    </row>
    <row r="1862" spans="1:20" x14ac:dyDescent="0.3">
      <c r="A1862" t="s">
        <v>8219</v>
      </c>
      <c r="B1862">
        <v>16</v>
      </c>
      <c r="S1862" t="s">
        <v>8219</v>
      </c>
      <c r="T1862">
        <v>3000</v>
      </c>
    </row>
    <row r="1863" spans="1:20" x14ac:dyDescent="0.3">
      <c r="A1863" t="s">
        <v>8219</v>
      </c>
      <c r="B1863">
        <v>55</v>
      </c>
      <c r="S1863" t="s">
        <v>8219</v>
      </c>
      <c r="T1863">
        <v>2000</v>
      </c>
    </row>
    <row r="1864" spans="1:20" x14ac:dyDescent="0.3">
      <c r="A1864" t="s">
        <v>8219</v>
      </c>
      <c r="B1864">
        <v>27</v>
      </c>
      <c r="S1864" t="s">
        <v>8219</v>
      </c>
      <c r="T1864">
        <v>978</v>
      </c>
    </row>
    <row r="1865" spans="1:20" x14ac:dyDescent="0.3">
      <c r="A1865" t="s">
        <v>8219</v>
      </c>
      <c r="B1865">
        <v>36</v>
      </c>
      <c r="S1865" t="s">
        <v>8219</v>
      </c>
      <c r="T1865">
        <v>500</v>
      </c>
    </row>
    <row r="1866" spans="1:20" x14ac:dyDescent="0.3">
      <c r="A1866" t="s">
        <v>8219</v>
      </c>
      <c r="B1866">
        <v>19</v>
      </c>
      <c r="S1866" t="s">
        <v>8219</v>
      </c>
      <c r="T1866">
        <v>500</v>
      </c>
    </row>
    <row r="1867" spans="1:20" x14ac:dyDescent="0.3">
      <c r="A1867" t="s">
        <v>8219</v>
      </c>
      <c r="B1867">
        <v>12</v>
      </c>
      <c r="S1867" t="s">
        <v>8219</v>
      </c>
      <c r="T1867">
        <v>500</v>
      </c>
    </row>
    <row r="1868" spans="1:20" x14ac:dyDescent="0.3">
      <c r="A1868" t="s">
        <v>8219</v>
      </c>
      <c r="B1868">
        <v>17</v>
      </c>
      <c r="S1868" t="s">
        <v>8219</v>
      </c>
      <c r="T1868">
        <v>250</v>
      </c>
    </row>
    <row r="1869" spans="1:20" x14ac:dyDescent="0.3">
      <c r="A1869" t="s">
        <v>8219</v>
      </c>
      <c r="B1869">
        <v>114</v>
      </c>
      <c r="S1869" t="s">
        <v>8219</v>
      </c>
      <c r="T1869">
        <v>10000</v>
      </c>
    </row>
    <row r="1870" spans="1:20" x14ac:dyDescent="0.3">
      <c r="A1870" t="s">
        <v>8219</v>
      </c>
      <c r="B1870">
        <v>93</v>
      </c>
      <c r="S1870" t="s">
        <v>8219</v>
      </c>
      <c r="T1870">
        <v>5000</v>
      </c>
    </row>
    <row r="1871" spans="1:20" x14ac:dyDescent="0.3">
      <c r="A1871" t="s">
        <v>8219</v>
      </c>
      <c r="B1871">
        <v>36</v>
      </c>
      <c r="S1871" t="s">
        <v>8219</v>
      </c>
      <c r="T1871">
        <v>2000</v>
      </c>
    </row>
    <row r="1872" spans="1:20" x14ac:dyDescent="0.3">
      <c r="A1872" t="s">
        <v>8219</v>
      </c>
      <c r="B1872">
        <v>61</v>
      </c>
      <c r="S1872" t="s">
        <v>8219</v>
      </c>
      <c r="T1872">
        <v>3500</v>
      </c>
    </row>
    <row r="1873" spans="1:20" x14ac:dyDescent="0.3">
      <c r="A1873" t="s">
        <v>8219</v>
      </c>
      <c r="B1873">
        <v>47</v>
      </c>
      <c r="S1873" t="s">
        <v>8219</v>
      </c>
      <c r="T1873">
        <v>3000</v>
      </c>
    </row>
    <row r="1874" spans="1:20" x14ac:dyDescent="0.3">
      <c r="A1874" t="s">
        <v>8219</v>
      </c>
      <c r="B1874">
        <v>17</v>
      </c>
      <c r="S1874" t="s">
        <v>8219</v>
      </c>
      <c r="T1874">
        <v>10000</v>
      </c>
    </row>
    <row r="1875" spans="1:20" x14ac:dyDescent="0.3">
      <c r="A1875" t="s">
        <v>8219</v>
      </c>
      <c r="B1875">
        <v>63</v>
      </c>
      <c r="S1875" t="s">
        <v>8219</v>
      </c>
      <c r="T1875">
        <v>2800</v>
      </c>
    </row>
    <row r="1876" spans="1:20" x14ac:dyDescent="0.3">
      <c r="A1876" t="s">
        <v>8219</v>
      </c>
      <c r="B1876">
        <v>9</v>
      </c>
      <c r="S1876" t="s">
        <v>8219</v>
      </c>
      <c r="T1876">
        <v>250</v>
      </c>
    </row>
    <row r="1877" spans="1:20" x14ac:dyDescent="0.3">
      <c r="A1877" t="s">
        <v>8219</v>
      </c>
      <c r="B1877">
        <v>30</v>
      </c>
      <c r="S1877" t="s">
        <v>8219</v>
      </c>
      <c r="T1877">
        <v>500</v>
      </c>
    </row>
    <row r="1878" spans="1:20" x14ac:dyDescent="0.3">
      <c r="A1878" t="s">
        <v>8219</v>
      </c>
      <c r="B1878">
        <v>23</v>
      </c>
      <c r="S1878" t="s">
        <v>8219</v>
      </c>
      <c r="T1878">
        <v>2000</v>
      </c>
    </row>
    <row r="1879" spans="1:20" x14ac:dyDescent="0.3">
      <c r="A1879" t="s">
        <v>8219</v>
      </c>
      <c r="B1879">
        <v>33</v>
      </c>
      <c r="S1879" t="s">
        <v>8219</v>
      </c>
      <c r="T1879">
        <v>4900</v>
      </c>
    </row>
    <row r="1880" spans="1:20" x14ac:dyDescent="0.3">
      <c r="A1880" t="s">
        <v>8219</v>
      </c>
      <c r="B1880">
        <v>39</v>
      </c>
      <c r="S1880" t="s">
        <v>8219</v>
      </c>
      <c r="T1880">
        <v>2000</v>
      </c>
    </row>
    <row r="1881" spans="1:20" x14ac:dyDescent="0.3">
      <c r="A1881" t="s">
        <v>8219</v>
      </c>
      <c r="B1881">
        <v>17</v>
      </c>
      <c r="S1881" t="s">
        <v>8219</v>
      </c>
      <c r="T1881">
        <v>300</v>
      </c>
    </row>
    <row r="1882" spans="1:20" x14ac:dyDescent="0.3">
      <c r="A1882" t="s">
        <v>8219</v>
      </c>
      <c r="B1882">
        <v>6</v>
      </c>
      <c r="S1882" t="s">
        <v>8219</v>
      </c>
      <c r="T1882">
        <v>300</v>
      </c>
    </row>
    <row r="1883" spans="1:20" x14ac:dyDescent="0.3">
      <c r="A1883" t="s">
        <v>8219</v>
      </c>
      <c r="B1883">
        <v>39</v>
      </c>
      <c r="S1883" t="s">
        <v>8219</v>
      </c>
      <c r="T1883">
        <v>1800</v>
      </c>
    </row>
    <row r="1884" spans="1:20" x14ac:dyDescent="0.3">
      <c r="A1884" t="s">
        <v>8219</v>
      </c>
      <c r="B1884">
        <v>57</v>
      </c>
      <c r="S1884" t="s">
        <v>8219</v>
      </c>
      <c r="T1884">
        <v>2000</v>
      </c>
    </row>
    <row r="1885" spans="1:20" x14ac:dyDescent="0.3">
      <c r="A1885" t="s">
        <v>8219</v>
      </c>
      <c r="B1885">
        <v>56</v>
      </c>
      <c r="S1885" t="s">
        <v>8219</v>
      </c>
      <c r="T1885">
        <v>1500</v>
      </c>
    </row>
    <row r="1886" spans="1:20" x14ac:dyDescent="0.3">
      <c r="A1886" t="s">
        <v>8219</v>
      </c>
      <c r="B1886">
        <v>13</v>
      </c>
      <c r="S1886" t="s">
        <v>8219</v>
      </c>
      <c r="T1886">
        <v>1500</v>
      </c>
    </row>
    <row r="1887" spans="1:20" x14ac:dyDescent="0.3">
      <c r="A1887" t="s">
        <v>8219</v>
      </c>
      <c r="B1887">
        <v>95</v>
      </c>
      <c r="S1887" t="s">
        <v>8219</v>
      </c>
      <c r="T1887">
        <v>10000</v>
      </c>
    </row>
    <row r="1888" spans="1:20" x14ac:dyDescent="0.3">
      <c r="A1888" t="s">
        <v>8219</v>
      </c>
      <c r="B1888">
        <v>80</v>
      </c>
      <c r="S1888" t="s">
        <v>8219</v>
      </c>
      <c r="T1888">
        <v>3000</v>
      </c>
    </row>
    <row r="1889" spans="1:20" x14ac:dyDescent="0.3">
      <c r="A1889" t="s">
        <v>8219</v>
      </c>
      <c r="B1889">
        <v>133</v>
      </c>
      <c r="S1889" t="s">
        <v>8219</v>
      </c>
      <c r="T1889">
        <v>3350</v>
      </c>
    </row>
    <row r="1890" spans="1:20" x14ac:dyDescent="0.3">
      <c r="A1890" t="s">
        <v>8219</v>
      </c>
      <c r="B1890">
        <v>44</v>
      </c>
      <c r="S1890" t="s">
        <v>8219</v>
      </c>
      <c r="T1890">
        <v>2500</v>
      </c>
    </row>
    <row r="1891" spans="1:20" x14ac:dyDescent="0.3">
      <c r="A1891" t="s">
        <v>8219</v>
      </c>
      <c r="B1891">
        <v>30</v>
      </c>
      <c r="S1891" t="s">
        <v>8219</v>
      </c>
      <c r="T1891">
        <v>1650</v>
      </c>
    </row>
    <row r="1892" spans="1:20" x14ac:dyDescent="0.3">
      <c r="A1892" t="s">
        <v>8219</v>
      </c>
      <c r="B1892">
        <v>56</v>
      </c>
      <c r="S1892" t="s">
        <v>8219</v>
      </c>
      <c r="T1892">
        <v>3000</v>
      </c>
    </row>
    <row r="1893" spans="1:20" x14ac:dyDescent="0.3">
      <c r="A1893" t="s">
        <v>8219</v>
      </c>
      <c r="B1893">
        <v>66</v>
      </c>
      <c r="S1893" t="s">
        <v>8219</v>
      </c>
      <c r="T1893">
        <v>2000</v>
      </c>
    </row>
    <row r="1894" spans="1:20" x14ac:dyDescent="0.3">
      <c r="A1894" t="s">
        <v>8219</v>
      </c>
      <c r="B1894">
        <v>29</v>
      </c>
      <c r="S1894" t="s">
        <v>8219</v>
      </c>
      <c r="T1894">
        <v>3000</v>
      </c>
    </row>
    <row r="1895" spans="1:20" x14ac:dyDescent="0.3">
      <c r="A1895" t="s">
        <v>8219</v>
      </c>
      <c r="B1895">
        <v>72</v>
      </c>
      <c r="S1895" t="s">
        <v>8219</v>
      </c>
      <c r="T1895">
        <v>5000</v>
      </c>
    </row>
    <row r="1896" spans="1:20" x14ac:dyDescent="0.3">
      <c r="A1896" t="s">
        <v>8219</v>
      </c>
      <c r="B1896">
        <v>27</v>
      </c>
      <c r="S1896" t="s">
        <v>8219</v>
      </c>
      <c r="T1896">
        <v>1000</v>
      </c>
    </row>
    <row r="1897" spans="1:20" x14ac:dyDescent="0.3">
      <c r="A1897" t="s">
        <v>8219</v>
      </c>
      <c r="B1897">
        <v>10</v>
      </c>
      <c r="S1897" t="s">
        <v>8219</v>
      </c>
      <c r="T1897">
        <v>500</v>
      </c>
    </row>
    <row r="1898" spans="1:20" x14ac:dyDescent="0.3">
      <c r="A1898" t="s">
        <v>8219</v>
      </c>
      <c r="B1898">
        <v>35</v>
      </c>
      <c r="S1898" t="s">
        <v>8219</v>
      </c>
      <c r="T1898">
        <v>3800</v>
      </c>
    </row>
    <row r="1899" spans="1:20" x14ac:dyDescent="0.3">
      <c r="A1899" t="s">
        <v>8219</v>
      </c>
      <c r="B1899">
        <v>29</v>
      </c>
      <c r="S1899" t="s">
        <v>8219</v>
      </c>
      <c r="T1899">
        <v>1500</v>
      </c>
    </row>
    <row r="1900" spans="1:20" x14ac:dyDescent="0.3">
      <c r="A1900" t="s">
        <v>8219</v>
      </c>
      <c r="B1900">
        <v>13</v>
      </c>
      <c r="S1900" t="s">
        <v>8219</v>
      </c>
      <c r="T1900">
        <v>400</v>
      </c>
    </row>
    <row r="1901" spans="1:20" x14ac:dyDescent="0.3">
      <c r="A1901" t="s">
        <v>8219</v>
      </c>
      <c r="B1901">
        <v>72</v>
      </c>
      <c r="S1901" t="s">
        <v>8219</v>
      </c>
      <c r="T1901">
        <v>5000</v>
      </c>
    </row>
    <row r="1902" spans="1:20" x14ac:dyDescent="0.3">
      <c r="A1902" t="s">
        <v>8219</v>
      </c>
      <c r="B1902">
        <v>78</v>
      </c>
      <c r="S1902" t="s">
        <v>8219</v>
      </c>
      <c r="T1902">
        <v>3000</v>
      </c>
    </row>
    <row r="1903" spans="1:20" x14ac:dyDescent="0.3">
      <c r="A1903" t="s">
        <v>8219</v>
      </c>
      <c r="B1903">
        <v>49</v>
      </c>
      <c r="S1903" t="s">
        <v>8219</v>
      </c>
      <c r="T1903">
        <v>1551</v>
      </c>
    </row>
    <row r="1904" spans="1:20" x14ac:dyDescent="0.3">
      <c r="A1904" t="s">
        <v>8219</v>
      </c>
      <c r="B1904">
        <v>42</v>
      </c>
      <c r="S1904" t="s">
        <v>8219</v>
      </c>
      <c r="T1904">
        <v>1650</v>
      </c>
    </row>
    <row r="1905" spans="1:20" x14ac:dyDescent="0.3">
      <c r="A1905" t="s">
        <v>8219</v>
      </c>
      <c r="B1905">
        <v>35</v>
      </c>
      <c r="S1905" t="s">
        <v>8219</v>
      </c>
      <c r="T1905">
        <v>2000</v>
      </c>
    </row>
    <row r="1906" spans="1:20" x14ac:dyDescent="0.3">
      <c r="A1906" t="s">
        <v>8219</v>
      </c>
      <c r="B1906">
        <v>42</v>
      </c>
      <c r="S1906" t="s">
        <v>8219</v>
      </c>
      <c r="T1906">
        <v>1000</v>
      </c>
    </row>
    <row r="1907" spans="1:20" x14ac:dyDescent="0.3">
      <c r="A1907" t="s">
        <v>8219</v>
      </c>
      <c r="B1907">
        <v>42</v>
      </c>
      <c r="S1907" t="s">
        <v>8219</v>
      </c>
      <c r="T1907">
        <v>1500</v>
      </c>
    </row>
    <row r="1908" spans="1:20" x14ac:dyDescent="0.3">
      <c r="A1908" t="s">
        <v>8219</v>
      </c>
      <c r="B1908">
        <v>31</v>
      </c>
      <c r="S1908" t="s">
        <v>8219</v>
      </c>
      <c r="T1908">
        <v>4000</v>
      </c>
    </row>
    <row r="1909" spans="1:20" x14ac:dyDescent="0.3">
      <c r="A1909" t="s">
        <v>8219</v>
      </c>
      <c r="B1909">
        <v>38</v>
      </c>
      <c r="S1909" t="s">
        <v>8219</v>
      </c>
      <c r="T1909">
        <v>2500</v>
      </c>
    </row>
    <row r="1910" spans="1:20" x14ac:dyDescent="0.3">
      <c r="A1910" t="s">
        <v>8219</v>
      </c>
      <c r="B1910">
        <v>8</v>
      </c>
      <c r="S1910" t="s">
        <v>8219</v>
      </c>
      <c r="T1910">
        <v>1000</v>
      </c>
    </row>
    <row r="1911" spans="1:20" x14ac:dyDescent="0.3">
      <c r="A1911" t="s">
        <v>8219</v>
      </c>
      <c r="B1911">
        <v>39</v>
      </c>
      <c r="S1911" t="s">
        <v>8219</v>
      </c>
      <c r="T1911">
        <v>2500</v>
      </c>
    </row>
    <row r="1912" spans="1:20" x14ac:dyDescent="0.3">
      <c r="A1912" t="s">
        <v>8219</v>
      </c>
      <c r="B1912">
        <v>29</v>
      </c>
      <c r="S1912" t="s">
        <v>8219</v>
      </c>
      <c r="T1912">
        <v>3000</v>
      </c>
    </row>
    <row r="1913" spans="1:20" x14ac:dyDescent="0.3">
      <c r="A1913" t="s">
        <v>8219</v>
      </c>
      <c r="B1913">
        <v>72</v>
      </c>
      <c r="S1913" t="s">
        <v>8219</v>
      </c>
      <c r="T1913">
        <v>10000</v>
      </c>
    </row>
    <row r="1914" spans="1:20" x14ac:dyDescent="0.3">
      <c r="A1914" t="s">
        <v>8219</v>
      </c>
      <c r="B1914">
        <v>15</v>
      </c>
      <c r="S1914" t="s">
        <v>8219</v>
      </c>
      <c r="T1914">
        <v>100</v>
      </c>
    </row>
    <row r="1915" spans="1:20" x14ac:dyDescent="0.3">
      <c r="A1915" t="s">
        <v>8219</v>
      </c>
      <c r="B1915">
        <v>33</v>
      </c>
      <c r="S1915" t="s">
        <v>8219</v>
      </c>
      <c r="T1915">
        <v>3000</v>
      </c>
    </row>
    <row r="1916" spans="1:20" x14ac:dyDescent="0.3">
      <c r="A1916" t="s">
        <v>8219</v>
      </c>
      <c r="B1916">
        <v>15</v>
      </c>
      <c r="S1916" t="s">
        <v>8219</v>
      </c>
      <c r="T1916">
        <v>900</v>
      </c>
    </row>
    <row r="1917" spans="1:20" x14ac:dyDescent="0.3">
      <c r="A1917" t="s">
        <v>8219</v>
      </c>
      <c r="B1917">
        <v>19</v>
      </c>
      <c r="S1917" t="s">
        <v>8219</v>
      </c>
      <c r="T1917">
        <v>1500</v>
      </c>
    </row>
    <row r="1918" spans="1:20" x14ac:dyDescent="0.3">
      <c r="A1918" t="s">
        <v>8219</v>
      </c>
      <c r="B1918">
        <v>17</v>
      </c>
      <c r="S1918" t="s">
        <v>8219</v>
      </c>
      <c r="T1918">
        <v>1000</v>
      </c>
    </row>
    <row r="1919" spans="1:20" x14ac:dyDescent="0.3">
      <c r="A1919" t="s">
        <v>8219</v>
      </c>
      <c r="B1919">
        <v>44</v>
      </c>
      <c r="S1919" t="s">
        <v>8219</v>
      </c>
      <c r="T1919">
        <v>2800</v>
      </c>
    </row>
    <row r="1920" spans="1:20" x14ac:dyDescent="0.3">
      <c r="A1920" t="s">
        <v>8219</v>
      </c>
      <c r="B1920">
        <v>10</v>
      </c>
      <c r="S1920" t="s">
        <v>8219</v>
      </c>
      <c r="T1920">
        <v>500</v>
      </c>
    </row>
    <row r="1921" spans="1:20" x14ac:dyDescent="0.3">
      <c r="A1921" t="s">
        <v>8219</v>
      </c>
      <c r="B1921">
        <v>46</v>
      </c>
      <c r="S1921" t="s">
        <v>8219</v>
      </c>
      <c r="T1921">
        <v>3000</v>
      </c>
    </row>
    <row r="1922" spans="1:20" x14ac:dyDescent="0.3">
      <c r="A1922" t="s">
        <v>8219</v>
      </c>
      <c r="B1922">
        <v>11</v>
      </c>
      <c r="S1922" t="s">
        <v>8219</v>
      </c>
      <c r="T1922">
        <v>2500</v>
      </c>
    </row>
    <row r="1923" spans="1:20" x14ac:dyDescent="0.3">
      <c r="A1923" t="s">
        <v>8219</v>
      </c>
      <c r="B1923">
        <v>13</v>
      </c>
      <c r="S1923" t="s">
        <v>8219</v>
      </c>
      <c r="T1923">
        <v>4000</v>
      </c>
    </row>
    <row r="1924" spans="1:20" x14ac:dyDescent="0.3">
      <c r="A1924" t="s">
        <v>8219</v>
      </c>
      <c r="B1924">
        <v>33</v>
      </c>
      <c r="S1924" t="s">
        <v>8219</v>
      </c>
      <c r="T1924">
        <v>1500</v>
      </c>
    </row>
    <row r="1925" spans="1:20" x14ac:dyDescent="0.3">
      <c r="A1925" t="s">
        <v>8219</v>
      </c>
      <c r="B1925">
        <v>28</v>
      </c>
      <c r="S1925" t="s">
        <v>8219</v>
      </c>
      <c r="T1925">
        <v>2000</v>
      </c>
    </row>
    <row r="1926" spans="1:20" x14ac:dyDescent="0.3">
      <c r="A1926" t="s">
        <v>8219</v>
      </c>
      <c r="B1926">
        <v>21</v>
      </c>
      <c r="S1926" t="s">
        <v>8219</v>
      </c>
      <c r="T1926">
        <v>2000</v>
      </c>
    </row>
    <row r="1927" spans="1:20" x14ac:dyDescent="0.3">
      <c r="A1927" t="s">
        <v>8219</v>
      </c>
      <c r="B1927">
        <v>13</v>
      </c>
      <c r="S1927" t="s">
        <v>8219</v>
      </c>
      <c r="T1927">
        <v>350</v>
      </c>
    </row>
    <row r="1928" spans="1:20" x14ac:dyDescent="0.3">
      <c r="A1928" t="s">
        <v>8219</v>
      </c>
      <c r="B1928">
        <v>34</v>
      </c>
      <c r="S1928" t="s">
        <v>8219</v>
      </c>
      <c r="T1928">
        <v>1395</v>
      </c>
    </row>
    <row r="1929" spans="1:20" x14ac:dyDescent="0.3">
      <c r="A1929" t="s">
        <v>8219</v>
      </c>
      <c r="B1929">
        <v>80</v>
      </c>
      <c r="S1929" t="s">
        <v>8219</v>
      </c>
      <c r="T1929">
        <v>4000</v>
      </c>
    </row>
    <row r="1930" spans="1:20" x14ac:dyDescent="0.3">
      <c r="A1930" t="s">
        <v>8219</v>
      </c>
      <c r="B1930">
        <v>74</v>
      </c>
      <c r="S1930" t="s">
        <v>8219</v>
      </c>
      <c r="T1930">
        <v>10000</v>
      </c>
    </row>
    <row r="1931" spans="1:20" x14ac:dyDescent="0.3">
      <c r="A1931" t="s">
        <v>8219</v>
      </c>
      <c r="B1931">
        <v>7</v>
      </c>
      <c r="S1931" t="s">
        <v>8219</v>
      </c>
      <c r="T1931">
        <v>500</v>
      </c>
    </row>
    <row r="1932" spans="1:20" x14ac:dyDescent="0.3">
      <c r="A1932" t="s">
        <v>8219</v>
      </c>
      <c r="B1932">
        <v>34</v>
      </c>
      <c r="S1932" t="s">
        <v>8219</v>
      </c>
      <c r="T1932">
        <v>3300</v>
      </c>
    </row>
    <row r="1933" spans="1:20" x14ac:dyDescent="0.3">
      <c r="A1933" t="s">
        <v>8219</v>
      </c>
      <c r="B1933">
        <v>86</v>
      </c>
      <c r="S1933" t="s">
        <v>8219</v>
      </c>
      <c r="T1933">
        <v>6000</v>
      </c>
    </row>
    <row r="1934" spans="1:20" x14ac:dyDescent="0.3">
      <c r="A1934" t="s">
        <v>8219</v>
      </c>
      <c r="B1934">
        <v>37</v>
      </c>
      <c r="S1934" t="s">
        <v>8219</v>
      </c>
      <c r="T1934">
        <v>1650</v>
      </c>
    </row>
    <row r="1935" spans="1:20" x14ac:dyDescent="0.3">
      <c r="A1935" t="s">
        <v>8219</v>
      </c>
      <c r="B1935">
        <v>18</v>
      </c>
      <c r="S1935" t="s">
        <v>8219</v>
      </c>
      <c r="T1935">
        <v>500</v>
      </c>
    </row>
    <row r="1936" spans="1:20" x14ac:dyDescent="0.3">
      <c r="A1936" t="s">
        <v>8219</v>
      </c>
      <c r="B1936">
        <v>22</v>
      </c>
      <c r="S1936" t="s">
        <v>8219</v>
      </c>
      <c r="T1936">
        <v>2750</v>
      </c>
    </row>
    <row r="1937" spans="1:20" x14ac:dyDescent="0.3">
      <c r="A1937" t="s">
        <v>8219</v>
      </c>
      <c r="B1937">
        <v>26</v>
      </c>
      <c r="S1937" t="s">
        <v>8219</v>
      </c>
      <c r="T1937">
        <v>1000</v>
      </c>
    </row>
    <row r="1938" spans="1:20" x14ac:dyDescent="0.3">
      <c r="A1938" t="s">
        <v>8219</v>
      </c>
      <c r="B1938">
        <v>27</v>
      </c>
      <c r="S1938" t="s">
        <v>8219</v>
      </c>
      <c r="T1938">
        <v>960</v>
      </c>
    </row>
    <row r="1939" spans="1:20" x14ac:dyDescent="0.3">
      <c r="A1939" t="s">
        <v>8219</v>
      </c>
      <c r="B1939">
        <v>8</v>
      </c>
      <c r="S1939" t="s">
        <v>8219</v>
      </c>
      <c r="T1939">
        <v>500</v>
      </c>
    </row>
    <row r="1940" spans="1:20" x14ac:dyDescent="0.3">
      <c r="A1940" t="s">
        <v>8219</v>
      </c>
      <c r="B1940">
        <v>204</v>
      </c>
      <c r="S1940" t="s">
        <v>8219</v>
      </c>
      <c r="T1940">
        <v>5000</v>
      </c>
    </row>
    <row r="1941" spans="1:20" x14ac:dyDescent="0.3">
      <c r="A1941" t="s">
        <v>8219</v>
      </c>
      <c r="B1941">
        <v>46</v>
      </c>
      <c r="S1941" t="s">
        <v>8219</v>
      </c>
      <c r="T1941">
        <v>2000</v>
      </c>
    </row>
    <row r="1942" spans="1:20" x14ac:dyDescent="0.3">
      <c r="A1942" t="s">
        <v>8219</v>
      </c>
      <c r="B1942">
        <v>17</v>
      </c>
      <c r="S1942" t="s">
        <v>8219</v>
      </c>
      <c r="T1942">
        <v>150</v>
      </c>
    </row>
    <row r="1943" spans="1:20" x14ac:dyDescent="0.3">
      <c r="A1943" t="s">
        <v>8219</v>
      </c>
      <c r="B1943">
        <v>28</v>
      </c>
      <c r="S1943" t="s">
        <v>8219</v>
      </c>
      <c r="T1943">
        <v>675</v>
      </c>
    </row>
    <row r="1944" spans="1:20" x14ac:dyDescent="0.3">
      <c r="A1944" t="s">
        <v>8219</v>
      </c>
      <c r="B1944">
        <v>83</v>
      </c>
      <c r="S1944" t="s">
        <v>8219</v>
      </c>
      <c r="T1944">
        <v>2000</v>
      </c>
    </row>
    <row r="1945" spans="1:20" x14ac:dyDescent="0.3">
      <c r="A1945" t="s">
        <v>8219</v>
      </c>
      <c r="B1945">
        <v>13</v>
      </c>
      <c r="S1945" t="s">
        <v>8219</v>
      </c>
      <c r="T1945">
        <v>600</v>
      </c>
    </row>
    <row r="1946" spans="1:20" x14ac:dyDescent="0.3">
      <c r="A1946" t="s">
        <v>8219</v>
      </c>
      <c r="B1946">
        <v>8</v>
      </c>
      <c r="S1946" t="s">
        <v>8219</v>
      </c>
      <c r="T1946">
        <v>300</v>
      </c>
    </row>
    <row r="1947" spans="1:20" x14ac:dyDescent="0.3">
      <c r="A1947" t="s">
        <v>8219</v>
      </c>
      <c r="B1947">
        <v>32</v>
      </c>
      <c r="S1947" t="s">
        <v>8219</v>
      </c>
      <c r="T1947">
        <v>1200</v>
      </c>
    </row>
    <row r="1948" spans="1:20" x14ac:dyDescent="0.3">
      <c r="A1948" t="s">
        <v>8219</v>
      </c>
      <c r="B1948">
        <v>85</v>
      </c>
      <c r="S1948" t="s">
        <v>8219</v>
      </c>
      <c r="T1948">
        <v>5500</v>
      </c>
    </row>
    <row r="1949" spans="1:20" x14ac:dyDescent="0.3">
      <c r="A1949" t="s">
        <v>8219</v>
      </c>
      <c r="B1949">
        <v>29</v>
      </c>
      <c r="S1949" t="s">
        <v>8219</v>
      </c>
      <c r="T1949">
        <v>1500</v>
      </c>
    </row>
    <row r="1950" spans="1:20" x14ac:dyDescent="0.3">
      <c r="A1950" t="s">
        <v>8219</v>
      </c>
      <c r="B1950">
        <v>24</v>
      </c>
      <c r="S1950" t="s">
        <v>8219</v>
      </c>
      <c r="T1950">
        <v>2500</v>
      </c>
    </row>
    <row r="1951" spans="1:20" x14ac:dyDescent="0.3">
      <c r="A1951" t="s">
        <v>8219</v>
      </c>
      <c r="B1951">
        <v>8</v>
      </c>
      <c r="S1951" t="s">
        <v>8219</v>
      </c>
      <c r="T1951">
        <v>250</v>
      </c>
    </row>
    <row r="1952" spans="1:20" x14ac:dyDescent="0.3">
      <c r="A1952" t="s">
        <v>8219</v>
      </c>
      <c r="B1952">
        <v>19</v>
      </c>
      <c r="S1952" t="s">
        <v>8219</v>
      </c>
      <c r="T1952">
        <v>1100</v>
      </c>
    </row>
    <row r="1953" spans="1:20" x14ac:dyDescent="0.3">
      <c r="A1953" t="s">
        <v>8219</v>
      </c>
      <c r="B1953">
        <v>336</v>
      </c>
      <c r="S1953" t="s">
        <v>8219</v>
      </c>
      <c r="T1953">
        <v>35000</v>
      </c>
    </row>
    <row r="1954" spans="1:20" x14ac:dyDescent="0.3">
      <c r="A1954" t="s">
        <v>8219</v>
      </c>
      <c r="B1954">
        <v>13</v>
      </c>
      <c r="S1954" t="s">
        <v>8219</v>
      </c>
      <c r="T1954">
        <v>2100</v>
      </c>
    </row>
    <row r="1955" spans="1:20" x14ac:dyDescent="0.3">
      <c r="A1955" t="s">
        <v>8219</v>
      </c>
      <c r="B1955">
        <v>42</v>
      </c>
      <c r="S1955" t="s">
        <v>8219</v>
      </c>
      <c r="T1955">
        <v>1000</v>
      </c>
    </row>
    <row r="1956" spans="1:20" x14ac:dyDescent="0.3">
      <c r="A1956" t="s">
        <v>8219</v>
      </c>
      <c r="B1956">
        <v>64</v>
      </c>
      <c r="S1956" t="s">
        <v>8219</v>
      </c>
      <c r="T1956">
        <v>2500</v>
      </c>
    </row>
    <row r="1957" spans="1:20" x14ac:dyDescent="0.3">
      <c r="A1957" t="s">
        <v>8219</v>
      </c>
      <c r="B1957">
        <v>25</v>
      </c>
      <c r="S1957" t="s">
        <v>8219</v>
      </c>
      <c r="T1957">
        <v>1500</v>
      </c>
    </row>
    <row r="1958" spans="1:20" x14ac:dyDescent="0.3">
      <c r="A1958" t="s">
        <v>8219</v>
      </c>
      <c r="B1958">
        <v>20</v>
      </c>
      <c r="S1958" t="s">
        <v>8219</v>
      </c>
      <c r="T1958">
        <v>773</v>
      </c>
    </row>
    <row r="1959" spans="1:20" x14ac:dyDescent="0.3">
      <c r="A1959" t="s">
        <v>8219</v>
      </c>
      <c r="B1959">
        <v>104</v>
      </c>
      <c r="S1959" t="s">
        <v>8219</v>
      </c>
      <c r="T1959">
        <v>5500</v>
      </c>
    </row>
    <row r="1960" spans="1:20" x14ac:dyDescent="0.3">
      <c r="A1960" t="s">
        <v>8219</v>
      </c>
      <c r="B1960">
        <v>53</v>
      </c>
      <c r="S1960" t="s">
        <v>8219</v>
      </c>
      <c r="T1960">
        <v>5000</v>
      </c>
    </row>
    <row r="1961" spans="1:20" x14ac:dyDescent="0.3">
      <c r="A1961" t="s">
        <v>8219</v>
      </c>
      <c r="B1961">
        <v>14</v>
      </c>
      <c r="S1961" t="s">
        <v>8219</v>
      </c>
      <c r="T1961">
        <v>2400</v>
      </c>
    </row>
    <row r="1962" spans="1:20" x14ac:dyDescent="0.3">
      <c r="A1962" t="s">
        <v>8219</v>
      </c>
      <c r="B1962">
        <v>20</v>
      </c>
      <c r="S1962" t="s">
        <v>8219</v>
      </c>
      <c r="T1962">
        <v>2200</v>
      </c>
    </row>
    <row r="1963" spans="1:20" x14ac:dyDescent="0.3">
      <c r="A1963" t="s">
        <v>8219</v>
      </c>
      <c r="B1963">
        <v>558</v>
      </c>
      <c r="S1963" t="s">
        <v>8219</v>
      </c>
      <c r="T1963">
        <v>100000</v>
      </c>
    </row>
    <row r="1964" spans="1:20" x14ac:dyDescent="0.3">
      <c r="A1964" t="s">
        <v>8219</v>
      </c>
      <c r="B1964">
        <v>22</v>
      </c>
      <c r="S1964" t="s">
        <v>8219</v>
      </c>
      <c r="T1964">
        <v>350</v>
      </c>
    </row>
    <row r="1965" spans="1:20" x14ac:dyDescent="0.3">
      <c r="A1965" t="s">
        <v>8219</v>
      </c>
      <c r="B1965">
        <v>24</v>
      </c>
      <c r="S1965" t="s">
        <v>8219</v>
      </c>
      <c r="T1965">
        <v>1000</v>
      </c>
    </row>
    <row r="1966" spans="1:20" x14ac:dyDescent="0.3">
      <c r="A1966" t="s">
        <v>8219</v>
      </c>
      <c r="B1966">
        <v>74</v>
      </c>
      <c r="S1966" t="s">
        <v>8219</v>
      </c>
      <c r="T1966">
        <v>3200</v>
      </c>
    </row>
    <row r="1967" spans="1:20" x14ac:dyDescent="0.3">
      <c r="A1967" t="s">
        <v>8219</v>
      </c>
      <c r="B1967">
        <v>54</v>
      </c>
      <c r="S1967" t="s">
        <v>8219</v>
      </c>
      <c r="T1967">
        <v>2500</v>
      </c>
    </row>
    <row r="1968" spans="1:20" x14ac:dyDescent="0.3">
      <c r="A1968" t="s">
        <v>8219</v>
      </c>
      <c r="B1968">
        <v>31</v>
      </c>
      <c r="S1968" t="s">
        <v>8219</v>
      </c>
      <c r="T1968">
        <v>315</v>
      </c>
    </row>
    <row r="1969" spans="1:20" x14ac:dyDescent="0.3">
      <c r="A1969" t="s">
        <v>8219</v>
      </c>
      <c r="B1969">
        <v>25</v>
      </c>
      <c r="S1969" t="s">
        <v>8219</v>
      </c>
      <c r="T1969">
        <v>500</v>
      </c>
    </row>
    <row r="1970" spans="1:20" x14ac:dyDescent="0.3">
      <c r="A1970" t="s">
        <v>8219</v>
      </c>
      <c r="B1970">
        <v>17</v>
      </c>
      <c r="S1970" t="s">
        <v>8219</v>
      </c>
      <c r="T1970">
        <v>1000</v>
      </c>
    </row>
    <row r="1971" spans="1:20" x14ac:dyDescent="0.3">
      <c r="A1971" t="s">
        <v>8219</v>
      </c>
      <c r="B1971">
        <v>12</v>
      </c>
      <c r="S1971" t="s">
        <v>8219</v>
      </c>
      <c r="T1971">
        <v>900</v>
      </c>
    </row>
    <row r="1972" spans="1:20" x14ac:dyDescent="0.3">
      <c r="A1972" t="s">
        <v>8219</v>
      </c>
      <c r="B1972">
        <v>38</v>
      </c>
      <c r="S1972" t="s">
        <v>8219</v>
      </c>
      <c r="T1972">
        <v>2000</v>
      </c>
    </row>
    <row r="1973" spans="1:20" x14ac:dyDescent="0.3">
      <c r="A1973" t="s">
        <v>8219</v>
      </c>
      <c r="B1973">
        <v>41</v>
      </c>
      <c r="S1973" t="s">
        <v>8219</v>
      </c>
      <c r="T1973">
        <v>1000</v>
      </c>
    </row>
    <row r="1974" spans="1:20" x14ac:dyDescent="0.3">
      <c r="A1974" t="s">
        <v>8219</v>
      </c>
      <c r="B1974">
        <v>19</v>
      </c>
      <c r="S1974" t="s">
        <v>8219</v>
      </c>
      <c r="T1974">
        <v>1000</v>
      </c>
    </row>
    <row r="1975" spans="1:20" x14ac:dyDescent="0.3">
      <c r="A1975" t="s">
        <v>8219</v>
      </c>
      <c r="B1975">
        <v>41</v>
      </c>
      <c r="S1975" t="s">
        <v>8219</v>
      </c>
      <c r="T1975">
        <v>5000</v>
      </c>
    </row>
    <row r="1976" spans="1:20" x14ac:dyDescent="0.3">
      <c r="A1976" t="s">
        <v>8219</v>
      </c>
      <c r="B1976">
        <v>26</v>
      </c>
      <c r="S1976" t="s">
        <v>8219</v>
      </c>
      <c r="T1976">
        <v>2000</v>
      </c>
    </row>
    <row r="1977" spans="1:20" x14ac:dyDescent="0.3">
      <c r="A1977" t="s">
        <v>8219</v>
      </c>
      <c r="B1977">
        <v>25</v>
      </c>
      <c r="S1977" t="s">
        <v>8219</v>
      </c>
      <c r="T1977">
        <v>1500</v>
      </c>
    </row>
    <row r="1978" spans="1:20" x14ac:dyDescent="0.3">
      <c r="A1978" t="s">
        <v>8219</v>
      </c>
      <c r="B1978">
        <v>9</v>
      </c>
      <c r="S1978" t="s">
        <v>8219</v>
      </c>
      <c r="T1978">
        <v>500</v>
      </c>
    </row>
    <row r="1979" spans="1:20" x14ac:dyDescent="0.3">
      <c r="A1979" t="s">
        <v>8219</v>
      </c>
      <c r="B1979">
        <v>78</v>
      </c>
      <c r="S1979" t="s">
        <v>8219</v>
      </c>
      <c r="T1979">
        <v>3000</v>
      </c>
    </row>
    <row r="1980" spans="1:20" x14ac:dyDescent="0.3">
      <c r="A1980" t="s">
        <v>8219</v>
      </c>
      <c r="B1980">
        <v>45</v>
      </c>
      <c r="S1980" t="s">
        <v>8219</v>
      </c>
      <c r="T1980">
        <v>5800</v>
      </c>
    </row>
    <row r="1981" spans="1:20" x14ac:dyDescent="0.3">
      <c r="A1981" t="s">
        <v>8219</v>
      </c>
      <c r="B1981">
        <v>102</v>
      </c>
      <c r="S1981" t="s">
        <v>8219</v>
      </c>
      <c r="T1981">
        <v>10000</v>
      </c>
    </row>
    <row r="1982" spans="1:20" x14ac:dyDescent="0.3">
      <c r="A1982" t="s">
        <v>8219</v>
      </c>
      <c r="B1982">
        <v>5</v>
      </c>
      <c r="S1982" t="s">
        <v>8219</v>
      </c>
      <c r="T1982">
        <v>100</v>
      </c>
    </row>
    <row r="1983" spans="1:20" x14ac:dyDescent="0.3">
      <c r="A1983" t="s">
        <v>8219</v>
      </c>
      <c r="B1983">
        <v>27</v>
      </c>
      <c r="S1983" t="s">
        <v>8219</v>
      </c>
      <c r="T1983">
        <v>600</v>
      </c>
    </row>
    <row r="1984" spans="1:20" x14ac:dyDescent="0.3">
      <c r="A1984" t="s">
        <v>8219</v>
      </c>
      <c r="B1984">
        <v>37</v>
      </c>
      <c r="S1984" t="s">
        <v>8219</v>
      </c>
      <c r="T1984">
        <v>1500</v>
      </c>
    </row>
    <row r="1985" spans="1:20" x14ac:dyDescent="0.3">
      <c r="A1985" t="s">
        <v>8219</v>
      </c>
      <c r="B1985">
        <v>14</v>
      </c>
      <c r="S1985" t="s">
        <v>8219</v>
      </c>
      <c r="T1985">
        <v>500</v>
      </c>
    </row>
    <row r="1986" spans="1:20" x14ac:dyDescent="0.3">
      <c r="A1986" t="s">
        <v>8219</v>
      </c>
      <c r="B1986">
        <v>27</v>
      </c>
      <c r="S1986" t="s">
        <v>8219</v>
      </c>
      <c r="T1986">
        <v>900</v>
      </c>
    </row>
    <row r="1987" spans="1:20" x14ac:dyDescent="0.3">
      <c r="A1987" t="s">
        <v>8219</v>
      </c>
      <c r="B1987">
        <v>45</v>
      </c>
      <c r="S1987" t="s">
        <v>8219</v>
      </c>
      <c r="T1987">
        <v>1500</v>
      </c>
    </row>
    <row r="1988" spans="1:20" x14ac:dyDescent="0.3">
      <c r="A1988" t="s">
        <v>8219</v>
      </c>
      <c r="B1988">
        <v>49</v>
      </c>
      <c r="S1988" t="s">
        <v>8219</v>
      </c>
      <c r="T1988">
        <v>1000</v>
      </c>
    </row>
    <row r="1989" spans="1:20" x14ac:dyDescent="0.3">
      <c r="A1989" t="s">
        <v>8219</v>
      </c>
      <c r="B1989">
        <v>24</v>
      </c>
      <c r="S1989" t="s">
        <v>8219</v>
      </c>
      <c r="T1989">
        <v>3000</v>
      </c>
    </row>
    <row r="1990" spans="1:20" x14ac:dyDescent="0.3">
      <c r="A1990" t="s">
        <v>8219</v>
      </c>
      <c r="B1990">
        <v>112</v>
      </c>
      <c r="S1990" t="s">
        <v>8219</v>
      </c>
      <c r="T1990">
        <v>3000</v>
      </c>
    </row>
    <row r="1991" spans="1:20" x14ac:dyDescent="0.3">
      <c r="A1991" t="s">
        <v>8219</v>
      </c>
      <c r="B1991">
        <v>23</v>
      </c>
      <c r="S1991" t="s">
        <v>8219</v>
      </c>
      <c r="T1991">
        <v>3400</v>
      </c>
    </row>
    <row r="1992" spans="1:20" x14ac:dyDescent="0.3">
      <c r="A1992" t="s">
        <v>8219</v>
      </c>
      <c r="B1992">
        <v>54</v>
      </c>
      <c r="S1992" t="s">
        <v>8219</v>
      </c>
      <c r="T1992">
        <v>7500</v>
      </c>
    </row>
    <row r="1993" spans="1:20" x14ac:dyDescent="0.3">
      <c r="A1993" t="s">
        <v>8219</v>
      </c>
      <c r="B1993">
        <v>28</v>
      </c>
      <c r="S1993" t="s">
        <v>8219</v>
      </c>
      <c r="T1993">
        <v>500</v>
      </c>
    </row>
    <row r="1994" spans="1:20" x14ac:dyDescent="0.3">
      <c r="A1994" t="s">
        <v>8219</v>
      </c>
      <c r="B1994">
        <v>11</v>
      </c>
      <c r="S1994" t="s">
        <v>8219</v>
      </c>
      <c r="T1994">
        <v>200</v>
      </c>
    </row>
    <row r="1995" spans="1:20" x14ac:dyDescent="0.3">
      <c r="A1995" t="s">
        <v>8219</v>
      </c>
      <c r="B1995">
        <v>62</v>
      </c>
      <c r="S1995" t="s">
        <v>8219</v>
      </c>
      <c r="T1995">
        <v>4000</v>
      </c>
    </row>
    <row r="1996" spans="1:20" x14ac:dyDescent="0.3">
      <c r="A1996" t="s">
        <v>8219</v>
      </c>
      <c r="B1996">
        <v>73</v>
      </c>
      <c r="S1996" t="s">
        <v>8219</v>
      </c>
      <c r="T1996">
        <v>5000</v>
      </c>
    </row>
    <row r="1997" spans="1:20" x14ac:dyDescent="0.3">
      <c r="A1997" t="s">
        <v>8219</v>
      </c>
      <c r="B1997">
        <v>18</v>
      </c>
      <c r="S1997" t="s">
        <v>8219</v>
      </c>
      <c r="T1997">
        <v>700</v>
      </c>
    </row>
    <row r="1998" spans="1:20" x14ac:dyDescent="0.3">
      <c r="A1998" t="s">
        <v>8219</v>
      </c>
      <c r="B1998">
        <v>35</v>
      </c>
      <c r="S1998" t="s">
        <v>8219</v>
      </c>
      <c r="T1998">
        <v>2000</v>
      </c>
    </row>
    <row r="1999" spans="1:20" x14ac:dyDescent="0.3">
      <c r="A1999" t="s">
        <v>8219</v>
      </c>
      <c r="B1999">
        <v>43</v>
      </c>
      <c r="S1999" t="s">
        <v>8219</v>
      </c>
      <c r="T1999">
        <v>3000</v>
      </c>
    </row>
    <row r="2000" spans="1:20" x14ac:dyDescent="0.3">
      <c r="A2000" t="s">
        <v>8219</v>
      </c>
      <c r="B2000">
        <v>36</v>
      </c>
      <c r="S2000" t="s">
        <v>8219</v>
      </c>
      <c r="T2000">
        <v>1600</v>
      </c>
    </row>
    <row r="2001" spans="1:20" x14ac:dyDescent="0.3">
      <c r="A2001" t="s">
        <v>8219</v>
      </c>
      <c r="B2001">
        <v>62</v>
      </c>
      <c r="S2001" t="s">
        <v>8219</v>
      </c>
      <c r="T2001">
        <v>2600</v>
      </c>
    </row>
    <row r="2002" spans="1:20" x14ac:dyDescent="0.3">
      <c r="A2002" t="s">
        <v>8219</v>
      </c>
      <c r="B2002">
        <v>15</v>
      </c>
      <c r="S2002" t="s">
        <v>8219</v>
      </c>
      <c r="T2002">
        <v>1100</v>
      </c>
    </row>
    <row r="2003" spans="1:20" x14ac:dyDescent="0.3">
      <c r="A2003" t="s">
        <v>8219</v>
      </c>
      <c r="B2003">
        <v>33</v>
      </c>
      <c r="S2003" t="s">
        <v>8219</v>
      </c>
      <c r="T2003">
        <v>2500</v>
      </c>
    </row>
    <row r="2004" spans="1:20" x14ac:dyDescent="0.3">
      <c r="A2004" t="s">
        <v>8219</v>
      </c>
      <c r="B2004">
        <v>27</v>
      </c>
      <c r="S2004" t="s">
        <v>8219</v>
      </c>
      <c r="T2004">
        <v>1000</v>
      </c>
    </row>
    <row r="2005" spans="1:20" x14ac:dyDescent="0.3">
      <c r="A2005" t="s">
        <v>8219</v>
      </c>
      <c r="B2005">
        <v>17</v>
      </c>
      <c r="S2005" t="s">
        <v>8219</v>
      </c>
      <c r="T2005">
        <v>500</v>
      </c>
    </row>
    <row r="2006" spans="1:20" x14ac:dyDescent="0.3">
      <c r="A2006" t="s">
        <v>8219</v>
      </c>
      <c r="B2006">
        <v>4</v>
      </c>
      <c r="S2006" t="s">
        <v>8219</v>
      </c>
      <c r="T2006">
        <v>10</v>
      </c>
    </row>
    <row r="2007" spans="1:20" x14ac:dyDescent="0.3">
      <c r="A2007" t="s">
        <v>8219</v>
      </c>
      <c r="B2007">
        <v>53</v>
      </c>
      <c r="S2007" t="s">
        <v>8219</v>
      </c>
      <c r="T2007">
        <v>2000</v>
      </c>
    </row>
    <row r="2008" spans="1:20" x14ac:dyDescent="0.3">
      <c r="A2008" t="s">
        <v>8219</v>
      </c>
      <c r="B2008">
        <v>49</v>
      </c>
      <c r="S2008" t="s">
        <v>8219</v>
      </c>
      <c r="T2008">
        <v>4000</v>
      </c>
    </row>
    <row r="2009" spans="1:20" x14ac:dyDescent="0.3">
      <c r="A2009" t="s">
        <v>8219</v>
      </c>
      <c r="B2009">
        <v>57</v>
      </c>
      <c r="S2009" t="s">
        <v>8219</v>
      </c>
      <c r="T2009">
        <v>1500</v>
      </c>
    </row>
    <row r="2010" spans="1:20" x14ac:dyDescent="0.3">
      <c r="A2010" t="s">
        <v>8219</v>
      </c>
      <c r="B2010">
        <v>69</v>
      </c>
      <c r="S2010" t="s">
        <v>8219</v>
      </c>
      <c r="T2010">
        <v>3000</v>
      </c>
    </row>
    <row r="2011" spans="1:20" x14ac:dyDescent="0.3">
      <c r="A2011" t="s">
        <v>8219</v>
      </c>
      <c r="B2011">
        <v>15</v>
      </c>
      <c r="S2011" t="s">
        <v>8219</v>
      </c>
      <c r="T2011">
        <v>250</v>
      </c>
    </row>
    <row r="2012" spans="1:20" x14ac:dyDescent="0.3">
      <c r="A2012" t="s">
        <v>8219</v>
      </c>
      <c r="B2012">
        <v>64</v>
      </c>
      <c r="S2012" t="s">
        <v>8219</v>
      </c>
      <c r="T2012">
        <v>3000</v>
      </c>
    </row>
    <row r="2013" spans="1:20" x14ac:dyDescent="0.3">
      <c r="A2013" t="s">
        <v>8219</v>
      </c>
      <c r="B2013">
        <v>20</v>
      </c>
      <c r="S2013" t="s">
        <v>8219</v>
      </c>
      <c r="T2013">
        <v>550</v>
      </c>
    </row>
    <row r="2014" spans="1:20" x14ac:dyDescent="0.3">
      <c r="A2014" t="s">
        <v>8219</v>
      </c>
      <c r="B2014">
        <v>27</v>
      </c>
      <c r="S2014" t="s">
        <v>8219</v>
      </c>
      <c r="T2014">
        <v>800</v>
      </c>
    </row>
    <row r="2015" spans="1:20" x14ac:dyDescent="0.3">
      <c r="A2015" t="s">
        <v>8219</v>
      </c>
      <c r="B2015">
        <v>21</v>
      </c>
      <c r="S2015" t="s">
        <v>8219</v>
      </c>
      <c r="T2015">
        <v>1960</v>
      </c>
    </row>
    <row r="2016" spans="1:20" x14ac:dyDescent="0.3">
      <c r="A2016" t="s">
        <v>8219</v>
      </c>
      <c r="B2016">
        <v>31</v>
      </c>
      <c r="S2016" t="s">
        <v>8219</v>
      </c>
      <c r="T2016">
        <v>1000</v>
      </c>
    </row>
    <row r="2017" spans="1:20" x14ac:dyDescent="0.3">
      <c r="A2017" t="s">
        <v>8219</v>
      </c>
      <c r="B2017">
        <v>51</v>
      </c>
      <c r="S2017" t="s">
        <v>8219</v>
      </c>
      <c r="T2017">
        <v>2500</v>
      </c>
    </row>
    <row r="2018" spans="1:20" x14ac:dyDescent="0.3">
      <c r="A2018" t="s">
        <v>8219</v>
      </c>
      <c r="B2018">
        <v>57</v>
      </c>
      <c r="S2018" t="s">
        <v>8219</v>
      </c>
      <c r="T2018">
        <v>5000</v>
      </c>
    </row>
    <row r="2019" spans="1:20" x14ac:dyDescent="0.3">
      <c r="A2019" t="s">
        <v>8219</v>
      </c>
      <c r="B2019">
        <v>20</v>
      </c>
      <c r="S2019" t="s">
        <v>8219</v>
      </c>
      <c r="T2019">
        <v>1250</v>
      </c>
    </row>
    <row r="2020" spans="1:20" x14ac:dyDescent="0.3">
      <c r="A2020" t="s">
        <v>8219</v>
      </c>
      <c r="B2020">
        <v>71</v>
      </c>
      <c r="S2020" t="s">
        <v>8219</v>
      </c>
      <c r="T2020">
        <v>2500</v>
      </c>
    </row>
    <row r="2021" spans="1:20" x14ac:dyDescent="0.3">
      <c r="A2021" t="s">
        <v>8219</v>
      </c>
      <c r="B2021">
        <v>72</v>
      </c>
      <c r="S2021" t="s">
        <v>8219</v>
      </c>
      <c r="T2021">
        <v>2500</v>
      </c>
    </row>
    <row r="2022" spans="1:20" x14ac:dyDescent="0.3">
      <c r="A2022" t="s">
        <v>8219</v>
      </c>
      <c r="B2022">
        <v>45</v>
      </c>
      <c r="S2022" t="s">
        <v>8219</v>
      </c>
      <c r="T2022">
        <v>2500</v>
      </c>
    </row>
    <row r="2023" spans="1:20" x14ac:dyDescent="0.3">
      <c r="A2023" t="s">
        <v>8219</v>
      </c>
      <c r="B2023">
        <v>51</v>
      </c>
      <c r="S2023" t="s">
        <v>8219</v>
      </c>
      <c r="T2023">
        <v>740</v>
      </c>
    </row>
    <row r="2024" spans="1:20" x14ac:dyDescent="0.3">
      <c r="A2024" t="s">
        <v>8219</v>
      </c>
      <c r="B2024">
        <v>56</v>
      </c>
      <c r="S2024" t="s">
        <v>8219</v>
      </c>
      <c r="T2024">
        <v>2000</v>
      </c>
    </row>
    <row r="2025" spans="1:20" x14ac:dyDescent="0.3">
      <c r="A2025" t="s">
        <v>8219</v>
      </c>
      <c r="B2025">
        <v>17</v>
      </c>
      <c r="S2025" t="s">
        <v>8219</v>
      </c>
      <c r="T2025">
        <v>1000</v>
      </c>
    </row>
    <row r="2026" spans="1:20" x14ac:dyDescent="0.3">
      <c r="A2026" t="s">
        <v>8219</v>
      </c>
      <c r="B2026">
        <v>197</v>
      </c>
      <c r="S2026" t="s">
        <v>8219</v>
      </c>
      <c r="T2026">
        <v>10500</v>
      </c>
    </row>
    <row r="2027" spans="1:20" x14ac:dyDescent="0.3">
      <c r="A2027" t="s">
        <v>8219</v>
      </c>
      <c r="B2027">
        <v>70</v>
      </c>
      <c r="S2027" t="s">
        <v>8219</v>
      </c>
      <c r="T2027">
        <v>3000</v>
      </c>
    </row>
    <row r="2028" spans="1:20" x14ac:dyDescent="0.3">
      <c r="A2028" t="s">
        <v>8219</v>
      </c>
      <c r="B2028">
        <v>21</v>
      </c>
      <c r="S2028" t="s">
        <v>8219</v>
      </c>
      <c r="T2028">
        <v>1000</v>
      </c>
    </row>
    <row r="2029" spans="1:20" x14ac:dyDescent="0.3">
      <c r="A2029" t="s">
        <v>8219</v>
      </c>
      <c r="B2029">
        <v>34</v>
      </c>
      <c r="S2029" t="s">
        <v>8219</v>
      </c>
      <c r="T2029">
        <v>2500</v>
      </c>
    </row>
    <row r="2030" spans="1:20" x14ac:dyDescent="0.3">
      <c r="A2030" t="s">
        <v>8219</v>
      </c>
      <c r="B2030">
        <v>39</v>
      </c>
      <c r="S2030" t="s">
        <v>8219</v>
      </c>
      <c r="T2030">
        <v>3000</v>
      </c>
    </row>
    <row r="2031" spans="1:20" x14ac:dyDescent="0.3">
      <c r="A2031" t="s">
        <v>8219</v>
      </c>
      <c r="B2031">
        <v>78</v>
      </c>
      <c r="S2031" t="s">
        <v>8219</v>
      </c>
      <c r="T2031">
        <v>3000</v>
      </c>
    </row>
    <row r="2032" spans="1:20" x14ac:dyDescent="0.3">
      <c r="A2032" t="s">
        <v>8219</v>
      </c>
      <c r="B2032">
        <v>48</v>
      </c>
      <c r="S2032" t="s">
        <v>8219</v>
      </c>
      <c r="T2032">
        <v>4000</v>
      </c>
    </row>
    <row r="2033" spans="1:20" x14ac:dyDescent="0.3">
      <c r="A2033" t="s">
        <v>8219</v>
      </c>
      <c r="B2033">
        <v>29</v>
      </c>
      <c r="S2033" t="s">
        <v>8219</v>
      </c>
      <c r="T2033">
        <v>2000</v>
      </c>
    </row>
    <row r="2034" spans="1:20" x14ac:dyDescent="0.3">
      <c r="A2034" t="s">
        <v>8219</v>
      </c>
      <c r="B2034">
        <v>73</v>
      </c>
      <c r="S2034" t="s">
        <v>8219</v>
      </c>
      <c r="T2034">
        <v>40000</v>
      </c>
    </row>
    <row r="2035" spans="1:20" x14ac:dyDescent="0.3">
      <c r="A2035" t="s">
        <v>8219</v>
      </c>
      <c r="B2035">
        <v>8</v>
      </c>
      <c r="S2035" t="s">
        <v>8219</v>
      </c>
      <c r="T2035">
        <v>750</v>
      </c>
    </row>
    <row r="2036" spans="1:20" x14ac:dyDescent="0.3">
      <c r="A2036" t="s">
        <v>8219</v>
      </c>
      <c r="B2036">
        <v>17</v>
      </c>
      <c r="S2036" t="s">
        <v>8219</v>
      </c>
      <c r="T2036">
        <v>500</v>
      </c>
    </row>
    <row r="2037" spans="1:20" x14ac:dyDescent="0.3">
      <c r="A2037" t="s">
        <v>8219</v>
      </c>
      <c r="B2037">
        <v>9</v>
      </c>
      <c r="S2037" t="s">
        <v>8219</v>
      </c>
      <c r="T2037">
        <v>500</v>
      </c>
    </row>
    <row r="2038" spans="1:20" x14ac:dyDescent="0.3">
      <c r="A2038" t="s">
        <v>8219</v>
      </c>
      <c r="B2038">
        <v>17</v>
      </c>
      <c r="S2038" t="s">
        <v>8219</v>
      </c>
      <c r="T2038">
        <v>300</v>
      </c>
    </row>
    <row r="2039" spans="1:20" x14ac:dyDescent="0.3">
      <c r="A2039" t="s">
        <v>8219</v>
      </c>
      <c r="B2039">
        <v>33</v>
      </c>
      <c r="S2039" t="s">
        <v>8219</v>
      </c>
      <c r="T2039">
        <v>2000</v>
      </c>
    </row>
    <row r="2040" spans="1:20" x14ac:dyDescent="0.3">
      <c r="A2040" t="s">
        <v>8219</v>
      </c>
      <c r="B2040">
        <v>38</v>
      </c>
      <c r="S2040" t="s">
        <v>8219</v>
      </c>
      <c r="T2040">
        <v>1500</v>
      </c>
    </row>
    <row r="2041" spans="1:20" x14ac:dyDescent="0.3">
      <c r="A2041" t="s">
        <v>8219</v>
      </c>
      <c r="B2041">
        <v>79</v>
      </c>
      <c r="S2041" t="s">
        <v>8219</v>
      </c>
      <c r="T2041">
        <v>5000</v>
      </c>
    </row>
    <row r="2042" spans="1:20" x14ac:dyDescent="0.3">
      <c r="A2042" t="s">
        <v>8219</v>
      </c>
      <c r="B2042">
        <v>46</v>
      </c>
      <c r="S2042" t="s">
        <v>8219</v>
      </c>
      <c r="T2042">
        <v>5000</v>
      </c>
    </row>
    <row r="2043" spans="1:20" x14ac:dyDescent="0.3">
      <c r="A2043" t="s">
        <v>8219</v>
      </c>
      <c r="B2043">
        <v>20</v>
      </c>
      <c r="S2043" t="s">
        <v>8219</v>
      </c>
      <c r="T2043">
        <v>2000</v>
      </c>
    </row>
    <row r="2044" spans="1:20" x14ac:dyDescent="0.3">
      <c r="A2044" t="s">
        <v>8219</v>
      </c>
      <c r="B2044">
        <v>20</v>
      </c>
      <c r="S2044" t="s">
        <v>8219</v>
      </c>
      <c r="T2044">
        <v>1500</v>
      </c>
    </row>
    <row r="2045" spans="1:20" x14ac:dyDescent="0.3">
      <c r="A2045" t="s">
        <v>8219</v>
      </c>
      <c r="B2045">
        <v>13</v>
      </c>
      <c r="S2045" t="s">
        <v>8219</v>
      </c>
      <c r="T2045">
        <v>3000</v>
      </c>
    </row>
    <row r="2046" spans="1:20" x14ac:dyDescent="0.3">
      <c r="A2046" t="s">
        <v>8219</v>
      </c>
      <c r="B2046">
        <v>22</v>
      </c>
      <c r="S2046" t="s">
        <v>8219</v>
      </c>
      <c r="T2046">
        <v>250</v>
      </c>
    </row>
    <row r="2047" spans="1:20" x14ac:dyDescent="0.3">
      <c r="A2047" t="s">
        <v>8219</v>
      </c>
      <c r="B2047">
        <v>36</v>
      </c>
      <c r="S2047" t="s">
        <v>8219</v>
      </c>
      <c r="T2047">
        <v>3000</v>
      </c>
    </row>
    <row r="2048" spans="1:20" x14ac:dyDescent="0.3">
      <c r="A2048" t="s">
        <v>8219</v>
      </c>
      <c r="B2048">
        <v>40</v>
      </c>
      <c r="S2048" t="s">
        <v>8219</v>
      </c>
      <c r="T2048">
        <v>8000</v>
      </c>
    </row>
    <row r="2049" spans="1:20" x14ac:dyDescent="0.3">
      <c r="A2049" t="s">
        <v>8219</v>
      </c>
      <c r="B2049">
        <v>9</v>
      </c>
      <c r="S2049" t="s">
        <v>8219</v>
      </c>
      <c r="T2049">
        <v>225</v>
      </c>
    </row>
    <row r="2050" spans="1:20" x14ac:dyDescent="0.3">
      <c r="A2050" t="s">
        <v>8219</v>
      </c>
      <c r="B2050">
        <v>19</v>
      </c>
      <c r="S2050" t="s">
        <v>8219</v>
      </c>
      <c r="T2050">
        <v>800</v>
      </c>
    </row>
    <row r="2051" spans="1:20" x14ac:dyDescent="0.3">
      <c r="A2051" t="s">
        <v>8219</v>
      </c>
      <c r="B2051">
        <v>14</v>
      </c>
      <c r="S2051" t="s">
        <v>8219</v>
      </c>
      <c r="T2051">
        <v>620</v>
      </c>
    </row>
    <row r="2052" spans="1:20" x14ac:dyDescent="0.3">
      <c r="A2052" t="s">
        <v>8219</v>
      </c>
      <c r="B2052">
        <v>38</v>
      </c>
      <c r="S2052" t="s">
        <v>8219</v>
      </c>
      <c r="T2052">
        <v>1200</v>
      </c>
    </row>
    <row r="2053" spans="1:20" x14ac:dyDescent="0.3">
      <c r="A2053" t="s">
        <v>8219</v>
      </c>
      <c r="B2053">
        <v>58</v>
      </c>
      <c r="S2053" t="s">
        <v>8219</v>
      </c>
      <c r="T2053">
        <v>3000</v>
      </c>
    </row>
    <row r="2054" spans="1:20" x14ac:dyDescent="0.3">
      <c r="A2054" t="s">
        <v>8219</v>
      </c>
      <c r="B2054">
        <v>28</v>
      </c>
      <c r="S2054" t="s">
        <v>8219</v>
      </c>
      <c r="T2054">
        <v>1000</v>
      </c>
    </row>
    <row r="2055" spans="1:20" x14ac:dyDescent="0.3">
      <c r="A2055" t="s">
        <v>8219</v>
      </c>
      <c r="B2055">
        <v>17</v>
      </c>
      <c r="S2055" t="s">
        <v>8219</v>
      </c>
      <c r="T2055">
        <v>1000</v>
      </c>
    </row>
    <row r="2056" spans="1:20" x14ac:dyDescent="0.3">
      <c r="A2056" t="s">
        <v>8219</v>
      </c>
      <c r="B2056">
        <v>12</v>
      </c>
      <c r="S2056" t="s">
        <v>8219</v>
      </c>
      <c r="T2056">
        <v>220</v>
      </c>
    </row>
    <row r="2057" spans="1:20" x14ac:dyDescent="0.3">
      <c r="A2057" t="s">
        <v>8219</v>
      </c>
      <c r="B2057">
        <v>40</v>
      </c>
      <c r="S2057" t="s">
        <v>8219</v>
      </c>
      <c r="T2057">
        <v>3500</v>
      </c>
    </row>
    <row r="2058" spans="1:20" x14ac:dyDescent="0.3">
      <c r="A2058" t="s">
        <v>8219</v>
      </c>
      <c r="B2058">
        <v>57</v>
      </c>
      <c r="S2058" t="s">
        <v>8219</v>
      </c>
      <c r="T2058">
        <v>3000</v>
      </c>
    </row>
    <row r="2059" spans="1:20" x14ac:dyDescent="0.3">
      <c r="A2059" t="s">
        <v>8219</v>
      </c>
      <c r="B2059">
        <v>114</v>
      </c>
      <c r="S2059" t="s">
        <v>8219</v>
      </c>
      <c r="T2059">
        <v>4000</v>
      </c>
    </row>
    <row r="2060" spans="1:20" x14ac:dyDescent="0.3">
      <c r="A2060" t="s">
        <v>8219</v>
      </c>
      <c r="B2060">
        <v>31</v>
      </c>
      <c r="S2060" t="s">
        <v>8219</v>
      </c>
      <c r="T2060">
        <v>4500</v>
      </c>
    </row>
    <row r="2061" spans="1:20" x14ac:dyDescent="0.3">
      <c r="A2061" t="s">
        <v>8219</v>
      </c>
      <c r="B2061">
        <v>3</v>
      </c>
      <c r="S2061" t="s">
        <v>8219</v>
      </c>
      <c r="T2061">
        <v>50</v>
      </c>
    </row>
    <row r="2062" spans="1:20" x14ac:dyDescent="0.3">
      <c r="A2062" t="s">
        <v>8219</v>
      </c>
      <c r="B2062">
        <v>16</v>
      </c>
      <c r="S2062" t="s">
        <v>8219</v>
      </c>
      <c r="T2062">
        <v>800</v>
      </c>
    </row>
    <row r="2063" spans="1:20" x14ac:dyDescent="0.3">
      <c r="A2063" t="s">
        <v>8219</v>
      </c>
      <c r="B2063">
        <v>199</v>
      </c>
      <c r="S2063" t="s">
        <v>8219</v>
      </c>
      <c r="T2063">
        <v>12000</v>
      </c>
    </row>
    <row r="2064" spans="1:20" x14ac:dyDescent="0.3">
      <c r="A2064" t="s">
        <v>8219</v>
      </c>
      <c r="B2064">
        <v>31</v>
      </c>
      <c r="S2064" t="s">
        <v>8219</v>
      </c>
      <c r="T2064">
        <v>2000</v>
      </c>
    </row>
    <row r="2065" spans="1:20" x14ac:dyDescent="0.3">
      <c r="A2065" t="s">
        <v>8219</v>
      </c>
      <c r="B2065">
        <v>30</v>
      </c>
      <c r="S2065" t="s">
        <v>8219</v>
      </c>
      <c r="T2065">
        <v>2000</v>
      </c>
    </row>
    <row r="2066" spans="1:20" x14ac:dyDescent="0.3">
      <c r="A2066" t="s">
        <v>8219</v>
      </c>
      <c r="B2066">
        <v>34</v>
      </c>
      <c r="S2066" t="s">
        <v>8219</v>
      </c>
      <c r="T2066">
        <v>3000</v>
      </c>
    </row>
    <row r="2067" spans="1:20" x14ac:dyDescent="0.3">
      <c r="A2067" t="s">
        <v>8219</v>
      </c>
      <c r="B2067">
        <v>18</v>
      </c>
      <c r="S2067" t="s">
        <v>8219</v>
      </c>
      <c r="T2067">
        <v>1000</v>
      </c>
    </row>
    <row r="2068" spans="1:20" x14ac:dyDescent="0.3">
      <c r="A2068" t="s">
        <v>8219</v>
      </c>
      <c r="B2068">
        <v>67</v>
      </c>
      <c r="S2068" t="s">
        <v>8219</v>
      </c>
      <c r="T2068">
        <v>3000</v>
      </c>
    </row>
    <row r="2069" spans="1:20" x14ac:dyDescent="0.3">
      <c r="A2069" t="s">
        <v>8219</v>
      </c>
      <c r="B2069">
        <v>66</v>
      </c>
      <c r="S2069" t="s">
        <v>8219</v>
      </c>
      <c r="T2069">
        <v>3500</v>
      </c>
    </row>
    <row r="2070" spans="1:20" x14ac:dyDescent="0.3">
      <c r="A2070" t="s">
        <v>8219</v>
      </c>
      <c r="B2070">
        <v>23</v>
      </c>
      <c r="S2070" t="s">
        <v>8219</v>
      </c>
      <c r="T2070">
        <v>750</v>
      </c>
    </row>
    <row r="2071" spans="1:20" x14ac:dyDescent="0.3">
      <c r="A2071" t="s">
        <v>8219</v>
      </c>
      <c r="B2071">
        <v>126</v>
      </c>
      <c r="S2071" t="s">
        <v>8219</v>
      </c>
      <c r="T2071">
        <v>5000</v>
      </c>
    </row>
    <row r="2072" spans="1:20" x14ac:dyDescent="0.3">
      <c r="A2072" t="s">
        <v>8219</v>
      </c>
      <c r="B2072">
        <v>6</v>
      </c>
      <c r="S2072" t="s">
        <v>8219</v>
      </c>
      <c r="T2072">
        <v>350</v>
      </c>
    </row>
    <row r="2073" spans="1:20" x14ac:dyDescent="0.3">
      <c r="A2073" t="s">
        <v>8219</v>
      </c>
      <c r="B2073">
        <v>25</v>
      </c>
      <c r="S2073" t="s">
        <v>8219</v>
      </c>
      <c r="T2073">
        <v>5000</v>
      </c>
    </row>
    <row r="2074" spans="1:20" x14ac:dyDescent="0.3">
      <c r="A2074" t="s">
        <v>8219</v>
      </c>
      <c r="B2074">
        <v>39</v>
      </c>
      <c r="S2074" t="s">
        <v>8219</v>
      </c>
      <c r="T2074">
        <v>3000</v>
      </c>
    </row>
    <row r="2075" spans="1:20" x14ac:dyDescent="0.3">
      <c r="A2075" t="s">
        <v>8219</v>
      </c>
      <c r="B2075">
        <v>62</v>
      </c>
      <c r="S2075" t="s">
        <v>8219</v>
      </c>
      <c r="T2075">
        <v>3000</v>
      </c>
    </row>
    <row r="2076" spans="1:20" x14ac:dyDescent="0.3">
      <c r="A2076" t="s">
        <v>8219</v>
      </c>
      <c r="B2076">
        <v>31</v>
      </c>
      <c r="S2076" t="s">
        <v>8219</v>
      </c>
      <c r="T2076">
        <v>1500</v>
      </c>
    </row>
    <row r="2077" spans="1:20" x14ac:dyDescent="0.3">
      <c r="A2077" t="s">
        <v>8219</v>
      </c>
      <c r="B2077">
        <v>274</v>
      </c>
      <c r="S2077" t="s">
        <v>8219</v>
      </c>
      <c r="T2077">
        <v>40000</v>
      </c>
    </row>
    <row r="2078" spans="1:20" x14ac:dyDescent="0.3">
      <c r="A2078" t="s">
        <v>8219</v>
      </c>
      <c r="B2078">
        <v>17</v>
      </c>
      <c r="S2078" t="s">
        <v>8219</v>
      </c>
      <c r="T2078">
        <v>1000</v>
      </c>
    </row>
    <row r="2079" spans="1:20" x14ac:dyDescent="0.3">
      <c r="A2079" t="s">
        <v>8219</v>
      </c>
      <c r="B2079">
        <v>14</v>
      </c>
      <c r="S2079" t="s">
        <v>8219</v>
      </c>
      <c r="T2079">
        <v>333</v>
      </c>
    </row>
    <row r="2080" spans="1:20" x14ac:dyDescent="0.3">
      <c r="A2080" t="s">
        <v>8219</v>
      </c>
      <c r="B2080">
        <v>60</v>
      </c>
      <c r="S2080" t="s">
        <v>8219</v>
      </c>
      <c r="T2080">
        <v>3500</v>
      </c>
    </row>
    <row r="2081" spans="1:20" x14ac:dyDescent="0.3">
      <c r="A2081" t="s">
        <v>8219</v>
      </c>
      <c r="B2081">
        <v>33</v>
      </c>
      <c r="S2081" t="s">
        <v>8219</v>
      </c>
      <c r="T2081">
        <v>4000</v>
      </c>
    </row>
    <row r="2082" spans="1:20" x14ac:dyDescent="0.3">
      <c r="A2082" t="s">
        <v>8219</v>
      </c>
      <c r="B2082">
        <v>78</v>
      </c>
      <c r="S2082" t="s">
        <v>8219</v>
      </c>
      <c r="T2082">
        <v>2000</v>
      </c>
    </row>
    <row r="2083" spans="1:20" x14ac:dyDescent="0.3">
      <c r="A2083" t="s">
        <v>8219</v>
      </c>
      <c r="B2083">
        <v>30</v>
      </c>
      <c r="S2083" t="s">
        <v>8219</v>
      </c>
      <c r="T2083">
        <v>2000</v>
      </c>
    </row>
    <row r="2084" spans="1:20" x14ac:dyDescent="0.3">
      <c r="A2084" t="s">
        <v>8219</v>
      </c>
      <c r="B2084">
        <v>136</v>
      </c>
      <c r="S2084" t="s">
        <v>8219</v>
      </c>
      <c r="T2084">
        <v>5000</v>
      </c>
    </row>
    <row r="2085" spans="1:20" x14ac:dyDescent="0.3">
      <c r="A2085" t="s">
        <v>8219</v>
      </c>
      <c r="B2085">
        <v>40</v>
      </c>
      <c r="S2085" t="s">
        <v>8219</v>
      </c>
      <c r="T2085">
        <v>2500</v>
      </c>
    </row>
    <row r="2086" spans="1:20" x14ac:dyDescent="0.3">
      <c r="A2086" t="s">
        <v>8219</v>
      </c>
      <c r="B2086">
        <v>18</v>
      </c>
      <c r="S2086" t="s">
        <v>8219</v>
      </c>
      <c r="T2086">
        <v>500</v>
      </c>
    </row>
    <row r="2087" spans="1:20" x14ac:dyDescent="0.3">
      <c r="A2087" t="s">
        <v>8219</v>
      </c>
      <c r="B2087">
        <v>39</v>
      </c>
      <c r="S2087" t="s">
        <v>8219</v>
      </c>
      <c r="T2087">
        <v>1500</v>
      </c>
    </row>
    <row r="2088" spans="1:20" x14ac:dyDescent="0.3">
      <c r="A2088" t="s">
        <v>8219</v>
      </c>
      <c r="B2088">
        <v>21</v>
      </c>
      <c r="S2088" t="s">
        <v>8219</v>
      </c>
      <c r="T2088">
        <v>3000</v>
      </c>
    </row>
    <row r="2089" spans="1:20" x14ac:dyDescent="0.3">
      <c r="A2089" t="s">
        <v>8219</v>
      </c>
      <c r="B2089">
        <v>30</v>
      </c>
      <c r="S2089" t="s">
        <v>8219</v>
      </c>
      <c r="T2089">
        <v>1050</v>
      </c>
    </row>
    <row r="2090" spans="1:20" x14ac:dyDescent="0.3">
      <c r="A2090" t="s">
        <v>8219</v>
      </c>
      <c r="B2090">
        <v>27</v>
      </c>
      <c r="S2090" t="s">
        <v>8219</v>
      </c>
      <c r="T2090">
        <v>300</v>
      </c>
    </row>
    <row r="2091" spans="1:20" x14ac:dyDescent="0.3">
      <c r="A2091" t="s">
        <v>8219</v>
      </c>
      <c r="B2091">
        <v>35</v>
      </c>
      <c r="S2091" t="s">
        <v>8219</v>
      </c>
      <c r="T2091">
        <v>2827</v>
      </c>
    </row>
    <row r="2092" spans="1:20" x14ac:dyDescent="0.3">
      <c r="A2092" t="s">
        <v>8219</v>
      </c>
      <c r="B2092">
        <v>13</v>
      </c>
      <c r="S2092" t="s">
        <v>8219</v>
      </c>
      <c r="T2092">
        <v>1500</v>
      </c>
    </row>
    <row r="2093" spans="1:20" x14ac:dyDescent="0.3">
      <c r="A2093" t="s">
        <v>8219</v>
      </c>
      <c r="B2093">
        <v>23</v>
      </c>
      <c r="S2093" t="s">
        <v>8219</v>
      </c>
      <c r="T2093">
        <v>1000</v>
      </c>
    </row>
    <row r="2094" spans="1:20" x14ac:dyDescent="0.3">
      <c r="A2094" t="s">
        <v>8219</v>
      </c>
      <c r="B2094">
        <v>39</v>
      </c>
      <c r="S2094" t="s">
        <v>8219</v>
      </c>
      <c r="T2094">
        <v>700</v>
      </c>
    </row>
    <row r="2095" spans="1:20" x14ac:dyDescent="0.3">
      <c r="A2095" t="s">
        <v>8219</v>
      </c>
      <c r="B2095">
        <v>35</v>
      </c>
      <c r="S2095" t="s">
        <v>8219</v>
      </c>
      <c r="T2095">
        <v>1000</v>
      </c>
    </row>
    <row r="2096" spans="1:20" x14ac:dyDescent="0.3">
      <c r="A2096" t="s">
        <v>8219</v>
      </c>
      <c r="B2096">
        <v>27</v>
      </c>
      <c r="S2096" t="s">
        <v>8219</v>
      </c>
      <c r="T2096">
        <v>1300</v>
      </c>
    </row>
    <row r="2097" spans="1:20" x14ac:dyDescent="0.3">
      <c r="A2097" t="s">
        <v>8219</v>
      </c>
      <c r="B2097">
        <v>21</v>
      </c>
      <c r="S2097" t="s">
        <v>8219</v>
      </c>
      <c r="T2097">
        <v>500</v>
      </c>
    </row>
    <row r="2098" spans="1:20" x14ac:dyDescent="0.3">
      <c r="A2098" t="s">
        <v>8219</v>
      </c>
      <c r="B2098">
        <v>104</v>
      </c>
      <c r="S2098" t="s">
        <v>8219</v>
      </c>
      <c r="T2098">
        <v>7500</v>
      </c>
    </row>
    <row r="2099" spans="1:20" x14ac:dyDescent="0.3">
      <c r="A2099" t="s">
        <v>8219</v>
      </c>
      <c r="B2099">
        <v>19</v>
      </c>
      <c r="S2099" t="s">
        <v>8219</v>
      </c>
      <c r="T2099">
        <v>2000</v>
      </c>
    </row>
    <row r="2100" spans="1:20" x14ac:dyDescent="0.3">
      <c r="A2100" t="s">
        <v>8219</v>
      </c>
      <c r="B2100">
        <v>97</v>
      </c>
      <c r="S2100" t="s">
        <v>8219</v>
      </c>
      <c r="T2100">
        <v>10000</v>
      </c>
    </row>
    <row r="2101" spans="1:20" x14ac:dyDescent="0.3">
      <c r="A2101" t="s">
        <v>8219</v>
      </c>
      <c r="B2101">
        <v>27</v>
      </c>
      <c r="S2101" t="s">
        <v>8219</v>
      </c>
      <c r="T2101">
        <v>3500</v>
      </c>
    </row>
    <row r="2102" spans="1:20" x14ac:dyDescent="0.3">
      <c r="A2102" t="s">
        <v>8219</v>
      </c>
      <c r="B2102">
        <v>24</v>
      </c>
      <c r="S2102" t="s">
        <v>8219</v>
      </c>
      <c r="T2102">
        <v>800</v>
      </c>
    </row>
    <row r="2103" spans="1:20" x14ac:dyDescent="0.3">
      <c r="A2103" t="s">
        <v>8219</v>
      </c>
      <c r="B2103">
        <v>13</v>
      </c>
      <c r="S2103" t="s">
        <v>8219</v>
      </c>
      <c r="T2103">
        <v>4000</v>
      </c>
    </row>
    <row r="2104" spans="1:20" x14ac:dyDescent="0.3">
      <c r="A2104" t="s">
        <v>8219</v>
      </c>
      <c r="B2104">
        <v>46</v>
      </c>
      <c r="S2104" t="s">
        <v>8219</v>
      </c>
      <c r="T2104">
        <v>500</v>
      </c>
    </row>
    <row r="2105" spans="1:20" x14ac:dyDescent="0.3">
      <c r="A2105" t="s">
        <v>8219</v>
      </c>
      <c r="B2105">
        <v>4</v>
      </c>
      <c r="S2105" t="s">
        <v>8219</v>
      </c>
      <c r="T2105">
        <v>200</v>
      </c>
    </row>
    <row r="2106" spans="1:20" x14ac:dyDescent="0.3">
      <c r="A2106" t="s">
        <v>8219</v>
      </c>
      <c r="B2106">
        <v>40</v>
      </c>
      <c r="S2106" t="s">
        <v>8219</v>
      </c>
      <c r="T2106">
        <v>3300</v>
      </c>
    </row>
    <row r="2107" spans="1:20" x14ac:dyDescent="0.3">
      <c r="A2107" t="s">
        <v>8219</v>
      </c>
      <c r="B2107">
        <v>44</v>
      </c>
      <c r="S2107" t="s">
        <v>8219</v>
      </c>
      <c r="T2107">
        <v>5000</v>
      </c>
    </row>
    <row r="2108" spans="1:20" x14ac:dyDescent="0.3">
      <c r="A2108" t="s">
        <v>8219</v>
      </c>
      <c r="B2108">
        <v>35</v>
      </c>
      <c r="S2108" t="s">
        <v>8219</v>
      </c>
      <c r="T2108">
        <v>1500</v>
      </c>
    </row>
    <row r="2109" spans="1:20" x14ac:dyDescent="0.3">
      <c r="A2109" t="s">
        <v>8219</v>
      </c>
      <c r="B2109">
        <v>63</v>
      </c>
      <c r="S2109" t="s">
        <v>8219</v>
      </c>
      <c r="T2109">
        <v>4500</v>
      </c>
    </row>
    <row r="2110" spans="1:20" x14ac:dyDescent="0.3">
      <c r="A2110" t="s">
        <v>8219</v>
      </c>
      <c r="B2110">
        <v>89</v>
      </c>
      <c r="S2110" t="s">
        <v>8219</v>
      </c>
      <c r="T2110">
        <v>4300</v>
      </c>
    </row>
    <row r="2111" spans="1:20" x14ac:dyDescent="0.3">
      <c r="A2111" t="s">
        <v>8219</v>
      </c>
      <c r="B2111">
        <v>15</v>
      </c>
      <c r="S2111" t="s">
        <v>8219</v>
      </c>
      <c r="T2111">
        <v>300</v>
      </c>
    </row>
    <row r="2112" spans="1:20" x14ac:dyDescent="0.3">
      <c r="A2112" t="s">
        <v>8219</v>
      </c>
      <c r="B2112">
        <v>46</v>
      </c>
      <c r="S2112" t="s">
        <v>8219</v>
      </c>
      <c r="T2112">
        <v>850</v>
      </c>
    </row>
    <row r="2113" spans="1:20" x14ac:dyDescent="0.3">
      <c r="A2113" t="s">
        <v>8219</v>
      </c>
      <c r="B2113">
        <v>33</v>
      </c>
      <c r="S2113" t="s">
        <v>8219</v>
      </c>
      <c r="T2113">
        <v>2000</v>
      </c>
    </row>
    <row r="2114" spans="1:20" x14ac:dyDescent="0.3">
      <c r="A2114" t="s">
        <v>8219</v>
      </c>
      <c r="B2114">
        <v>52</v>
      </c>
      <c r="S2114" t="s">
        <v>8219</v>
      </c>
      <c r="T2114">
        <v>5000</v>
      </c>
    </row>
    <row r="2115" spans="1:20" x14ac:dyDescent="0.3">
      <c r="A2115" t="s">
        <v>8219</v>
      </c>
      <c r="B2115">
        <v>7</v>
      </c>
      <c r="S2115" t="s">
        <v>8219</v>
      </c>
      <c r="T2115">
        <v>500</v>
      </c>
    </row>
    <row r="2116" spans="1:20" x14ac:dyDescent="0.3">
      <c r="A2116" t="s">
        <v>8219</v>
      </c>
      <c r="B2116">
        <v>28</v>
      </c>
      <c r="S2116" t="s">
        <v>8219</v>
      </c>
      <c r="T2116">
        <v>6000</v>
      </c>
    </row>
    <row r="2117" spans="1:20" x14ac:dyDescent="0.3">
      <c r="A2117" t="s">
        <v>8219</v>
      </c>
      <c r="B2117">
        <v>11</v>
      </c>
      <c r="S2117" t="s">
        <v>8219</v>
      </c>
      <c r="T2117">
        <v>1000</v>
      </c>
    </row>
    <row r="2118" spans="1:20" x14ac:dyDescent="0.3">
      <c r="A2118" t="s">
        <v>8219</v>
      </c>
      <c r="B2118">
        <v>15</v>
      </c>
      <c r="S2118" t="s">
        <v>8219</v>
      </c>
      <c r="T2118">
        <v>500</v>
      </c>
    </row>
    <row r="2119" spans="1:20" x14ac:dyDescent="0.3">
      <c r="A2119" t="s">
        <v>8219</v>
      </c>
      <c r="B2119">
        <v>30</v>
      </c>
      <c r="S2119" t="s">
        <v>8219</v>
      </c>
      <c r="T2119">
        <v>5000</v>
      </c>
    </row>
    <row r="2120" spans="1:20" x14ac:dyDescent="0.3">
      <c r="A2120" t="s">
        <v>8219</v>
      </c>
      <c r="B2120">
        <v>27</v>
      </c>
      <c r="S2120" t="s">
        <v>8219</v>
      </c>
      <c r="T2120">
        <v>2500</v>
      </c>
    </row>
    <row r="2121" spans="1:20" x14ac:dyDescent="0.3">
      <c r="A2121" t="s">
        <v>8219</v>
      </c>
      <c r="B2121">
        <v>28</v>
      </c>
      <c r="S2121" t="s">
        <v>8219</v>
      </c>
      <c r="T2121">
        <v>550</v>
      </c>
    </row>
    <row r="2122" spans="1:20" x14ac:dyDescent="0.3">
      <c r="A2122" t="s">
        <v>8219</v>
      </c>
      <c r="B2122">
        <v>17</v>
      </c>
      <c r="S2122" t="s">
        <v>8219</v>
      </c>
      <c r="T2122">
        <v>4500</v>
      </c>
    </row>
    <row r="2123" spans="1:20" x14ac:dyDescent="0.3">
      <c r="A2123" t="s">
        <v>8219</v>
      </c>
      <c r="B2123">
        <v>50</v>
      </c>
      <c r="S2123" t="s">
        <v>8219</v>
      </c>
      <c r="T2123">
        <v>3500</v>
      </c>
    </row>
    <row r="2124" spans="1:20" x14ac:dyDescent="0.3">
      <c r="A2124" t="s">
        <v>8219</v>
      </c>
      <c r="B2124">
        <v>26</v>
      </c>
      <c r="S2124" t="s">
        <v>8219</v>
      </c>
      <c r="T2124">
        <v>1500</v>
      </c>
    </row>
    <row r="2125" spans="1:20" x14ac:dyDescent="0.3">
      <c r="A2125" t="s">
        <v>8219</v>
      </c>
      <c r="B2125">
        <v>88</v>
      </c>
      <c r="S2125" t="s">
        <v>8219</v>
      </c>
      <c r="T2125">
        <v>4000</v>
      </c>
    </row>
    <row r="2126" spans="1:20" x14ac:dyDescent="0.3">
      <c r="A2126" t="s">
        <v>8219</v>
      </c>
      <c r="B2126">
        <v>91</v>
      </c>
      <c r="S2126" t="s">
        <v>8219</v>
      </c>
      <c r="T2126">
        <v>5000</v>
      </c>
    </row>
    <row r="2127" spans="1:20" x14ac:dyDescent="0.3">
      <c r="A2127" t="s">
        <v>8219</v>
      </c>
      <c r="B2127">
        <v>3</v>
      </c>
      <c r="S2127" t="s">
        <v>8219</v>
      </c>
      <c r="T2127">
        <v>500</v>
      </c>
    </row>
    <row r="2128" spans="1:20" x14ac:dyDescent="0.3">
      <c r="A2128" t="s">
        <v>8219</v>
      </c>
      <c r="B2128">
        <v>28</v>
      </c>
      <c r="S2128" t="s">
        <v>8219</v>
      </c>
      <c r="T2128">
        <v>1250</v>
      </c>
    </row>
    <row r="2129" spans="1:20" x14ac:dyDescent="0.3">
      <c r="A2129" t="s">
        <v>8219</v>
      </c>
      <c r="B2129">
        <v>77</v>
      </c>
      <c r="S2129" t="s">
        <v>8219</v>
      </c>
      <c r="T2129">
        <v>5000</v>
      </c>
    </row>
    <row r="2130" spans="1:20" x14ac:dyDescent="0.3">
      <c r="A2130" t="s">
        <v>8219</v>
      </c>
      <c r="B2130">
        <v>27</v>
      </c>
      <c r="S2130" t="s">
        <v>8219</v>
      </c>
      <c r="T2130">
        <v>1500</v>
      </c>
    </row>
    <row r="2131" spans="1:20" x14ac:dyDescent="0.3">
      <c r="A2131" t="s">
        <v>8219</v>
      </c>
      <c r="B2131">
        <v>107</v>
      </c>
      <c r="S2131" t="s">
        <v>8219</v>
      </c>
      <c r="T2131">
        <v>7000</v>
      </c>
    </row>
    <row r="2132" spans="1:20" x14ac:dyDescent="0.3">
      <c r="A2132" t="s">
        <v>8219</v>
      </c>
      <c r="B2132">
        <v>96</v>
      </c>
      <c r="S2132" t="s">
        <v>8219</v>
      </c>
      <c r="T2132">
        <v>10000</v>
      </c>
    </row>
    <row r="2133" spans="1:20" x14ac:dyDescent="0.3">
      <c r="A2133" t="s">
        <v>8219</v>
      </c>
      <c r="B2133">
        <v>56</v>
      </c>
      <c r="S2133" t="s">
        <v>8219</v>
      </c>
      <c r="T2133">
        <v>2000</v>
      </c>
    </row>
    <row r="2134" spans="1:20" x14ac:dyDescent="0.3">
      <c r="A2134" t="s">
        <v>8219</v>
      </c>
      <c r="B2134">
        <v>58</v>
      </c>
      <c r="S2134" t="s">
        <v>8219</v>
      </c>
      <c r="T2134">
        <v>4000</v>
      </c>
    </row>
    <row r="2135" spans="1:20" x14ac:dyDescent="0.3">
      <c r="A2135" t="s">
        <v>8219</v>
      </c>
      <c r="B2135">
        <v>15</v>
      </c>
      <c r="S2135" t="s">
        <v>8219</v>
      </c>
      <c r="T2135">
        <v>1100</v>
      </c>
    </row>
    <row r="2136" spans="1:20" x14ac:dyDescent="0.3">
      <c r="A2136" t="s">
        <v>8219</v>
      </c>
      <c r="B2136">
        <v>20</v>
      </c>
      <c r="S2136" t="s">
        <v>8219</v>
      </c>
      <c r="T2136">
        <v>2000</v>
      </c>
    </row>
    <row r="2137" spans="1:20" x14ac:dyDescent="0.3">
      <c r="A2137" t="s">
        <v>8219</v>
      </c>
      <c r="B2137">
        <v>38</v>
      </c>
      <c r="S2137" t="s">
        <v>8219</v>
      </c>
      <c r="T2137">
        <v>1000</v>
      </c>
    </row>
    <row r="2138" spans="1:20" x14ac:dyDescent="0.3">
      <c r="A2138" t="s">
        <v>8219</v>
      </c>
      <c r="B2138">
        <v>33</v>
      </c>
      <c r="S2138" t="s">
        <v>8219</v>
      </c>
      <c r="T2138">
        <v>5000</v>
      </c>
    </row>
    <row r="2139" spans="1:20" x14ac:dyDescent="0.3">
      <c r="A2139" t="s">
        <v>8219</v>
      </c>
      <c r="B2139">
        <v>57</v>
      </c>
      <c r="S2139" t="s">
        <v>8219</v>
      </c>
      <c r="T2139">
        <v>5000</v>
      </c>
    </row>
    <row r="2140" spans="1:20" x14ac:dyDescent="0.3">
      <c r="A2140" t="s">
        <v>8219</v>
      </c>
      <c r="B2140">
        <v>25</v>
      </c>
      <c r="S2140" t="s">
        <v>8219</v>
      </c>
      <c r="T2140">
        <v>2500</v>
      </c>
    </row>
    <row r="2141" spans="1:20" x14ac:dyDescent="0.3">
      <c r="A2141" t="s">
        <v>8219</v>
      </c>
      <c r="B2141">
        <v>14</v>
      </c>
      <c r="S2141" t="s">
        <v>8219</v>
      </c>
      <c r="T2141">
        <v>2000</v>
      </c>
    </row>
    <row r="2142" spans="1:20" x14ac:dyDescent="0.3">
      <c r="A2142" t="s">
        <v>8219</v>
      </c>
      <c r="B2142">
        <v>94</v>
      </c>
      <c r="S2142" t="s">
        <v>8219</v>
      </c>
      <c r="T2142">
        <v>8000</v>
      </c>
    </row>
    <row r="2143" spans="1:20" x14ac:dyDescent="0.3">
      <c r="A2143" t="s">
        <v>8219</v>
      </c>
      <c r="B2143">
        <v>59</v>
      </c>
      <c r="S2143" t="s">
        <v>8219</v>
      </c>
      <c r="T2143">
        <v>2000</v>
      </c>
    </row>
    <row r="2144" spans="1:20" x14ac:dyDescent="0.3">
      <c r="A2144" t="s">
        <v>8219</v>
      </c>
      <c r="B2144">
        <v>36</v>
      </c>
      <c r="S2144" t="s">
        <v>8219</v>
      </c>
      <c r="T2144">
        <v>2400</v>
      </c>
    </row>
    <row r="2145" spans="1:20" x14ac:dyDescent="0.3">
      <c r="A2145" t="s">
        <v>8219</v>
      </c>
      <c r="B2145">
        <v>115</v>
      </c>
      <c r="S2145" t="s">
        <v>8219</v>
      </c>
      <c r="T2145">
        <v>15000</v>
      </c>
    </row>
    <row r="2146" spans="1:20" x14ac:dyDescent="0.3">
      <c r="A2146" t="s">
        <v>8219</v>
      </c>
      <c r="B2146">
        <v>30</v>
      </c>
      <c r="S2146" t="s">
        <v>8219</v>
      </c>
      <c r="T2146">
        <v>2500</v>
      </c>
    </row>
    <row r="2147" spans="1:20" x14ac:dyDescent="0.3">
      <c r="A2147" t="s">
        <v>8219</v>
      </c>
      <c r="B2147">
        <v>52</v>
      </c>
      <c r="S2147" t="s">
        <v>8219</v>
      </c>
      <c r="T2147">
        <v>4500</v>
      </c>
    </row>
    <row r="2148" spans="1:20" x14ac:dyDescent="0.3">
      <c r="A2148" t="s">
        <v>8219</v>
      </c>
      <c r="B2148">
        <v>27</v>
      </c>
      <c r="S2148" t="s">
        <v>8219</v>
      </c>
      <c r="T2148">
        <v>2000</v>
      </c>
    </row>
    <row r="2149" spans="1:20" x14ac:dyDescent="0.3">
      <c r="A2149" t="s">
        <v>8219</v>
      </c>
      <c r="B2149">
        <v>24</v>
      </c>
      <c r="S2149" t="s">
        <v>8219</v>
      </c>
      <c r="T2149">
        <v>1200</v>
      </c>
    </row>
    <row r="2150" spans="1:20" x14ac:dyDescent="0.3">
      <c r="A2150" t="s">
        <v>8219</v>
      </c>
      <c r="B2150">
        <v>10</v>
      </c>
      <c r="S2150" t="s">
        <v>8219</v>
      </c>
      <c r="T2150">
        <v>1000</v>
      </c>
    </row>
    <row r="2151" spans="1:20" x14ac:dyDescent="0.3">
      <c r="A2151" t="s">
        <v>8219</v>
      </c>
      <c r="B2151">
        <v>30</v>
      </c>
      <c r="S2151" t="s">
        <v>8219</v>
      </c>
      <c r="T2151">
        <v>2000</v>
      </c>
    </row>
    <row r="2152" spans="1:20" x14ac:dyDescent="0.3">
      <c r="A2152" t="s">
        <v>8219</v>
      </c>
      <c r="B2152">
        <v>71</v>
      </c>
      <c r="S2152" t="s">
        <v>8219</v>
      </c>
      <c r="T2152">
        <v>6000</v>
      </c>
    </row>
    <row r="2153" spans="1:20" x14ac:dyDescent="0.3">
      <c r="A2153" t="s">
        <v>8219</v>
      </c>
      <c r="B2153">
        <v>10</v>
      </c>
      <c r="S2153" t="s">
        <v>8219</v>
      </c>
      <c r="T2153">
        <v>350</v>
      </c>
    </row>
    <row r="2154" spans="1:20" x14ac:dyDescent="0.3">
      <c r="A2154" t="s">
        <v>8219</v>
      </c>
      <c r="B2154">
        <v>24</v>
      </c>
      <c r="S2154" t="s">
        <v>8219</v>
      </c>
      <c r="T2154">
        <v>1000</v>
      </c>
    </row>
    <row r="2155" spans="1:20" x14ac:dyDescent="0.3">
      <c r="A2155" t="s">
        <v>8219</v>
      </c>
      <c r="B2155">
        <v>38</v>
      </c>
      <c r="S2155" t="s">
        <v>8219</v>
      </c>
      <c r="T2155">
        <v>2000</v>
      </c>
    </row>
    <row r="2156" spans="1:20" x14ac:dyDescent="0.3">
      <c r="A2156" t="s">
        <v>8219</v>
      </c>
      <c r="B2156">
        <v>26</v>
      </c>
      <c r="S2156" t="s">
        <v>8219</v>
      </c>
      <c r="T2156">
        <v>1500</v>
      </c>
    </row>
    <row r="2157" spans="1:20" x14ac:dyDescent="0.3">
      <c r="A2157" t="s">
        <v>8219</v>
      </c>
      <c r="B2157">
        <v>19</v>
      </c>
      <c r="S2157" t="s">
        <v>8219</v>
      </c>
      <c r="T2157">
        <v>250</v>
      </c>
    </row>
    <row r="2158" spans="1:20" x14ac:dyDescent="0.3">
      <c r="A2158" t="s">
        <v>8219</v>
      </c>
      <c r="B2158">
        <v>11</v>
      </c>
      <c r="S2158" t="s">
        <v>8219</v>
      </c>
      <c r="T2158">
        <v>2000</v>
      </c>
    </row>
    <row r="2159" spans="1:20" x14ac:dyDescent="0.3">
      <c r="A2159" t="s">
        <v>8219</v>
      </c>
      <c r="B2159">
        <v>27</v>
      </c>
      <c r="S2159" t="s">
        <v>8219</v>
      </c>
      <c r="T2159">
        <v>2100</v>
      </c>
    </row>
    <row r="2160" spans="1:20" x14ac:dyDescent="0.3">
      <c r="A2160" t="s">
        <v>8219</v>
      </c>
      <c r="B2160">
        <v>34</v>
      </c>
      <c r="S2160" t="s">
        <v>8219</v>
      </c>
      <c r="T2160">
        <v>1500</v>
      </c>
    </row>
    <row r="2161" spans="1:20" x14ac:dyDescent="0.3">
      <c r="A2161" t="s">
        <v>8219</v>
      </c>
      <c r="B2161">
        <v>20</v>
      </c>
      <c r="S2161" t="s">
        <v>8219</v>
      </c>
      <c r="T2161">
        <v>1000</v>
      </c>
    </row>
    <row r="2162" spans="1:20" x14ac:dyDescent="0.3">
      <c r="A2162" t="s">
        <v>8219</v>
      </c>
      <c r="B2162">
        <v>37</v>
      </c>
      <c r="S2162" t="s">
        <v>8219</v>
      </c>
      <c r="T2162">
        <v>1500</v>
      </c>
    </row>
    <row r="2163" spans="1:20" x14ac:dyDescent="0.3">
      <c r="A2163" t="s">
        <v>8219</v>
      </c>
      <c r="B2163">
        <v>20</v>
      </c>
      <c r="S2163" t="s">
        <v>8219</v>
      </c>
      <c r="T2163">
        <v>2000</v>
      </c>
    </row>
    <row r="2164" spans="1:20" x14ac:dyDescent="0.3">
      <c r="A2164" t="s">
        <v>8219</v>
      </c>
      <c r="B2164">
        <v>10</v>
      </c>
      <c r="S2164" t="s">
        <v>8219</v>
      </c>
      <c r="T2164">
        <v>250</v>
      </c>
    </row>
    <row r="2165" spans="1:20" x14ac:dyDescent="0.3">
      <c r="A2165" t="s">
        <v>8219</v>
      </c>
      <c r="B2165">
        <v>26</v>
      </c>
      <c r="S2165" t="s">
        <v>8219</v>
      </c>
      <c r="T2165">
        <v>1000</v>
      </c>
    </row>
    <row r="2166" spans="1:20" x14ac:dyDescent="0.3">
      <c r="A2166" t="s">
        <v>8219</v>
      </c>
      <c r="B2166">
        <v>20</v>
      </c>
      <c r="S2166" t="s">
        <v>8219</v>
      </c>
      <c r="T2166">
        <v>300</v>
      </c>
    </row>
    <row r="2167" spans="1:20" x14ac:dyDescent="0.3">
      <c r="A2167" t="s">
        <v>8219</v>
      </c>
      <c r="B2167">
        <v>46</v>
      </c>
      <c r="S2167" t="s">
        <v>8219</v>
      </c>
      <c r="T2167">
        <v>3500</v>
      </c>
    </row>
    <row r="2168" spans="1:20" x14ac:dyDescent="0.3">
      <c r="A2168" t="s">
        <v>8219</v>
      </c>
      <c r="B2168">
        <v>76</v>
      </c>
      <c r="S2168" t="s">
        <v>8219</v>
      </c>
      <c r="T2168">
        <v>5000</v>
      </c>
    </row>
    <row r="2169" spans="1:20" x14ac:dyDescent="0.3">
      <c r="A2169" t="s">
        <v>8219</v>
      </c>
      <c r="B2169">
        <v>41</v>
      </c>
      <c r="S2169" t="s">
        <v>8219</v>
      </c>
      <c r="T2169">
        <v>2500</v>
      </c>
    </row>
    <row r="2170" spans="1:20" x14ac:dyDescent="0.3">
      <c r="A2170" t="s">
        <v>8219</v>
      </c>
      <c r="B2170">
        <v>7</v>
      </c>
      <c r="S2170" t="s">
        <v>8219</v>
      </c>
      <c r="T2170">
        <v>250</v>
      </c>
    </row>
    <row r="2171" spans="1:20" x14ac:dyDescent="0.3">
      <c r="A2171" t="s">
        <v>8219</v>
      </c>
      <c r="B2171">
        <v>49</v>
      </c>
      <c r="S2171" t="s">
        <v>8219</v>
      </c>
      <c r="T2171">
        <v>5000</v>
      </c>
    </row>
    <row r="2172" spans="1:20" x14ac:dyDescent="0.3">
      <c r="A2172" t="s">
        <v>8219</v>
      </c>
      <c r="B2172">
        <v>26</v>
      </c>
      <c r="S2172" t="s">
        <v>8219</v>
      </c>
      <c r="T2172">
        <v>600</v>
      </c>
    </row>
    <row r="2173" spans="1:20" x14ac:dyDescent="0.3">
      <c r="A2173" t="s">
        <v>8219</v>
      </c>
      <c r="B2173">
        <v>65</v>
      </c>
      <c r="S2173" t="s">
        <v>8219</v>
      </c>
      <c r="T2173">
        <v>3000</v>
      </c>
    </row>
    <row r="2174" spans="1:20" x14ac:dyDescent="0.3">
      <c r="A2174" t="s">
        <v>8219</v>
      </c>
      <c r="B2174">
        <v>28</v>
      </c>
      <c r="S2174" t="s">
        <v>8219</v>
      </c>
      <c r="T2174">
        <v>5000</v>
      </c>
    </row>
    <row r="2175" spans="1:20" x14ac:dyDescent="0.3">
      <c r="A2175" t="s">
        <v>8219</v>
      </c>
      <c r="B2175">
        <v>8</v>
      </c>
      <c r="S2175" t="s">
        <v>8219</v>
      </c>
      <c r="T2175">
        <v>500</v>
      </c>
    </row>
    <row r="2176" spans="1:20" x14ac:dyDescent="0.3">
      <c r="A2176" t="s">
        <v>8219</v>
      </c>
      <c r="B2176">
        <v>3</v>
      </c>
      <c r="S2176" t="s">
        <v>8219</v>
      </c>
      <c r="T2176">
        <v>100</v>
      </c>
    </row>
    <row r="2177" spans="1:20" x14ac:dyDescent="0.3">
      <c r="A2177" t="s">
        <v>8219</v>
      </c>
      <c r="B2177">
        <v>9</v>
      </c>
      <c r="S2177" t="s">
        <v>8219</v>
      </c>
      <c r="T2177">
        <v>500</v>
      </c>
    </row>
    <row r="2178" spans="1:20" x14ac:dyDescent="0.3">
      <c r="A2178" t="s">
        <v>8219</v>
      </c>
      <c r="B2178">
        <v>9</v>
      </c>
      <c r="S2178" t="s">
        <v>8219</v>
      </c>
      <c r="T2178">
        <v>1200</v>
      </c>
    </row>
    <row r="2179" spans="1:20" x14ac:dyDescent="0.3">
      <c r="A2179" t="s">
        <v>8219</v>
      </c>
      <c r="B2179">
        <v>20</v>
      </c>
      <c r="S2179" t="s">
        <v>8219</v>
      </c>
      <c r="T2179">
        <v>1200</v>
      </c>
    </row>
    <row r="2180" spans="1:20" x14ac:dyDescent="0.3">
      <c r="A2180" t="s">
        <v>8219</v>
      </c>
      <c r="B2180">
        <v>57</v>
      </c>
      <c r="S2180" t="s">
        <v>8219</v>
      </c>
      <c r="T2180">
        <v>3000</v>
      </c>
    </row>
    <row r="2181" spans="1:20" x14ac:dyDescent="0.3">
      <c r="A2181" t="s">
        <v>8219</v>
      </c>
      <c r="B2181">
        <v>8</v>
      </c>
      <c r="S2181" t="s">
        <v>8219</v>
      </c>
      <c r="T2181">
        <v>200</v>
      </c>
    </row>
    <row r="2182" spans="1:20" x14ac:dyDescent="0.3">
      <c r="A2182" t="s">
        <v>8219</v>
      </c>
      <c r="B2182">
        <v>14</v>
      </c>
      <c r="S2182" t="s">
        <v>8219</v>
      </c>
      <c r="T2182">
        <v>800</v>
      </c>
    </row>
    <row r="2183" spans="1:20" x14ac:dyDescent="0.3">
      <c r="A2183" t="s">
        <v>8219</v>
      </c>
      <c r="B2183">
        <v>17</v>
      </c>
      <c r="S2183" t="s">
        <v>8219</v>
      </c>
      <c r="T2183">
        <v>2000</v>
      </c>
    </row>
    <row r="2184" spans="1:20" x14ac:dyDescent="0.3">
      <c r="A2184" t="s">
        <v>8219</v>
      </c>
      <c r="B2184">
        <v>100</v>
      </c>
      <c r="S2184" t="s">
        <v>8219</v>
      </c>
      <c r="T2184">
        <v>100000</v>
      </c>
    </row>
    <row r="2185" spans="1:20" x14ac:dyDescent="0.3">
      <c r="A2185" t="s">
        <v>8219</v>
      </c>
      <c r="B2185">
        <v>32</v>
      </c>
      <c r="S2185" t="s">
        <v>8219</v>
      </c>
      <c r="T2185">
        <v>2000</v>
      </c>
    </row>
    <row r="2186" spans="1:20" x14ac:dyDescent="0.3">
      <c r="A2186" t="s">
        <v>8219</v>
      </c>
      <c r="B2186">
        <v>3</v>
      </c>
      <c r="S2186" t="s">
        <v>8219</v>
      </c>
      <c r="T2186">
        <v>1</v>
      </c>
    </row>
  </sheetData>
  <sortState xmlns:xlrd2="http://schemas.microsoft.com/office/spreadsheetml/2017/richdata2" ref="P2:Q4115">
    <sortCondition ref="P1:P4115"/>
  </sortState>
  <conditionalFormatting sqref="A4116:A1048576 A2:A2186 G1:G1531 P1:P1531 P1881:P1930 P4116:P1048576 S2:S2186">
    <cfRule type="containsText" dxfId="3" priority="5" operator="containsText" text="live">
      <formula>NOT(ISERROR(SEARCH("live",A1)))</formula>
    </cfRule>
    <cfRule type="containsText" dxfId="2" priority="6" operator="containsText" text="canceled">
      <formula>NOT(ISERROR(SEARCH("canceled",A1)))</formula>
    </cfRule>
    <cfRule type="containsText" dxfId="1" priority="7" operator="containsText" text="failed">
      <formula>NOT(ISERROR(SEARCH("failed",A1)))</formula>
    </cfRule>
    <cfRule type="containsText" dxfId="0" priority="8" operator="containsText" text="successful">
      <formula>NOT(ISERROR(SEARCH("successful",A1)))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PivotTable&amp;Chart1</vt:lpstr>
      <vt:lpstr>PivotTable&amp;Chart2</vt:lpstr>
      <vt:lpstr>PivotTable&amp;Chart3</vt:lpstr>
      <vt:lpstr>UsefulFurtherDataRepresentation</vt:lpstr>
      <vt:lpstr>DataTable</vt:lpstr>
      <vt:lpstr>BonusStatsAnalysis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Lisa Modenbach</cp:lastModifiedBy>
  <dcterms:created xsi:type="dcterms:W3CDTF">2017-04-20T15:17:24Z</dcterms:created>
  <dcterms:modified xsi:type="dcterms:W3CDTF">2021-03-20T18:20:20Z</dcterms:modified>
</cp:coreProperties>
</file>